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5E5701B8-601E-4A31-AC43-43AD53AA7C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Arkusz1!$A$1:$D$44</definedName>
  </definedNames>
  <calcPr calcId="181029"/>
</workbook>
</file>

<file path=xl/calcChain.xml><?xml version="1.0" encoding="utf-8"?>
<calcChain xmlns="http://schemas.openxmlformats.org/spreadsheetml/2006/main">
  <c r="D32" i="1" l="1"/>
  <c r="D6" i="1"/>
  <c r="C14" i="1"/>
  <c r="C13" i="1"/>
  <c r="C12" i="1"/>
  <c r="D10" i="1"/>
  <c r="C10" i="1"/>
  <c r="D8" i="1"/>
  <c r="D18" i="1" l="1"/>
  <c r="C19" i="1"/>
  <c r="C30" i="1"/>
  <c r="D13" i="1"/>
  <c r="C43" i="1" l="1"/>
  <c r="D35" i="1"/>
  <c r="D30" i="1" l="1"/>
  <c r="D17" i="1" l="1"/>
  <c r="D7" i="1"/>
  <c r="D42" i="1"/>
  <c r="D43" i="1" s="1"/>
  <c r="D40" i="1"/>
  <c r="C40" i="1"/>
  <c r="D36" i="1"/>
  <c r="D34" i="1"/>
  <c r="D33" i="1"/>
  <c r="D37" i="1" l="1"/>
  <c r="D19" i="1"/>
  <c r="C37" i="1"/>
  <c r="D44" i="1" l="1"/>
  <c r="C44" i="1"/>
</calcChain>
</file>

<file path=xl/sharedStrings.xml><?xml version="1.0" encoding="utf-8"?>
<sst xmlns="http://schemas.openxmlformats.org/spreadsheetml/2006/main" count="56" uniqueCount="35">
  <si>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</si>
  <si>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</si>
  <si>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</si>
  <si>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</si>
  <si>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</si>
  <si>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</si>
  <si>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</si>
  <si>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</si>
  <si>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</si>
  <si>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</si>
  <si>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</si>
  <si>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</si>
  <si>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</si>
  <si>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</si>
  <si>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</si>
  <si>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</si>
  <si>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</si>
  <si>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</si>
  <si>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</si>
  <si>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</si>
  <si>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</si>
  <si>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</si>
  <si>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</si>
  <si>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</si>
  <si>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</si>
  <si>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</si>
  <si>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</si>
  <si>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</si>
  <si>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</si>
  <si>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Działalność placówek opiekuńczo-wychowawczych</t>
  </si>
  <si>
    <t>/w zł/</t>
  </si>
  <si>
    <t>-</t>
  </si>
  <si>
    <t>Składki na ubezpieczenie zdrowotne opłacane za osoby pobierające niektóre świadczenia rodzinne oraz za osoby pobierające zasiłki dla opiekunów</t>
  </si>
  <si>
    <t xml:space="preserve"> </t>
  </si>
  <si>
    <t>na dzień 01.01.2024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</si>
</sst>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43" fontId="4" fillId="4" borderId="27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3" fontId="12" fillId="4" borderId="13" xfId="1" applyFont="1" applyFill="1" applyBorder="1" applyAlignment="1">
      <alignment horizontal="right" vertical="center" wrapText="1"/>
    </xf>
    <xf numFmtId="43" fontId="12" fillId="4" borderId="20" xfId="1" applyFont="1" applyFill="1" applyBorder="1" applyAlignment="1">
      <alignment horizontal="right" vertical="center" wrapText="1"/>
    </xf>
    <xf numFmtId="164" fontId="12" fillId="4" borderId="10" xfId="1" applyNumberFormat="1" applyFont="1" applyFill="1" applyBorder="1" applyAlignment="1">
      <alignment horizontal="right" vertical="center" wrapText="1"/>
    </xf>
    <xf numFmtId="164" fontId="12" fillId="4" borderId="19" xfId="1" applyNumberFormat="1" applyFont="1" applyFill="1" applyBorder="1" applyAlignment="1">
      <alignment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9" xfId="1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3" fontId="13" fillId="4" borderId="19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topLeftCell="A17" zoomScaleNormal="100" workbookViewId="0">
      <selection activeCell="D33" sqref="D33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71" t="s">
        <v>0</v>
      </c>
      <c r="B1" s="71"/>
      <c r="C1" s="71"/>
      <c r="D1" s="71"/>
    </row>
    <row r="2" spans="1:5" x14ac:dyDescent="0.25">
      <c r="A2" s="71" t="s">
        <v>34</v>
      </c>
      <c r="B2" s="71"/>
      <c r="C2" s="71"/>
      <c r="D2" s="71"/>
    </row>
    <row r="3" spans="1:5" ht="9.75" customHeight="1" thickBot="1" x14ac:dyDescent="0.3">
      <c r="A3" s="72" t="s">
        <v>30</v>
      </c>
      <c r="B3" s="72"/>
      <c r="C3" s="72"/>
      <c r="D3" s="72"/>
      <c r="E3" s="2"/>
    </row>
    <row r="4" spans="1:5" ht="24.75" thickBot="1" x14ac:dyDescent="0.3">
      <c r="A4" s="22" t="s">
        <v>1</v>
      </c>
      <c r="B4" s="4" t="s">
        <v>2</v>
      </c>
      <c r="C4" s="4" t="s">
        <v>3</v>
      </c>
      <c r="D4" s="5" t="s">
        <v>21</v>
      </c>
    </row>
    <row r="5" spans="1:5" ht="15.75" thickBot="1" x14ac:dyDescent="0.3">
      <c r="A5" s="64" t="s">
        <v>4</v>
      </c>
      <c r="B5" s="65"/>
      <c r="C5" s="65"/>
      <c r="D5" s="66"/>
    </row>
    <row r="6" spans="1:5" x14ac:dyDescent="0.25">
      <c r="A6" s="12">
        <v>85154</v>
      </c>
      <c r="B6" s="29" t="s">
        <v>5</v>
      </c>
      <c r="C6" s="44">
        <v>358084</v>
      </c>
      <c r="D6" s="23">
        <f>C6</f>
        <v>358084</v>
      </c>
      <c r="E6" s="9"/>
    </row>
    <row r="7" spans="1:5" x14ac:dyDescent="0.25">
      <c r="A7" s="13">
        <v>85202</v>
      </c>
      <c r="B7" s="30" t="s">
        <v>6</v>
      </c>
      <c r="C7" s="45">
        <v>2870000</v>
      </c>
      <c r="D7" s="24">
        <f>C7</f>
        <v>2870000</v>
      </c>
      <c r="E7" s="9"/>
    </row>
    <row r="8" spans="1:5" x14ac:dyDescent="0.25">
      <c r="A8" s="62">
        <v>85205</v>
      </c>
      <c r="B8" s="33" t="s">
        <v>17</v>
      </c>
      <c r="C8" s="63">
        <v>5000</v>
      </c>
      <c r="D8" s="24">
        <f>C8</f>
        <v>5000</v>
      </c>
      <c r="E8" s="9"/>
    </row>
    <row r="9" spans="1:5" ht="60" customHeight="1" x14ac:dyDescent="0.25">
      <c r="A9" s="13">
        <v>85213</v>
      </c>
      <c r="B9" s="30" t="s">
        <v>26</v>
      </c>
      <c r="C9" s="45">
        <v>96976</v>
      </c>
      <c r="D9" s="40">
        <v>0</v>
      </c>
      <c r="E9" s="9"/>
    </row>
    <row r="10" spans="1:5" ht="28.5" customHeight="1" x14ac:dyDescent="0.25">
      <c r="A10" s="13">
        <v>85214</v>
      </c>
      <c r="B10" s="30" t="s">
        <v>27</v>
      </c>
      <c r="C10" s="45">
        <f>427500+186756</f>
        <v>614256</v>
      </c>
      <c r="D10" s="24">
        <f>427500</f>
        <v>427500</v>
      </c>
      <c r="E10" s="9"/>
    </row>
    <row r="11" spans="1:5" x14ac:dyDescent="0.25">
      <c r="A11" s="13">
        <v>85216</v>
      </c>
      <c r="B11" s="30" t="s">
        <v>7</v>
      </c>
      <c r="C11" s="45">
        <v>869476</v>
      </c>
      <c r="D11" s="40">
        <v>0</v>
      </c>
      <c r="E11" s="9"/>
    </row>
    <row r="12" spans="1:5" x14ac:dyDescent="0.25">
      <c r="A12" s="13">
        <v>85219</v>
      </c>
      <c r="B12" s="30" t="s">
        <v>25</v>
      </c>
      <c r="C12" s="50">
        <f>4501536+491276</f>
        <v>4992812</v>
      </c>
      <c r="D12" s="24">
        <v>4501536</v>
      </c>
      <c r="E12" s="9"/>
    </row>
    <row r="13" spans="1:5" x14ac:dyDescent="0.25">
      <c r="A13" s="13">
        <v>85228</v>
      </c>
      <c r="B13" s="30" t="s">
        <v>8</v>
      </c>
      <c r="C13" s="45">
        <f>3001083</f>
        <v>3001083</v>
      </c>
      <c r="D13" s="24">
        <f>C13</f>
        <v>3001083</v>
      </c>
      <c r="E13" s="9"/>
    </row>
    <row r="14" spans="1:5" x14ac:dyDescent="0.25">
      <c r="A14" s="17">
        <v>85230</v>
      </c>
      <c r="B14" s="31" t="s">
        <v>28</v>
      </c>
      <c r="C14" s="51">
        <f>300000+450000</f>
        <v>750000</v>
      </c>
      <c r="D14" s="26">
        <v>300000</v>
      </c>
      <c r="E14" s="9"/>
    </row>
    <row r="15" spans="1:5" hidden="1" x14ac:dyDescent="0.25">
      <c r="A15" s="17">
        <v>85295</v>
      </c>
      <c r="B15" s="31" t="s">
        <v>9</v>
      </c>
      <c r="C15" s="61"/>
      <c r="D15" s="41" t="s">
        <v>31</v>
      </c>
      <c r="E15" s="9"/>
    </row>
    <row r="16" spans="1:5" hidden="1" x14ac:dyDescent="0.25">
      <c r="A16" s="17">
        <v>85395</v>
      </c>
      <c r="B16" s="31" t="s">
        <v>9</v>
      </c>
      <c r="C16" s="51"/>
      <c r="D16" s="26" t="s">
        <v>33</v>
      </c>
      <c r="E16" s="9"/>
    </row>
    <row r="17" spans="1:5" ht="45" customHeight="1" x14ac:dyDescent="0.25">
      <c r="A17" s="13">
        <v>85502</v>
      </c>
      <c r="B17" s="30" t="s">
        <v>22</v>
      </c>
      <c r="C17" s="45">
        <v>3065063</v>
      </c>
      <c r="D17" s="24">
        <f>C17</f>
        <v>3065063</v>
      </c>
      <c r="E17" s="9"/>
    </row>
    <row r="18" spans="1:5" ht="15" customHeight="1" thickBot="1" x14ac:dyDescent="0.3">
      <c r="A18" s="15">
        <v>85504</v>
      </c>
      <c r="B18" s="32" t="s">
        <v>23</v>
      </c>
      <c r="C18" s="52">
        <v>385888</v>
      </c>
      <c r="D18" s="25">
        <f>C18</f>
        <v>385888</v>
      </c>
      <c r="E18" s="9"/>
    </row>
    <row r="19" spans="1:5" ht="15.75" thickBot="1" x14ac:dyDescent="0.3">
      <c r="A19" s="64" t="s">
        <v>10</v>
      </c>
      <c r="B19" s="67"/>
      <c r="C19" s="18">
        <f>SUM(C6:C18)</f>
        <v>17008638</v>
      </c>
      <c r="D19" s="19">
        <f>SUM(D6:D18)</f>
        <v>14914154</v>
      </c>
      <c r="E19" s="9"/>
    </row>
    <row r="20" spans="1:5" ht="15.75" thickBot="1" x14ac:dyDescent="0.3">
      <c r="A20" s="64" t="s">
        <v>11</v>
      </c>
      <c r="B20" s="65"/>
      <c r="C20" s="65"/>
      <c r="D20" s="66"/>
      <c r="E20" s="9"/>
    </row>
    <row r="21" spans="1:5" hidden="1" x14ac:dyDescent="0.25">
      <c r="A21" s="12">
        <v>75495</v>
      </c>
      <c r="B21" s="29" t="s">
        <v>9</v>
      </c>
      <c r="C21" s="42" t="s">
        <v>33</v>
      </c>
      <c r="D21" s="23">
        <v>0</v>
      </c>
      <c r="E21" s="9"/>
    </row>
    <row r="22" spans="1:5" x14ac:dyDescent="0.25">
      <c r="A22" s="27">
        <v>85195</v>
      </c>
      <c r="B22" s="33" t="s">
        <v>9</v>
      </c>
      <c r="C22" s="53">
        <v>6000</v>
      </c>
      <c r="D22" s="28" t="s">
        <v>31</v>
      </c>
      <c r="E22" s="9"/>
    </row>
    <row r="23" spans="1:5" x14ac:dyDescent="0.25">
      <c r="A23" s="13">
        <v>85219</v>
      </c>
      <c r="B23" s="30" t="s">
        <v>25</v>
      </c>
      <c r="C23" s="53">
        <v>3048</v>
      </c>
      <c r="D23" s="24">
        <v>0</v>
      </c>
      <c r="E23" s="9"/>
    </row>
    <row r="24" spans="1:5" x14ac:dyDescent="0.25">
      <c r="A24" s="13">
        <v>85228</v>
      </c>
      <c r="B24" s="30" t="s">
        <v>8</v>
      </c>
      <c r="C24" s="54">
        <v>170000</v>
      </c>
      <c r="D24" s="24">
        <v>0</v>
      </c>
      <c r="E24" s="9"/>
    </row>
    <row r="25" spans="1:5" hidden="1" x14ac:dyDescent="0.25">
      <c r="A25" s="13">
        <v>85295</v>
      </c>
      <c r="B25" s="30" t="s">
        <v>9</v>
      </c>
      <c r="C25" s="54"/>
      <c r="D25" s="24" t="s">
        <v>31</v>
      </c>
      <c r="E25" s="9"/>
    </row>
    <row r="26" spans="1:5" hidden="1" x14ac:dyDescent="0.25">
      <c r="A26" s="13">
        <v>85395</v>
      </c>
      <c r="B26" s="30" t="s">
        <v>9</v>
      </c>
      <c r="C26" s="54"/>
      <c r="D26" s="24" t="s">
        <v>31</v>
      </c>
      <c r="E26" s="9"/>
    </row>
    <row r="27" spans="1:5" ht="44.25" customHeight="1" x14ac:dyDescent="0.25">
      <c r="A27" s="13">
        <v>85502</v>
      </c>
      <c r="B27" s="30" t="s">
        <v>22</v>
      </c>
      <c r="C27" s="53">
        <v>9425000</v>
      </c>
      <c r="D27" s="24">
        <v>0</v>
      </c>
      <c r="E27" s="9"/>
    </row>
    <row r="28" spans="1:5" ht="45" customHeight="1" thickBot="1" x14ac:dyDescent="0.3">
      <c r="A28" s="17">
        <v>85513</v>
      </c>
      <c r="B28" s="30" t="s">
        <v>32</v>
      </c>
      <c r="C28" s="55">
        <v>251000</v>
      </c>
      <c r="D28" s="26" t="s">
        <v>31</v>
      </c>
      <c r="E28" s="9"/>
    </row>
    <row r="29" spans="1:5" ht="15" hidden="1" customHeight="1" thickBot="1" x14ac:dyDescent="0.3">
      <c r="A29" s="17">
        <v>85595</v>
      </c>
      <c r="B29" s="34" t="s">
        <v>9</v>
      </c>
      <c r="C29" s="43" t="s">
        <v>33</v>
      </c>
      <c r="D29" s="26">
        <v>0</v>
      </c>
      <c r="E29" s="9"/>
    </row>
    <row r="30" spans="1:5" ht="15.75" thickBot="1" x14ac:dyDescent="0.3">
      <c r="A30" s="64" t="s">
        <v>10</v>
      </c>
      <c r="B30" s="67"/>
      <c r="C30" s="20">
        <f>SUM(C21:C29)</f>
        <v>9855048</v>
      </c>
      <c r="D30" s="19">
        <f>SUM(D21:D29)</f>
        <v>0</v>
      </c>
      <c r="E30" s="9"/>
    </row>
    <row r="31" spans="1:5" ht="15.75" thickBot="1" x14ac:dyDescent="0.3">
      <c r="A31" s="68" t="s">
        <v>12</v>
      </c>
      <c r="B31" s="69"/>
      <c r="C31" s="69"/>
      <c r="D31" s="70"/>
      <c r="E31" s="9"/>
    </row>
    <row r="32" spans="1:5" x14ac:dyDescent="0.25">
      <c r="A32" s="12">
        <v>85218</v>
      </c>
      <c r="B32" s="29" t="s">
        <v>13</v>
      </c>
      <c r="C32" s="46">
        <v>824621</v>
      </c>
      <c r="D32" s="47">
        <f>C32</f>
        <v>824621</v>
      </c>
      <c r="E32" s="9"/>
    </row>
    <row r="33" spans="1:8" ht="30" x14ac:dyDescent="0.25">
      <c r="A33" s="13">
        <v>85220</v>
      </c>
      <c r="B33" s="30" t="s">
        <v>14</v>
      </c>
      <c r="C33" s="48">
        <v>43950</v>
      </c>
      <c r="D33" s="49">
        <f>C33</f>
        <v>43950</v>
      </c>
      <c r="E33" s="9"/>
      <c r="H33" s="21"/>
    </row>
    <row r="34" spans="1:8" x14ac:dyDescent="0.25">
      <c r="A34" s="13">
        <v>85324</v>
      </c>
      <c r="B34" s="30" t="s">
        <v>15</v>
      </c>
      <c r="C34" s="48">
        <v>95200</v>
      </c>
      <c r="D34" s="49">
        <f>C34</f>
        <v>95200</v>
      </c>
      <c r="E34" s="9"/>
    </row>
    <row r="35" spans="1:8" x14ac:dyDescent="0.25">
      <c r="A35" s="13">
        <v>85508</v>
      </c>
      <c r="B35" s="30" t="s">
        <v>24</v>
      </c>
      <c r="C35" s="48">
        <v>1985990</v>
      </c>
      <c r="D35" s="58">
        <f>C35</f>
        <v>1985990</v>
      </c>
      <c r="E35" s="9"/>
    </row>
    <row r="36" spans="1:8" ht="15" customHeight="1" thickBot="1" x14ac:dyDescent="0.3">
      <c r="A36" s="15">
        <v>85510</v>
      </c>
      <c r="B36" s="32" t="s">
        <v>29</v>
      </c>
      <c r="C36" s="56">
        <v>65691</v>
      </c>
      <c r="D36" s="57">
        <f>C36</f>
        <v>65691</v>
      </c>
      <c r="E36" s="9"/>
    </row>
    <row r="37" spans="1:8" ht="15.75" thickBot="1" x14ac:dyDescent="0.3">
      <c r="A37" s="64" t="s">
        <v>10</v>
      </c>
      <c r="B37" s="67"/>
      <c r="C37" s="35">
        <f>SUM(C32:C36)</f>
        <v>3015452</v>
      </c>
      <c r="D37" s="36">
        <f>SUM(D32:D36)</f>
        <v>3015452</v>
      </c>
      <c r="E37" s="9"/>
    </row>
    <row r="38" spans="1:8" ht="15.75" thickBot="1" x14ac:dyDescent="0.3">
      <c r="A38" s="64" t="s">
        <v>16</v>
      </c>
      <c r="B38" s="65"/>
      <c r="C38" s="65"/>
      <c r="D38" s="66"/>
      <c r="E38" s="9"/>
    </row>
    <row r="39" spans="1:8" ht="15.75" thickBot="1" x14ac:dyDescent="0.3">
      <c r="A39" s="16">
        <v>85205</v>
      </c>
      <c r="B39" s="29" t="s">
        <v>17</v>
      </c>
      <c r="C39" s="46">
        <v>486500</v>
      </c>
      <c r="D39" s="23">
        <v>0</v>
      </c>
      <c r="E39" s="9"/>
    </row>
    <row r="40" spans="1:8" ht="15.75" thickBot="1" x14ac:dyDescent="0.3">
      <c r="A40" s="64" t="s">
        <v>10</v>
      </c>
      <c r="B40" s="67"/>
      <c r="C40" s="35">
        <f>SUM(C39:C39)</f>
        <v>486500</v>
      </c>
      <c r="D40" s="19">
        <f>SUM(D39:D39)</f>
        <v>0</v>
      </c>
      <c r="E40" s="9"/>
    </row>
    <row r="41" spans="1:8" ht="15.75" thickBot="1" x14ac:dyDescent="0.3">
      <c r="A41" s="64" t="s">
        <v>18</v>
      </c>
      <c r="B41" s="65"/>
      <c r="C41" s="65"/>
      <c r="D41" s="66"/>
      <c r="E41" s="9"/>
    </row>
    <row r="42" spans="1:8" ht="15" customHeight="1" thickBot="1" x14ac:dyDescent="0.3">
      <c r="A42" s="14">
        <v>85508</v>
      </c>
      <c r="B42" s="37" t="s">
        <v>24</v>
      </c>
      <c r="C42" s="59">
        <v>399516</v>
      </c>
      <c r="D42" s="60">
        <f>C42</f>
        <v>399516</v>
      </c>
      <c r="E42" s="9"/>
    </row>
    <row r="43" spans="1:8" ht="15.75" thickBot="1" x14ac:dyDescent="0.3">
      <c r="A43" s="64" t="s">
        <v>10</v>
      </c>
      <c r="B43" s="67"/>
      <c r="C43" s="35">
        <f>C42</f>
        <v>399516</v>
      </c>
      <c r="D43" s="36">
        <f>D42</f>
        <v>399516</v>
      </c>
      <c r="E43" s="9"/>
    </row>
    <row r="44" spans="1:8" ht="15.75" thickBot="1" x14ac:dyDescent="0.3">
      <c r="A44" s="75" t="s">
        <v>19</v>
      </c>
      <c r="B44" s="76"/>
      <c r="C44" s="38">
        <f>C19+C30+C37+C40+C43</f>
        <v>30765154</v>
      </c>
      <c r="D44" s="39">
        <f>D19+D30+D37+D40+D43</f>
        <v>18329122</v>
      </c>
      <c r="E44" s="9"/>
    </row>
    <row r="45" spans="1:8" x14ac:dyDescent="0.25">
      <c r="A45" s="3" t="s">
        <v>20</v>
      </c>
      <c r="B45" s="3"/>
      <c r="C45" s="6"/>
      <c r="D45" s="6"/>
    </row>
    <row r="46" spans="1:8" x14ac:dyDescent="0.25">
      <c r="A46" s="1"/>
      <c r="B46" s="1"/>
      <c r="C46" s="7"/>
      <c r="D46" s="7"/>
    </row>
    <row r="47" spans="1:8" x14ac:dyDescent="0.25">
      <c r="A47" s="73"/>
      <c r="B47" s="74"/>
      <c r="C47" s="74"/>
      <c r="D47" s="74"/>
    </row>
    <row r="48" spans="1:8" x14ac:dyDescent="0.25">
      <c r="A48" s="10"/>
      <c r="B48" s="10"/>
      <c r="C48" s="11"/>
      <c r="D48" s="11"/>
    </row>
    <row r="49" spans="1:4" x14ac:dyDescent="0.25">
      <c r="A49" s="10"/>
      <c r="B49" s="10"/>
      <c r="C49" s="11"/>
      <c r="D49" s="11"/>
    </row>
  </sheetData>
  <mergeCells count="15">
    <mergeCell ref="A47:D47"/>
    <mergeCell ref="A40:B40"/>
    <mergeCell ref="A41:D41"/>
    <mergeCell ref="A43:B43"/>
    <mergeCell ref="A38:D38"/>
    <mergeCell ref="A44:B44"/>
    <mergeCell ref="A20:D20"/>
    <mergeCell ref="A30:B30"/>
    <mergeCell ref="A31:D31"/>
    <mergeCell ref="A37:B37"/>
    <mergeCell ref="A1:D1"/>
    <mergeCell ref="A2:D2"/>
    <mergeCell ref="A3:D3"/>
    <mergeCell ref="A5:D5"/>
    <mergeCell ref="A19:B19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2024-04-05T13:10:11Z</dcterms:modified>
</cp:coreProperties>
</file>