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90"/>
  </bookViews>
  <sheets>
    <sheet name="Arkusz1" sheetId="1" r:id="rId1"/>
  </sheets>
  <definedNames>
    <definedName name="_xlnm.Print_Area" localSheetId="0">Arkusz1!$A$1:$D$43</definedName>
  </definedNames>
  <calcPr calcId="152511"/>
</workbook>
</file>

<file path=xl/calcChain.xml><?xml version="1.0" encoding="utf-8"?>
<calcChain xmlns="http://schemas.openxmlformats.org/spreadsheetml/2006/main">
  <c r="D17" i="1" l="1"/>
  <c r="C18" i="1"/>
  <c r="C29" i="1"/>
  <c r="D13" i="1"/>
  <c r="D12" i="1"/>
  <c r="D11" i="1"/>
  <c r="D9" i="1"/>
  <c r="D15" i="1"/>
  <c r="C42" i="1" l="1"/>
  <c r="D34" i="1"/>
  <c r="D29" i="1" l="1"/>
  <c r="D16" i="1" l="1"/>
  <c r="D7" i="1"/>
  <c r="D41" i="1"/>
  <c r="D42" i="1" s="1"/>
  <c r="D39" i="1"/>
  <c r="C39" i="1"/>
  <c r="D35" i="1"/>
  <c r="D33" i="1"/>
  <c r="D32" i="1"/>
  <c r="D36" i="1" l="1"/>
  <c r="D18" i="1"/>
  <c r="C36" i="1"/>
  <c r="D43" i="1" l="1"/>
  <c r="C43" i="1"/>
</calcChain>
</file>

<file path=xl/sharedStrings.xml><?xml version="1.0" encoding="utf-8"?>
<sst xmlns="http://schemas.openxmlformats.org/spreadsheetml/2006/main" count="55" uniqueCount="35">
  <si>
    <t>Budżet Miejskiego Ośrodka Pomocy Rodzinie w Świnoujściu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</si>
  <si>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</si>
  <si>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</si>
  <si>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</si>
  <si>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</si>
  <si>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</si>
  <si>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</si>
  <si>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Zasiłki stałe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</si>
  <si>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</si>
  <si>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</si>
  <si>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</si>
  <si>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</si>
  <si>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</si>
  <si>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</si>
  <si>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</si>
  <si>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</si>
  <si>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</si>
  <si>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</si>
  <si>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</si>
  <si>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</si>
  <si>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</si>
  <si>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</si>
  <si>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Świadczenia rodzinne, świadczenie z funduszu alimentacyjnego oraz składki na ubezpieczenia emerytalne i rentowe z ubezpieczenia społecznego</t>
  </si>
  <si>
    <t>Wspieranie rodziny</t>
  </si>
  <si>
    <t>Rodziny zastępcze</t>
  </si>
  <si>
    <t xml:space="preserve">Ośrodki pomocy społecznej </t>
  </si>
  <si>
    <t>Składki na ubezpieczenie zdrowotne opłacane za osoby pobierające niektóre świadczenia z pomocy społecznej oraz za osoby uczestniczące w zajęciach w centrum integracji społecznej</t>
  </si>
  <si>
    <t xml:space="preserve">Zasiłki okresowe, celowe i pomoc w naturze oraz składki na ubezpieczenia emerytalne i rentowe    </t>
  </si>
  <si>
    <t>Pomoc w zakresie dożywiania</t>
  </si>
  <si>
    <t>Działalność placówek opiekuńczo-wychowawczych</t>
  </si>
  <si>
    <t>/w zł/</t>
  </si>
  <si>
    <t>-</t>
  </si>
  <si>
    <t>Składki na ubezpieczenie zdrowotne opłacane za osoby pobierające niektóre świadczenia rodzinne oraz za osoby pobierające zasiłki dla opiekunów</t>
  </si>
  <si>
    <t>na dzień 01.01.2023 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</si>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</sst>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color rgb="FF0070C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3" fontId="0" fillId="0" borderId="0" xfId="0" applyNumberFormat="1"/>
    <xf numFmtId="0" fontId="3" fillId="0" borderId="0" xfId="0" applyFont="1"/>
    <xf numFmtId="0" fontId="9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4" fontId="5" fillId="4" borderId="4" xfId="1" applyFont="1" applyFill="1" applyBorder="1" applyAlignment="1">
      <alignment horizontal="right" vertical="center" wrapText="1"/>
    </xf>
    <xf numFmtId="164" fontId="5" fillId="4" borderId="5" xfId="1" applyFont="1" applyFill="1" applyBorder="1" applyAlignment="1">
      <alignment horizontal="right" vertical="center" wrapText="1"/>
    </xf>
    <xf numFmtId="165" fontId="5" fillId="4" borderId="4" xfId="1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4" borderId="11" xfId="1" applyFont="1" applyFill="1" applyBorder="1" applyAlignment="1">
      <alignment horizontal="right" vertical="center" wrapText="1"/>
    </xf>
    <xf numFmtId="164" fontId="4" fillId="4" borderId="13" xfId="1" applyFont="1" applyFill="1" applyBorder="1" applyAlignment="1">
      <alignment horizontal="right" vertical="center" wrapText="1"/>
    </xf>
    <xf numFmtId="164" fontId="4" fillId="4" borderId="16" xfId="1" applyFont="1" applyFill="1" applyBorder="1" applyAlignment="1">
      <alignment horizontal="right" vertical="center" wrapText="1"/>
    </xf>
    <xf numFmtId="164" fontId="4" fillId="4" borderId="20" xfId="1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 wrapText="1"/>
    </xf>
    <xf numFmtId="164" fontId="4" fillId="4" borderId="27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164" fontId="12" fillId="4" borderId="13" xfId="1" applyFont="1" applyFill="1" applyBorder="1" applyAlignment="1">
      <alignment horizontal="right" vertical="center" wrapText="1"/>
    </xf>
    <xf numFmtId="164" fontId="12" fillId="4" borderId="20" xfId="1" applyFont="1" applyFill="1" applyBorder="1" applyAlignment="1">
      <alignment horizontal="right" vertical="center" wrapText="1"/>
    </xf>
    <xf numFmtId="165" fontId="12" fillId="4" borderId="10" xfId="1" applyNumberFormat="1" applyFont="1" applyFill="1" applyBorder="1" applyAlignment="1">
      <alignment horizontal="right" vertical="center" wrapText="1"/>
    </xf>
    <xf numFmtId="165" fontId="12" fillId="4" borderId="19" xfId="1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4" fillId="4" borderId="10" xfId="1" applyFont="1" applyFill="1" applyBorder="1" applyAlignment="1">
      <alignment horizontal="right" vertical="center" wrapText="1"/>
    </xf>
    <xf numFmtId="164" fontId="4" fillId="4" borderId="1" xfId="1" applyFont="1" applyFill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4" borderId="13" xfId="0" applyNumberFormat="1" applyFont="1" applyFill="1" applyBorder="1" applyAlignment="1">
      <alignment horizontal="right" vertical="center" wrapText="1"/>
    </xf>
    <xf numFmtId="164" fontId="4" fillId="4" borderId="2" xfId="1" applyFont="1" applyFill="1" applyBorder="1" applyAlignment="1">
      <alignment horizontal="right" vertical="center" wrapText="1"/>
    </xf>
    <xf numFmtId="164" fontId="4" fillId="4" borderId="19" xfId="1" applyFont="1" applyFill="1" applyBorder="1" applyAlignment="1">
      <alignment horizontal="right" vertical="center" wrapText="1"/>
    </xf>
    <xf numFmtId="164" fontId="4" fillId="4" borderId="15" xfId="1" applyFont="1" applyFill="1" applyBorder="1" applyAlignment="1">
      <alignment horizontal="right" vertical="center" wrapText="1"/>
    </xf>
    <xf numFmtId="165" fontId="4" fillId="4" borderId="1" xfId="1" applyNumberFormat="1" applyFont="1" applyFill="1" applyBorder="1" applyAlignment="1">
      <alignment vertical="center" wrapText="1"/>
    </xf>
    <xf numFmtId="165" fontId="4" fillId="4" borderId="1" xfId="1" applyNumberFormat="1" applyFont="1" applyFill="1" applyBorder="1" applyAlignment="1">
      <alignment horizontal="right" vertical="center" wrapText="1"/>
    </xf>
    <xf numFmtId="165" fontId="4" fillId="4" borderId="19" xfId="1" applyNumberFormat="1" applyFont="1" applyFill="1" applyBorder="1" applyAlignment="1">
      <alignment vertical="center" wrapText="1"/>
    </xf>
    <xf numFmtId="4" fontId="4" fillId="4" borderId="15" xfId="0" applyNumberFormat="1" applyFont="1" applyFill="1" applyBorder="1" applyAlignment="1">
      <alignment horizontal="right" vertical="center" wrapText="1"/>
    </xf>
    <xf numFmtId="4" fontId="4" fillId="4" borderId="16" xfId="0" applyNumberFormat="1" applyFont="1" applyFill="1" applyBorder="1" applyAlignment="1">
      <alignment horizontal="right" vertical="center" wrapText="1"/>
    </xf>
    <xf numFmtId="4" fontId="4" fillId="4" borderId="24" xfId="0" applyNumberFormat="1" applyFont="1" applyFill="1" applyBorder="1" applyAlignment="1">
      <alignment horizontal="right" vertical="center" wrapText="1"/>
    </xf>
    <xf numFmtId="4" fontId="4" fillId="4" borderId="4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164" fontId="13" fillId="4" borderId="19" xfId="1" applyFont="1" applyFill="1" applyBorder="1" applyAlignment="1">
      <alignment horizontal="righ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Normal="100" workbookViewId="0">
      <selection activeCell="C29" sqref="C29"/>
    </sheetView>
  </sheetViews>
  <sheetFormatPr defaultRowHeight="15" x14ac:dyDescent="0.25"/>
  <cols>
    <col min="1" max="1" width="12.28515625" customWidth="1"/>
    <col min="2" max="2" width="54.85546875" customWidth="1"/>
    <col min="3" max="4" width="15.7109375" style="8" customWidth="1"/>
    <col min="5" max="5" width="11.28515625" customWidth="1"/>
  </cols>
  <sheetData>
    <row r="1" spans="1:5" x14ac:dyDescent="0.25">
      <c r="A1" s="51" t="s">
        <v>0</v>
      </c>
      <c r="B1" s="51"/>
      <c r="C1" s="51"/>
      <c r="D1" s="51"/>
    </row>
    <row r="2" spans="1:5" x14ac:dyDescent="0.25">
      <c r="A2" s="51" t="s">
        <v>33</v>
      </c>
      <c r="B2" s="51"/>
      <c r="C2" s="51"/>
      <c r="D2" s="51"/>
    </row>
    <row r="3" spans="1:5" ht="9.75" customHeight="1" thickBot="1" x14ac:dyDescent="0.3">
      <c r="A3" s="52" t="s">
        <v>30</v>
      </c>
      <c r="B3" s="52"/>
      <c r="C3" s="52"/>
      <c r="D3" s="52"/>
      <c r="E3" s="2"/>
    </row>
    <row r="4" spans="1:5" ht="24.75" thickBot="1" x14ac:dyDescent="0.3">
      <c r="A4" s="22" t="s">
        <v>1</v>
      </c>
      <c r="B4" s="4" t="s">
        <v>2</v>
      </c>
      <c r="C4" s="4" t="s">
        <v>3</v>
      </c>
      <c r="D4" s="5" t="s">
        <v>21</v>
      </c>
    </row>
    <row r="5" spans="1:5" ht="15.75" thickBot="1" x14ac:dyDescent="0.3">
      <c r="A5" s="44" t="s">
        <v>4</v>
      </c>
      <c r="B5" s="45"/>
      <c r="C5" s="45"/>
      <c r="D5" s="46"/>
    </row>
    <row r="6" spans="1:5" x14ac:dyDescent="0.25">
      <c r="A6" s="12">
        <v>85154</v>
      </c>
      <c r="B6" s="29" t="s">
        <v>5</v>
      </c>
      <c r="C6" s="57">
        <v>324708</v>
      </c>
      <c r="D6" s="23">
        <v>324708</v>
      </c>
      <c r="E6" s="9"/>
    </row>
    <row r="7" spans="1:5" x14ac:dyDescent="0.25">
      <c r="A7" s="13">
        <v>85202</v>
      </c>
      <c r="B7" s="30" t="s">
        <v>6</v>
      </c>
      <c r="C7" s="58">
        <v>2293200</v>
      </c>
      <c r="D7" s="24">
        <f>C7</f>
        <v>2293200</v>
      </c>
      <c r="E7" s="9"/>
    </row>
    <row r="8" spans="1:5" ht="60" customHeight="1" x14ac:dyDescent="0.25">
      <c r="A8" s="13">
        <v>85213</v>
      </c>
      <c r="B8" s="30" t="s">
        <v>26</v>
      </c>
      <c r="C8" s="58">
        <v>75814</v>
      </c>
      <c r="D8" s="40">
        <v>0</v>
      </c>
      <c r="E8" s="9"/>
    </row>
    <row r="9" spans="1:5" ht="28.5" customHeight="1" x14ac:dyDescent="0.25">
      <c r="A9" s="13">
        <v>85214</v>
      </c>
      <c r="B9" s="30" t="s">
        <v>27</v>
      </c>
      <c r="C9" s="58">
        <v>704890</v>
      </c>
      <c r="D9" s="24">
        <f>C9-197390</f>
        <v>507500</v>
      </c>
      <c r="E9" s="9"/>
    </row>
    <row r="10" spans="1:5" x14ac:dyDescent="0.25">
      <c r="A10" s="13">
        <v>85216</v>
      </c>
      <c r="B10" s="30" t="s">
        <v>7</v>
      </c>
      <c r="C10" s="58">
        <v>768951</v>
      </c>
      <c r="D10" s="40">
        <v>0</v>
      </c>
      <c r="E10" s="9"/>
    </row>
    <row r="11" spans="1:5" x14ac:dyDescent="0.25">
      <c r="A11" s="13">
        <v>85219</v>
      </c>
      <c r="B11" s="30" t="s">
        <v>25</v>
      </c>
      <c r="C11" s="63">
        <v>4647556</v>
      </c>
      <c r="D11" s="24">
        <f>C11-547556</f>
        <v>4100000</v>
      </c>
      <c r="E11" s="9"/>
    </row>
    <row r="12" spans="1:5" x14ac:dyDescent="0.25">
      <c r="A12" s="13">
        <v>85228</v>
      </c>
      <c r="B12" s="30" t="s">
        <v>8</v>
      </c>
      <c r="C12" s="58">
        <v>2868736</v>
      </c>
      <c r="D12" s="24">
        <f>C12</f>
        <v>2868736</v>
      </c>
      <c r="E12" s="9"/>
    </row>
    <row r="13" spans="1:5" x14ac:dyDescent="0.25">
      <c r="A13" s="17">
        <v>85230</v>
      </c>
      <c r="B13" s="31" t="s">
        <v>28</v>
      </c>
      <c r="C13" s="64">
        <v>740000</v>
      </c>
      <c r="D13" s="26">
        <f>C13-450000</f>
        <v>290000</v>
      </c>
      <c r="E13" s="9"/>
    </row>
    <row r="14" spans="1:5" hidden="1" x14ac:dyDescent="0.25">
      <c r="A14" s="17">
        <v>85295</v>
      </c>
      <c r="B14" s="31" t="s">
        <v>9</v>
      </c>
      <c r="C14" s="74" t="s">
        <v>34</v>
      </c>
      <c r="D14" s="41" t="s">
        <v>31</v>
      </c>
      <c r="E14" s="9"/>
    </row>
    <row r="15" spans="1:5" x14ac:dyDescent="0.25">
      <c r="A15" s="17">
        <v>85395</v>
      </c>
      <c r="B15" s="31" t="s">
        <v>9</v>
      </c>
      <c r="C15" s="64">
        <v>141750</v>
      </c>
      <c r="D15" s="26">
        <f>C15-120487</f>
        <v>21263</v>
      </c>
      <c r="E15" s="9"/>
    </row>
    <row r="16" spans="1:5" ht="45" customHeight="1" x14ac:dyDescent="0.25">
      <c r="A16" s="13">
        <v>85502</v>
      </c>
      <c r="B16" s="30" t="s">
        <v>22</v>
      </c>
      <c r="C16" s="58">
        <v>2097070</v>
      </c>
      <c r="D16" s="24">
        <f>C16</f>
        <v>2097070</v>
      </c>
      <c r="E16" s="9"/>
    </row>
    <row r="17" spans="1:8" ht="15" customHeight="1" thickBot="1" x14ac:dyDescent="0.3">
      <c r="A17" s="15">
        <v>85504</v>
      </c>
      <c r="B17" s="32" t="s">
        <v>23</v>
      </c>
      <c r="C17" s="65">
        <v>383787</v>
      </c>
      <c r="D17" s="25">
        <f>C17</f>
        <v>383787</v>
      </c>
      <c r="E17" s="9"/>
    </row>
    <row r="18" spans="1:8" ht="15.75" thickBot="1" x14ac:dyDescent="0.3">
      <c r="A18" s="44" t="s">
        <v>10</v>
      </c>
      <c r="B18" s="47"/>
      <c r="C18" s="18">
        <f>SUM(C6:C17)</f>
        <v>15046462</v>
      </c>
      <c r="D18" s="19">
        <f>SUM(D6:D17)</f>
        <v>12886264</v>
      </c>
      <c r="E18" s="9"/>
    </row>
    <row r="19" spans="1:8" ht="15.75" thickBot="1" x14ac:dyDescent="0.3">
      <c r="A19" s="44" t="s">
        <v>11</v>
      </c>
      <c r="B19" s="45"/>
      <c r="C19" s="45"/>
      <c r="D19" s="46"/>
      <c r="E19" s="9"/>
    </row>
    <row r="20" spans="1:8" hidden="1" x14ac:dyDescent="0.25">
      <c r="A20" s="12">
        <v>75495</v>
      </c>
      <c r="B20" s="29" t="s">
        <v>9</v>
      </c>
      <c r="C20" s="42" t="s">
        <v>34</v>
      </c>
      <c r="D20" s="23">
        <v>0</v>
      </c>
      <c r="E20" s="9"/>
    </row>
    <row r="21" spans="1:8" x14ac:dyDescent="0.25">
      <c r="A21" s="27">
        <v>85195</v>
      </c>
      <c r="B21" s="33" t="s">
        <v>9</v>
      </c>
      <c r="C21" s="66">
        <v>5000</v>
      </c>
      <c r="D21" s="28" t="s">
        <v>31</v>
      </c>
      <c r="E21" s="9"/>
    </row>
    <row r="22" spans="1:8" x14ac:dyDescent="0.25">
      <c r="A22" s="13">
        <v>85219</v>
      </c>
      <c r="B22" s="30" t="s">
        <v>25</v>
      </c>
      <c r="C22" s="66">
        <v>2030</v>
      </c>
      <c r="D22" s="24">
        <v>0</v>
      </c>
      <c r="E22" s="9"/>
    </row>
    <row r="23" spans="1:8" x14ac:dyDescent="0.25">
      <c r="A23" s="13">
        <v>85228</v>
      </c>
      <c r="B23" s="30" t="s">
        <v>8</v>
      </c>
      <c r="C23" s="67">
        <v>108000</v>
      </c>
      <c r="D23" s="24">
        <v>0</v>
      </c>
      <c r="E23" s="9"/>
    </row>
    <row r="24" spans="1:8" x14ac:dyDescent="0.25">
      <c r="A24" s="13">
        <v>85295</v>
      </c>
      <c r="B24" s="30" t="s">
        <v>9</v>
      </c>
      <c r="C24" s="67">
        <v>23970</v>
      </c>
      <c r="D24" s="24" t="s">
        <v>31</v>
      </c>
      <c r="E24" s="9"/>
    </row>
    <row r="25" spans="1:8" x14ac:dyDescent="0.25">
      <c r="A25" s="13">
        <v>85395</v>
      </c>
      <c r="B25" s="30" t="s">
        <v>9</v>
      </c>
      <c r="C25" s="67">
        <v>21420</v>
      </c>
      <c r="D25" s="24" t="s">
        <v>31</v>
      </c>
      <c r="E25" s="9"/>
    </row>
    <row r="26" spans="1:8" ht="44.25" customHeight="1" x14ac:dyDescent="0.25">
      <c r="A26" s="13">
        <v>85502</v>
      </c>
      <c r="B26" s="30" t="s">
        <v>22</v>
      </c>
      <c r="C26" s="66">
        <v>9000000</v>
      </c>
      <c r="D26" s="24">
        <v>0</v>
      </c>
      <c r="E26" s="9"/>
    </row>
    <row r="27" spans="1:8" ht="45" customHeight="1" x14ac:dyDescent="0.25">
      <c r="A27" s="17">
        <v>85513</v>
      </c>
      <c r="B27" s="30" t="s">
        <v>32</v>
      </c>
      <c r="C27" s="68">
        <v>220000</v>
      </c>
      <c r="D27" s="26" t="s">
        <v>31</v>
      </c>
      <c r="E27" s="9"/>
    </row>
    <row r="28" spans="1:8" ht="15" customHeight="1" thickBot="1" x14ac:dyDescent="0.3">
      <c r="A28" s="17">
        <v>85595</v>
      </c>
      <c r="B28" s="34" t="s">
        <v>9</v>
      </c>
      <c r="C28" s="43" t="s">
        <v>34</v>
      </c>
      <c r="D28" s="26">
        <v>0</v>
      </c>
      <c r="E28" s="9"/>
    </row>
    <row r="29" spans="1:8" ht="15.75" thickBot="1" x14ac:dyDescent="0.3">
      <c r="A29" s="44" t="s">
        <v>10</v>
      </c>
      <c r="B29" s="47"/>
      <c r="C29" s="20">
        <f>SUM(C20:C28)</f>
        <v>9380420</v>
      </c>
      <c r="D29" s="19">
        <f>SUM(D20:D28)</f>
        <v>0</v>
      </c>
      <c r="E29" s="9"/>
    </row>
    <row r="30" spans="1:8" ht="15.75" thickBot="1" x14ac:dyDescent="0.3">
      <c r="A30" s="48" t="s">
        <v>12</v>
      </c>
      <c r="B30" s="49"/>
      <c r="C30" s="49"/>
      <c r="D30" s="50"/>
      <c r="E30" s="9"/>
    </row>
    <row r="31" spans="1:8" x14ac:dyDescent="0.25">
      <c r="A31" s="12">
        <v>85218</v>
      </c>
      <c r="B31" s="29" t="s">
        <v>13</v>
      </c>
      <c r="C31" s="59">
        <v>747789</v>
      </c>
      <c r="D31" s="60">
        <v>747789</v>
      </c>
      <c r="E31" s="9"/>
    </row>
    <row r="32" spans="1:8" ht="30" x14ac:dyDescent="0.25">
      <c r="A32" s="13">
        <v>85220</v>
      </c>
      <c r="B32" s="30" t="s">
        <v>14</v>
      </c>
      <c r="C32" s="61">
        <v>43400</v>
      </c>
      <c r="D32" s="62">
        <f>C32</f>
        <v>43400</v>
      </c>
      <c r="E32" s="9"/>
      <c r="H32" s="21"/>
    </row>
    <row r="33" spans="1:5" x14ac:dyDescent="0.25">
      <c r="A33" s="13">
        <v>85324</v>
      </c>
      <c r="B33" s="30" t="s">
        <v>15</v>
      </c>
      <c r="C33" s="61">
        <v>86285</v>
      </c>
      <c r="D33" s="62">
        <f>C33</f>
        <v>86285</v>
      </c>
      <c r="E33" s="9"/>
    </row>
    <row r="34" spans="1:5" x14ac:dyDescent="0.25">
      <c r="A34" s="13">
        <v>85508</v>
      </c>
      <c r="B34" s="30" t="s">
        <v>24</v>
      </c>
      <c r="C34" s="61">
        <v>1963033</v>
      </c>
      <c r="D34" s="71">
        <f>C34</f>
        <v>1963033</v>
      </c>
      <c r="E34" s="9"/>
    </row>
    <row r="35" spans="1:5" ht="15" customHeight="1" thickBot="1" x14ac:dyDescent="0.3">
      <c r="A35" s="15">
        <v>85510</v>
      </c>
      <c r="B35" s="32" t="s">
        <v>29</v>
      </c>
      <c r="C35" s="69">
        <v>36700</v>
      </c>
      <c r="D35" s="70">
        <f>C35</f>
        <v>36700</v>
      </c>
      <c r="E35" s="9"/>
    </row>
    <row r="36" spans="1:5" ht="15.75" thickBot="1" x14ac:dyDescent="0.3">
      <c r="A36" s="44" t="s">
        <v>10</v>
      </c>
      <c r="B36" s="47"/>
      <c r="C36" s="35">
        <f>SUM(C31:C35)</f>
        <v>2877207</v>
      </c>
      <c r="D36" s="36">
        <f>SUM(D31:D35)</f>
        <v>2877207</v>
      </c>
      <c r="E36" s="9"/>
    </row>
    <row r="37" spans="1:5" ht="15.75" thickBot="1" x14ac:dyDescent="0.3">
      <c r="A37" s="44" t="s">
        <v>16</v>
      </c>
      <c r="B37" s="45"/>
      <c r="C37" s="45"/>
      <c r="D37" s="46"/>
      <c r="E37" s="9"/>
    </row>
    <row r="38" spans="1:5" ht="15.75" thickBot="1" x14ac:dyDescent="0.3">
      <c r="A38" s="16">
        <v>85205</v>
      </c>
      <c r="B38" s="29" t="s">
        <v>17</v>
      </c>
      <c r="C38" s="59">
        <v>481500</v>
      </c>
      <c r="D38" s="23">
        <v>0</v>
      </c>
      <c r="E38" s="9"/>
    </row>
    <row r="39" spans="1:5" ht="15.75" thickBot="1" x14ac:dyDescent="0.3">
      <c r="A39" s="44" t="s">
        <v>10</v>
      </c>
      <c r="B39" s="47"/>
      <c r="C39" s="35">
        <f>SUM(C38:C38)</f>
        <v>481500</v>
      </c>
      <c r="D39" s="19">
        <f>SUM(D38:D38)</f>
        <v>0</v>
      </c>
      <c r="E39" s="9"/>
    </row>
    <row r="40" spans="1:5" ht="15.75" thickBot="1" x14ac:dyDescent="0.3">
      <c r="A40" s="44" t="s">
        <v>18</v>
      </c>
      <c r="B40" s="45"/>
      <c r="C40" s="45"/>
      <c r="D40" s="46"/>
      <c r="E40" s="9"/>
    </row>
    <row r="41" spans="1:5" ht="15" customHeight="1" thickBot="1" x14ac:dyDescent="0.3">
      <c r="A41" s="14">
        <v>85508</v>
      </c>
      <c r="B41" s="37" t="s">
        <v>24</v>
      </c>
      <c r="C41" s="72">
        <v>242508</v>
      </c>
      <c r="D41" s="73">
        <f>C41</f>
        <v>242508</v>
      </c>
      <c r="E41" s="9"/>
    </row>
    <row r="42" spans="1:5" ht="15.75" thickBot="1" x14ac:dyDescent="0.3">
      <c r="A42" s="44" t="s">
        <v>10</v>
      </c>
      <c r="B42" s="47"/>
      <c r="C42" s="35">
        <f>C41</f>
        <v>242508</v>
      </c>
      <c r="D42" s="36">
        <f>D41</f>
        <v>242508</v>
      </c>
      <c r="E42" s="9"/>
    </row>
    <row r="43" spans="1:5" ht="15.75" thickBot="1" x14ac:dyDescent="0.3">
      <c r="A43" s="55" t="s">
        <v>19</v>
      </c>
      <c r="B43" s="56"/>
      <c r="C43" s="38">
        <f>C18+C29+C36+C39+C42</f>
        <v>28028097</v>
      </c>
      <c r="D43" s="39">
        <f>D18+D29+D36+D39+D42</f>
        <v>16005979</v>
      </c>
      <c r="E43" s="9"/>
    </row>
    <row r="44" spans="1:5" x14ac:dyDescent="0.25">
      <c r="A44" s="3" t="s">
        <v>20</v>
      </c>
      <c r="B44" s="3"/>
      <c r="C44" s="6"/>
      <c r="D44" s="6"/>
    </row>
    <row r="45" spans="1:5" x14ac:dyDescent="0.25">
      <c r="A45" s="1"/>
      <c r="B45" s="1"/>
      <c r="C45" s="7"/>
      <c r="D45" s="7"/>
    </row>
    <row r="46" spans="1:5" x14ac:dyDescent="0.25">
      <c r="A46" s="53"/>
      <c r="B46" s="54"/>
      <c r="C46" s="54"/>
      <c r="D46" s="54"/>
    </row>
    <row r="47" spans="1:5" x14ac:dyDescent="0.25">
      <c r="A47" s="10"/>
      <c r="B47" s="10"/>
      <c r="C47" s="11"/>
      <c r="D47" s="11"/>
    </row>
    <row r="48" spans="1:5" x14ac:dyDescent="0.25">
      <c r="A48" s="10"/>
      <c r="B48" s="10"/>
      <c r="C48" s="11"/>
      <c r="D48" s="11"/>
    </row>
  </sheetData>
  <mergeCells count="15">
    <mergeCell ref="A46:D46"/>
    <mergeCell ref="A39:B39"/>
    <mergeCell ref="A40:D40"/>
    <mergeCell ref="A42:B42"/>
    <mergeCell ref="A37:D37"/>
    <mergeCell ref="A43:B43"/>
    <mergeCell ref="A19:D19"/>
    <mergeCell ref="A29:B29"/>
    <mergeCell ref="A30:D30"/>
    <mergeCell ref="A36:B36"/>
    <mergeCell ref="A1:D1"/>
    <mergeCell ref="A2:D2"/>
    <mergeCell ref="A3:D3"/>
    <mergeCell ref="A5:D5"/>
    <mergeCell ref="A18:B18"/>
  </mergeCells>
  <printOptions horizontalCentered="1"/>
  <pageMargins left="0.70866141732283472" right="0.70866141732283472" top="0.59055118110236227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2023-11-23T09:18:57Z</dcterms:modified>
</cp:coreProperties>
</file>