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20" tabRatio="784" activeTab="0"/>
  </bookViews>
  <sheets>
    <sheet name="promy" sheetId="1" r:id="rId1"/>
    <sheet name="szkodowość" sheetId="2" r:id="rId2"/>
  </sheets>
  <definedNames>
    <definedName name="_xlnm.Print_Area" localSheetId="0">'promy'!$A$1:$K$17</definedName>
    <definedName name="_xlnm.Print_Area" localSheetId="1">'szkodowość'!$A$1:$D$15</definedName>
  </definedNames>
  <calcPr fullCalcOnLoad="1"/>
</workbook>
</file>

<file path=xl/sharedStrings.xml><?xml version="1.0" encoding="utf-8"?>
<sst xmlns="http://schemas.openxmlformats.org/spreadsheetml/2006/main" count="84" uniqueCount="57">
  <si>
    <t>Lp.</t>
  </si>
  <si>
    <t>Marka</t>
  </si>
  <si>
    <t>Typ silnika</t>
  </si>
  <si>
    <t>Nr PRS</t>
  </si>
  <si>
    <t xml:space="preserve">Rodzaj             </t>
  </si>
  <si>
    <t>Moc w KW</t>
  </si>
  <si>
    <t>KARSIBÓR I</t>
  </si>
  <si>
    <t>SULZER 6AL25/30</t>
  </si>
  <si>
    <t>1617KW</t>
  </si>
  <si>
    <t>248/805</t>
  </si>
  <si>
    <t>KARSIBÓR II</t>
  </si>
  <si>
    <t>KARSIBÓR III</t>
  </si>
  <si>
    <t>KARSIBÓR IV</t>
  </si>
  <si>
    <t>BIELIK I</t>
  </si>
  <si>
    <t>CATERPILLAR 3508</t>
  </si>
  <si>
    <t>PROM PASAŻERSKO - SAMOCHODOWY</t>
  </si>
  <si>
    <t>750KW</t>
  </si>
  <si>
    <t>525/424</t>
  </si>
  <si>
    <t>BIELIK II</t>
  </si>
  <si>
    <t>BIELIK III</t>
  </si>
  <si>
    <t>BIELIK IV</t>
  </si>
  <si>
    <t>MARELLIMOTORI B4J 400</t>
  </si>
  <si>
    <t>1560KW</t>
  </si>
  <si>
    <t>248/428</t>
  </si>
  <si>
    <t>1977 / 2013</t>
  </si>
  <si>
    <t>1977 / 2015</t>
  </si>
  <si>
    <t>1788KW</t>
  </si>
  <si>
    <t>CATERPILLAR C18</t>
  </si>
  <si>
    <t>1978 /2018</t>
  </si>
  <si>
    <t>RAZEM:</t>
  </si>
  <si>
    <t>CUMMINS QSK 19-M</t>
  </si>
  <si>
    <t>Rok produkcji / modernizacja</t>
  </si>
  <si>
    <t>Ilość msc. / ładowność</t>
  </si>
  <si>
    <t>KADŁUB I MASZYNY + WYDATKI</t>
  </si>
  <si>
    <t>PROM SAMOCHODOWO - PASAŻERSKI</t>
  </si>
  <si>
    <t xml:space="preserve">KADŁUB I MASZYNY - SUMA UBEZPIECZENIA WG WARTOŚCI OTAKSOWANEJ </t>
  </si>
  <si>
    <t>Wartości promów - zgodnie z wyceną na dzień 01.03.2023 r. przez zaprzysiężonego eksperta Krajowej Izby Gospodarki Morskiej, dla celów ubezpieczeniowych.</t>
  </si>
  <si>
    <t>Tabela nr 1 - Dane jednostek pływających</t>
  </si>
  <si>
    <r>
      <t>WYDATKI</t>
    </r>
    <r>
      <rPr>
        <b/>
        <sz val="12"/>
        <color indexed="10"/>
        <rFont val="Calibri"/>
        <family val="2"/>
      </rPr>
      <t xml:space="preserve"> </t>
    </r>
  </si>
  <si>
    <t>Ryzyko</t>
  </si>
  <si>
    <t>Data Szkody</t>
  </si>
  <si>
    <t>Opis szkody</t>
  </si>
  <si>
    <t>Wypłata odszkodowania</t>
  </si>
  <si>
    <t>Pozostałe ub. casco żeglugi morskiej</t>
  </si>
  <si>
    <t>Uszkodzenie pojazdu ( wgniecenie klapy bagażnika) w wyniku upadku szklanej butelki z  pokładu słonecznego.</t>
  </si>
  <si>
    <t>Uszkodzenie pojazdu podczas wjeżdzania na prom.</t>
  </si>
  <si>
    <t>OC przewoźnika śródlądowego</t>
  </si>
  <si>
    <t>Uszkodzenie pojazdu podczas wjeżdżania na prom.</t>
  </si>
  <si>
    <t>Uszkodzenie pojazdu podczas załadunku na promie.</t>
  </si>
  <si>
    <t>Obrażenia ciała doznane w wyniku upadku, podczas wchodzenia na prom,  spowodowanego zbyt wczesnym podniesieniem trapu przez obsługę. Koszty transportu medycznego poszkodowanej do domu.</t>
  </si>
  <si>
    <t>Brak informacji.</t>
  </si>
  <si>
    <t>Uszkodzenie roweru podczas wjazdu na boczny pas pokładu samochodowego uderzając o skrzynię z pasami ratunkowymi.</t>
  </si>
  <si>
    <r>
      <t>Uszkodzenie pojazdu wskutek zahaczenia o klapę zjazdową podczas wyjazdu z promu.</t>
    </r>
    <r>
      <rPr>
        <b/>
        <sz val="12"/>
        <color indexed="8"/>
        <rFont val="Calibri"/>
        <family val="2"/>
      </rPr>
      <t xml:space="preserve"> Założona rezerwa.</t>
    </r>
  </si>
  <si>
    <t>Uszkodzenie pojazdu klapą promu, podczas jej podnoszenia, wskutek nieuwagi pracownika.</t>
  </si>
  <si>
    <t>Suma:</t>
  </si>
  <si>
    <t>rezerwy:
OC przewoźnika śródlądowego - data szkody 2022-09-14 - 100,00 zł
OC przewoźnika śródlądowego - data szkody 2022-09-09 - 22.812,00 zł</t>
  </si>
  <si>
    <t>Tabela nr 2 - Szkodowość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</si>
</sst>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#,##0.00\ _z_ł"/>
    <numFmt numFmtId="175" formatCode="yyyy\-mm\-dd"/>
    <numFmt numFmtId="176" formatCode="[$-415]d\ mmmm\ yyyy"/>
    <numFmt numFmtId="177" formatCode="[$-F800]dddd\,\ mmmm\ dd\,\ yyyy"/>
    <numFmt numFmtId="178" formatCode="#,##0.00&quot; zł&quot;"/>
    <numFmt numFmtId="179" formatCode="_-* #,##0.0\ _z_ł_-;\-* #,##0.0\ _z_ł_-;_-* &quot;-&quot;??\ _z_ł_-;_-@_-"/>
    <numFmt numFmtId="180" formatCode="_-* #,##0\ _z_ł_-;\-* #,##0\ _z_ł_-;_-* &quot;-&quot;??\ _z_ł_-;_-@_-"/>
    <numFmt numFmtId="181" formatCode="[$-415]dddd\,\ d\ mmmm\ yyyy"/>
    <numFmt numFmtId="182" formatCode="#,##0\ _z_ł"/>
    <numFmt numFmtId="183" formatCode="0.0000%"/>
    <numFmt numFmtId="184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0" fontId="25" fillId="33" borderId="10" xfId="0" applyNumberFormat="1" applyFont="1" applyFill="1" applyBorder="1" applyAlignment="1">
      <alignment vertical="center"/>
    </xf>
    <xf numFmtId="170" fontId="25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70" fontId="27" fillId="0" borderId="13" xfId="0" applyNumberFormat="1" applyFont="1" applyBorder="1" applyAlignment="1">
      <alignment horizontal="right" vertical="center" wrapText="1"/>
    </xf>
    <xf numFmtId="170" fontId="25" fillId="33" borderId="14" xfId="0" applyNumberFormat="1" applyFont="1" applyFill="1" applyBorder="1" applyAlignment="1">
      <alignment horizontal="right" vertical="center"/>
    </xf>
    <xf numFmtId="0" fontId="25" fillId="32" borderId="15" xfId="0" applyNumberFormat="1" applyFont="1" applyFill="1" applyBorder="1" applyAlignment="1">
      <alignment horizontal="center" vertical="center" wrapText="1"/>
    </xf>
    <xf numFmtId="0" fontId="25" fillId="32" borderId="16" xfId="0" applyNumberFormat="1" applyFont="1" applyFill="1" applyBorder="1" applyAlignment="1">
      <alignment horizontal="center" vertical="center" wrapText="1"/>
    </xf>
    <xf numFmtId="0" fontId="25" fillId="32" borderId="17" xfId="0" applyNumberFormat="1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8" xfId="0" applyNumberFormat="1" applyFont="1" applyFill="1" applyBorder="1" applyAlignment="1">
      <alignment horizontal="center" vertical="center" wrapText="1"/>
    </xf>
    <xf numFmtId="0" fontId="25" fillId="32" borderId="13" xfId="0" applyNumberFormat="1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2" borderId="20" xfId="0" applyNumberFormat="1" applyFont="1" applyFill="1" applyBorder="1" applyAlignment="1">
      <alignment horizontal="center" vertical="center" wrapText="1"/>
    </xf>
    <xf numFmtId="0" fontId="25" fillId="32" borderId="21" xfId="0" applyNumberFormat="1" applyFont="1" applyFill="1" applyBorder="1" applyAlignment="1">
      <alignment horizontal="center" vertical="center" wrapText="1"/>
    </xf>
    <xf numFmtId="0" fontId="25" fillId="32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32" borderId="23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0" fontId="48" fillId="0" borderId="0" xfId="0" applyNumberFormat="1" applyFont="1" applyAlignment="1">
      <alignment vertical="center" wrapText="1"/>
    </xf>
    <xf numFmtId="0" fontId="49" fillId="32" borderId="23" xfId="0" applyFont="1" applyFill="1" applyBorder="1" applyAlignment="1">
      <alignment horizontal="center" vertical="center"/>
    </xf>
    <xf numFmtId="14" fontId="49" fillId="32" borderId="18" xfId="0" applyNumberFormat="1" applyFont="1" applyFill="1" applyBorder="1" applyAlignment="1">
      <alignment horizontal="center" vertical="center"/>
    </xf>
    <xf numFmtId="0" fontId="49" fillId="32" borderId="18" xfId="0" applyFont="1" applyFill="1" applyBorder="1" applyAlignment="1">
      <alignment horizontal="center" vertical="center" wrapText="1"/>
    </xf>
    <xf numFmtId="170" fontId="49" fillId="32" borderId="24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14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170" fontId="48" fillId="0" borderId="10" xfId="0" applyNumberFormat="1" applyFont="1" applyBorder="1" applyAlignment="1">
      <alignment vertical="center" wrapText="1"/>
    </xf>
    <xf numFmtId="170" fontId="48" fillId="0" borderId="25" xfId="0" applyNumberFormat="1" applyFont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170" fontId="49" fillId="33" borderId="10" xfId="0" applyNumberFormat="1" applyFont="1" applyFill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70" fontId="49" fillId="0" borderId="11" xfId="0" applyNumberFormat="1" applyFont="1" applyBorder="1" applyAlignment="1">
      <alignment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70"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5.140625" style="8" customWidth="1"/>
    <col min="2" max="2" width="17.57421875" style="8" customWidth="1"/>
    <col min="3" max="3" width="27.57421875" style="8" customWidth="1"/>
    <col min="4" max="4" width="11.57421875" style="8" customWidth="1"/>
    <col min="5" max="5" width="29.00390625" style="8" customWidth="1"/>
    <col min="6" max="8" width="15.8515625" style="8" customWidth="1"/>
    <col min="9" max="11" width="26.28125" style="8" customWidth="1"/>
    <col min="12" max="16384" width="9.140625" style="1" customWidth="1"/>
  </cols>
  <sheetData>
    <row r="1" spans="1:10" ht="17.25" customHeight="1">
      <c r="A1" s="25" t="s">
        <v>37</v>
      </c>
      <c r="B1" s="25"/>
      <c r="C1" s="25"/>
      <c r="D1" s="25"/>
      <c r="E1" s="25"/>
      <c r="F1" s="25"/>
      <c r="G1" s="25"/>
      <c r="H1" s="25"/>
      <c r="I1" s="7"/>
      <c r="J1" s="7"/>
    </row>
    <row r="2" spans="1:10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2" customFormat="1" ht="12.75" customHeight="1">
      <c r="A3" s="2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32</v>
      </c>
      <c r="H3" s="18" t="s">
        <v>31</v>
      </c>
      <c r="I3" s="22" t="s">
        <v>35</v>
      </c>
      <c r="J3" s="22" t="s">
        <v>38</v>
      </c>
      <c r="K3" s="13" t="s">
        <v>33</v>
      </c>
    </row>
    <row r="4" spans="1:11" s="2" customFormat="1" ht="13.5" customHeight="1">
      <c r="A4" s="27"/>
      <c r="B4" s="17"/>
      <c r="C4" s="17"/>
      <c r="D4" s="17"/>
      <c r="E4" s="17"/>
      <c r="F4" s="17"/>
      <c r="G4" s="17"/>
      <c r="H4" s="19"/>
      <c r="I4" s="23"/>
      <c r="J4" s="23"/>
      <c r="K4" s="14"/>
    </row>
    <row r="5" spans="1:11" s="2" customFormat="1" ht="45.75" customHeight="1">
      <c r="A5" s="27"/>
      <c r="B5" s="17"/>
      <c r="C5" s="17"/>
      <c r="D5" s="17"/>
      <c r="E5" s="17"/>
      <c r="F5" s="17"/>
      <c r="G5" s="17"/>
      <c r="H5" s="19"/>
      <c r="I5" s="24"/>
      <c r="J5" s="24"/>
      <c r="K5" s="15"/>
    </row>
    <row r="6" spans="1:11" s="3" customFormat="1" ht="39" customHeight="1">
      <c r="A6" s="9">
        <v>1</v>
      </c>
      <c r="B6" s="10" t="s">
        <v>13</v>
      </c>
      <c r="C6" s="10" t="s">
        <v>14</v>
      </c>
      <c r="D6" s="10">
        <v>670274</v>
      </c>
      <c r="E6" s="10" t="s">
        <v>15</v>
      </c>
      <c r="F6" s="10" t="s">
        <v>16</v>
      </c>
      <c r="G6" s="10" t="s">
        <v>17</v>
      </c>
      <c r="H6" s="10">
        <v>1997</v>
      </c>
      <c r="I6" s="11">
        <f>K6*0.75</f>
        <v>11947500</v>
      </c>
      <c r="J6" s="11">
        <f>K6*0.25</f>
        <v>3982500</v>
      </c>
      <c r="K6" s="4">
        <v>15930000</v>
      </c>
    </row>
    <row r="7" spans="1:11" s="3" customFormat="1" ht="39" customHeight="1">
      <c r="A7" s="9">
        <v>2</v>
      </c>
      <c r="B7" s="10" t="s">
        <v>18</v>
      </c>
      <c r="C7" s="10" t="s">
        <v>14</v>
      </c>
      <c r="D7" s="10">
        <v>670275</v>
      </c>
      <c r="E7" s="10" t="s">
        <v>15</v>
      </c>
      <c r="F7" s="10" t="s">
        <v>16</v>
      </c>
      <c r="G7" s="10" t="s">
        <v>17</v>
      </c>
      <c r="H7" s="10">
        <v>1998</v>
      </c>
      <c r="I7" s="11">
        <f aca="true" t="shared" si="0" ref="I7:I13">K7*0.75</f>
        <v>10481250</v>
      </c>
      <c r="J7" s="11">
        <f aca="true" t="shared" si="1" ref="J7:J13">K7*0.25</f>
        <v>3493750</v>
      </c>
      <c r="K7" s="4">
        <v>13975000</v>
      </c>
    </row>
    <row r="8" spans="1:11" s="3" customFormat="1" ht="39" customHeight="1">
      <c r="A8" s="9">
        <v>3</v>
      </c>
      <c r="B8" s="10" t="s">
        <v>19</v>
      </c>
      <c r="C8" s="10" t="s">
        <v>14</v>
      </c>
      <c r="D8" s="10">
        <v>670276</v>
      </c>
      <c r="E8" s="10" t="s">
        <v>15</v>
      </c>
      <c r="F8" s="10" t="s">
        <v>16</v>
      </c>
      <c r="G8" s="10" t="s">
        <v>17</v>
      </c>
      <c r="H8" s="10">
        <v>1998</v>
      </c>
      <c r="I8" s="11">
        <f t="shared" si="0"/>
        <v>12279750</v>
      </c>
      <c r="J8" s="11">
        <f t="shared" si="1"/>
        <v>4093250</v>
      </c>
      <c r="K8" s="4">
        <v>16373000</v>
      </c>
    </row>
    <row r="9" spans="1:11" s="3" customFormat="1" ht="39" customHeight="1">
      <c r="A9" s="9">
        <v>4</v>
      </c>
      <c r="B9" s="10" t="s">
        <v>20</v>
      </c>
      <c r="C9" s="10" t="s">
        <v>14</v>
      </c>
      <c r="D9" s="10">
        <v>670277</v>
      </c>
      <c r="E9" s="10" t="s">
        <v>15</v>
      </c>
      <c r="F9" s="10" t="s">
        <v>16</v>
      </c>
      <c r="G9" s="10" t="s">
        <v>17</v>
      </c>
      <c r="H9" s="10">
        <v>1999</v>
      </c>
      <c r="I9" s="11">
        <f t="shared" si="0"/>
        <v>12511500</v>
      </c>
      <c r="J9" s="11">
        <f t="shared" si="1"/>
        <v>4170500</v>
      </c>
      <c r="K9" s="4">
        <v>16682000</v>
      </c>
    </row>
    <row r="10" spans="1:11" s="3" customFormat="1" ht="39" customHeight="1">
      <c r="A10" s="9">
        <v>5</v>
      </c>
      <c r="B10" s="10" t="s">
        <v>6</v>
      </c>
      <c r="C10" s="10" t="s">
        <v>30</v>
      </c>
      <c r="D10" s="10">
        <v>670194</v>
      </c>
      <c r="E10" s="10" t="s">
        <v>34</v>
      </c>
      <c r="F10" s="10" t="s">
        <v>26</v>
      </c>
      <c r="G10" s="10" t="s">
        <v>9</v>
      </c>
      <c r="H10" s="10" t="s">
        <v>25</v>
      </c>
      <c r="I10" s="11">
        <f t="shared" si="0"/>
        <v>15789750</v>
      </c>
      <c r="J10" s="11">
        <f t="shared" si="1"/>
        <v>5263250</v>
      </c>
      <c r="K10" s="4">
        <v>21053000</v>
      </c>
    </row>
    <row r="11" spans="1:11" s="3" customFormat="1" ht="39" customHeight="1">
      <c r="A11" s="9">
        <v>6</v>
      </c>
      <c r="B11" s="10" t="s">
        <v>10</v>
      </c>
      <c r="C11" s="10" t="s">
        <v>21</v>
      </c>
      <c r="D11" s="10">
        <v>670195</v>
      </c>
      <c r="E11" s="10" t="s">
        <v>34</v>
      </c>
      <c r="F11" s="10" t="s">
        <v>22</v>
      </c>
      <c r="G11" s="10" t="s">
        <v>23</v>
      </c>
      <c r="H11" s="10" t="s">
        <v>24</v>
      </c>
      <c r="I11" s="11">
        <f t="shared" si="0"/>
        <v>17211000</v>
      </c>
      <c r="J11" s="11">
        <f t="shared" si="1"/>
        <v>5737000</v>
      </c>
      <c r="K11" s="4">
        <v>22948000</v>
      </c>
    </row>
    <row r="12" spans="1:11" s="3" customFormat="1" ht="39" customHeight="1">
      <c r="A12" s="9">
        <v>7</v>
      </c>
      <c r="B12" s="10" t="s">
        <v>11</v>
      </c>
      <c r="C12" s="10" t="s">
        <v>27</v>
      </c>
      <c r="D12" s="10">
        <v>670196</v>
      </c>
      <c r="E12" s="10" t="s">
        <v>34</v>
      </c>
      <c r="F12" s="10" t="s">
        <v>26</v>
      </c>
      <c r="G12" s="10" t="s">
        <v>9</v>
      </c>
      <c r="H12" s="10" t="s">
        <v>28</v>
      </c>
      <c r="I12" s="11">
        <f t="shared" si="0"/>
        <v>19042500</v>
      </c>
      <c r="J12" s="11">
        <f t="shared" si="1"/>
        <v>6347500</v>
      </c>
      <c r="K12" s="4">
        <v>25390000</v>
      </c>
    </row>
    <row r="13" spans="1:11" s="3" customFormat="1" ht="39" customHeight="1">
      <c r="A13" s="9">
        <v>8</v>
      </c>
      <c r="B13" s="10" t="s">
        <v>12</v>
      </c>
      <c r="C13" s="10" t="s">
        <v>7</v>
      </c>
      <c r="D13" s="10">
        <v>670197</v>
      </c>
      <c r="E13" s="10" t="s">
        <v>34</v>
      </c>
      <c r="F13" s="10" t="s">
        <v>8</v>
      </c>
      <c r="G13" s="10" t="s">
        <v>9</v>
      </c>
      <c r="H13" s="10">
        <v>1978</v>
      </c>
      <c r="I13" s="11">
        <f t="shared" si="0"/>
        <v>3803250</v>
      </c>
      <c r="J13" s="11">
        <f t="shared" si="1"/>
        <v>1267750</v>
      </c>
      <c r="K13" s="4">
        <v>5071000</v>
      </c>
    </row>
    <row r="14" spans="1:11" s="3" customFormat="1" ht="19.5" customHeight="1" thickBot="1">
      <c r="A14" s="20" t="s">
        <v>29</v>
      </c>
      <c r="B14" s="21"/>
      <c r="C14" s="21"/>
      <c r="D14" s="21"/>
      <c r="E14" s="21"/>
      <c r="F14" s="21"/>
      <c r="G14" s="21"/>
      <c r="H14" s="21"/>
      <c r="I14" s="12">
        <f>SUM(I6:I13)</f>
        <v>103066500</v>
      </c>
      <c r="J14" s="12">
        <f>SUM(J6:J13)</f>
        <v>34355500</v>
      </c>
      <c r="K14" s="5">
        <f>SUM(K6:K13)</f>
        <v>137422000</v>
      </c>
    </row>
    <row r="15" spans="1:11" s="3" customFormat="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3" customFormat="1" ht="15">
      <c r="A16" s="6" t="s">
        <v>36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3" customFormat="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sheetProtection/>
  <mergeCells count="13">
    <mergeCell ref="A1:H1"/>
    <mergeCell ref="A3:A5"/>
    <mergeCell ref="B3:B5"/>
    <mergeCell ref="C3:C5"/>
    <mergeCell ref="D3:D5"/>
    <mergeCell ref="E3:E5"/>
    <mergeCell ref="K3:K5"/>
    <mergeCell ref="F3:F5"/>
    <mergeCell ref="G3:G5"/>
    <mergeCell ref="H3:H5"/>
    <mergeCell ref="A14:H14"/>
    <mergeCell ref="I3:I5"/>
    <mergeCell ref="J3:J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85" zoomScaleNormal="70" zoomScaleSheetLayoutView="85" zoomScalePageLayoutView="0" workbookViewId="0" topLeftCell="A1">
      <selection activeCell="A17" sqref="A17"/>
    </sheetView>
  </sheetViews>
  <sheetFormatPr defaultColWidth="9.140625" defaultRowHeight="12.75"/>
  <cols>
    <col min="1" max="1" width="40.140625" style="0" customWidth="1"/>
    <col min="2" max="2" width="18.28125" style="0" customWidth="1"/>
    <col min="3" max="3" width="101.28125" style="0" customWidth="1"/>
    <col min="4" max="4" width="29.7109375" style="0" customWidth="1"/>
  </cols>
  <sheetData>
    <row r="1" spans="1:8" ht="15">
      <c r="A1" s="25" t="s">
        <v>56</v>
      </c>
      <c r="B1" s="25"/>
      <c r="C1" s="25"/>
      <c r="D1" s="25"/>
      <c r="E1" s="25"/>
      <c r="F1" s="25"/>
      <c r="G1" s="25"/>
      <c r="H1" s="25"/>
    </row>
    <row r="2" spans="1:4" ht="15.75" thickBot="1">
      <c r="A2" s="28"/>
      <c r="B2" s="29"/>
      <c r="C2" s="29"/>
      <c r="D2" s="30"/>
    </row>
    <row r="3" spans="1:4" ht="21" customHeight="1">
      <c r="A3" s="31" t="s">
        <v>39</v>
      </c>
      <c r="B3" s="32" t="s">
        <v>40</v>
      </c>
      <c r="C3" s="33" t="s">
        <v>41</v>
      </c>
      <c r="D3" s="34" t="s">
        <v>42</v>
      </c>
    </row>
    <row r="4" spans="1:4" ht="30" customHeight="1">
      <c r="A4" s="35" t="s">
        <v>43</v>
      </c>
      <c r="B4" s="36">
        <v>44020</v>
      </c>
      <c r="C4" s="37" t="s">
        <v>44</v>
      </c>
      <c r="D4" s="38">
        <v>3154.06</v>
      </c>
    </row>
    <row r="5" spans="1:4" ht="30" customHeight="1">
      <c r="A5" s="35" t="s">
        <v>43</v>
      </c>
      <c r="B5" s="36">
        <v>44029</v>
      </c>
      <c r="C5" s="37" t="s">
        <v>45</v>
      </c>
      <c r="D5" s="39">
        <v>890</v>
      </c>
    </row>
    <row r="6" spans="1:4" ht="30" customHeight="1">
      <c r="A6" s="35" t="s">
        <v>46</v>
      </c>
      <c r="B6" s="36">
        <v>44361</v>
      </c>
      <c r="C6" s="37" t="s">
        <v>47</v>
      </c>
      <c r="D6" s="38">
        <v>20101</v>
      </c>
    </row>
    <row r="7" spans="1:4" ht="30" customHeight="1">
      <c r="A7" s="35" t="s">
        <v>46</v>
      </c>
      <c r="B7" s="36">
        <v>44393</v>
      </c>
      <c r="C7" s="37" t="s">
        <v>48</v>
      </c>
      <c r="D7" s="38">
        <v>2859</v>
      </c>
    </row>
    <row r="8" spans="1:4" ht="30" customHeight="1">
      <c r="A8" s="35" t="s">
        <v>46</v>
      </c>
      <c r="B8" s="36">
        <v>44553</v>
      </c>
      <c r="C8" s="37" t="s">
        <v>49</v>
      </c>
      <c r="D8" s="38">
        <v>51900</v>
      </c>
    </row>
    <row r="9" spans="1:4" ht="30" customHeight="1">
      <c r="A9" s="35" t="s">
        <v>46</v>
      </c>
      <c r="B9" s="36">
        <v>44729</v>
      </c>
      <c r="C9" s="37" t="s">
        <v>50</v>
      </c>
      <c r="D9" s="38">
        <v>1274</v>
      </c>
    </row>
    <row r="10" spans="1:4" ht="30" customHeight="1">
      <c r="A10" s="35" t="s">
        <v>43</v>
      </c>
      <c r="B10" s="36">
        <v>44763</v>
      </c>
      <c r="C10" s="37" t="s">
        <v>51</v>
      </c>
      <c r="D10" s="38">
        <v>719</v>
      </c>
    </row>
    <row r="11" spans="1:4" ht="30" customHeight="1">
      <c r="A11" s="35" t="s">
        <v>46</v>
      </c>
      <c r="B11" s="36">
        <v>44813</v>
      </c>
      <c r="C11" s="37" t="s">
        <v>52</v>
      </c>
      <c r="D11" s="38">
        <v>11801</v>
      </c>
    </row>
    <row r="12" spans="1:4" ht="30" customHeight="1">
      <c r="A12" s="35" t="s">
        <v>46</v>
      </c>
      <c r="B12" s="36">
        <v>44876</v>
      </c>
      <c r="C12" s="37" t="s">
        <v>53</v>
      </c>
      <c r="D12" s="38">
        <v>5261</v>
      </c>
    </row>
    <row r="13" spans="1:4" ht="30" customHeight="1">
      <c r="A13" s="35" t="s">
        <v>46</v>
      </c>
      <c r="B13" s="36">
        <v>44905</v>
      </c>
      <c r="C13" s="37" t="s">
        <v>50</v>
      </c>
      <c r="D13" s="38">
        <v>1063</v>
      </c>
    </row>
    <row r="14" spans="1:4" ht="21.75" customHeight="1">
      <c r="A14" s="40" t="s">
        <v>54</v>
      </c>
      <c r="B14" s="41"/>
      <c r="C14" s="41"/>
      <c r="D14" s="42">
        <f>SUM(D4:D13)</f>
        <v>99022.06</v>
      </c>
    </row>
    <row r="15" spans="1:4" ht="54" customHeight="1" thickBot="1">
      <c r="A15" s="43" t="s">
        <v>55</v>
      </c>
      <c r="B15" s="44"/>
      <c r="C15" s="44"/>
      <c r="D15" s="45">
        <v>22912</v>
      </c>
    </row>
  </sheetData>
  <sheetProtection/>
  <mergeCells count="3">
    <mergeCell ref="A14:C14"/>
    <mergeCell ref="A15:C15"/>
    <mergeCell ref="A1:H1"/>
  </mergeCells>
  <printOptions/>
  <pageMargins left="0.7" right="0.7" top="0.75" bottom="0.75" header="0.3" footer="0.3"/>
  <pageSetup horizontalDpi="600" verticalDpi="600" orientation="landscape" paperSize="9" scale="70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Marta Kosinska</cp:lastModifiedBy>
  <cp:lastPrinted>2023-03-24T11:25:47Z</cp:lastPrinted>
  <dcterms:created xsi:type="dcterms:W3CDTF">2003-03-13T10:23:20Z</dcterms:created>
  <dcterms:modified xsi:type="dcterms:W3CDTF">2023-03-31T07:14:52Z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