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42C56F49-544A-46F1-A796-9ECA24AA9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Arkusz1!$A$1:$D$46</definedName>
  </definedNames>
  <calcPr calcId="191029"/>
</workbook>
</file>

<file path=xl/calcChain.xml><?xml version="1.0" encoding="utf-8"?>
<calcChain xmlns="http://schemas.openxmlformats.org/spreadsheetml/2006/main">
  <c r="D11" i="1" l="1"/>
  <c r="D13" i="1"/>
  <c r="D12" i="1"/>
  <c r="D17" i="1" l="1"/>
  <c r="D9" i="1"/>
  <c r="C45" i="1" l="1"/>
  <c r="D35" i="1"/>
  <c r="C18" i="1" l="1"/>
  <c r="D30" i="1" l="1"/>
  <c r="D16" i="1" l="1"/>
  <c r="D7" i="1"/>
  <c r="D6" i="1"/>
  <c r="D44" i="1"/>
  <c r="D45" i="1" s="1"/>
  <c r="D42" i="1"/>
  <c r="C42" i="1"/>
  <c r="D36" i="1"/>
  <c r="D34" i="1"/>
  <c r="D33" i="1"/>
  <c r="D32" i="1"/>
  <c r="C30" i="1"/>
  <c r="D37" i="1" l="1"/>
  <c r="D18" i="1"/>
  <c r="C37" i="1"/>
  <c r="D46" i="1" l="1"/>
  <c r="C46" i="1"/>
</calcChain>
</file>

<file path=xl/sharedStrings.xml><?xml version="1.0" encoding="utf-8"?>
<sst xmlns="http://schemas.openxmlformats.org/spreadsheetml/2006/main" count="55" uniqueCount="35">
  <si>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</si>
  <si>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</si>
  <si>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</si>
  <si>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</si>
  <si>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</si>
  <si>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</si>
  <si>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Zasiłki stałe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</si>
  <si>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</si>
  <si>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</si>
  <si>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</si>
  <si>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</si>
  <si>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</si>
  <si>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</si>
  <si>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</si>
  <si>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</si>
  <si>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</si>
  <si>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</si>
  <si>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</si>
  <si>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</si>
  <si>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 xml:space="preserve">   </t>
  </si>
  <si>
    <t>w tym środki                          własne Miasta</t>
  </si>
  <si>
    <t>Świadczenia rodzinne, świadczenie z funduszu alimentacyjnego oraz składki na ubezpieczenia emerytalne i rentowe z ubezpieczenia społecznego</t>
  </si>
  <si>
    <t>Wspieranie rodziny</t>
  </si>
  <si>
    <t>Świadczenie wychowawcze</t>
  </si>
  <si>
    <t>Rodziny zastępcze</t>
  </si>
  <si>
    <t xml:space="preserve">Ośrodki pomocy społecznej </t>
  </si>
  <si>
    <t>Składki na ubezpieczenie zdrowotne opłacane za osoby pobierające niektóre świadczenia z pomocy społecznej oraz za osoby uczestniczące w zajęciach w centrum integracji społecznej</t>
  </si>
  <si>
    <t xml:space="preserve">Zasiłki okresowe, celowe i pomoc w naturze oraz składki na ubezpieczenia emerytalne i rentowe    </t>
  </si>
  <si>
    <t>Pomoc w zakresie dożywiania</t>
  </si>
  <si>
    <t>Działalność placówek opiekuńczo-wychowawczych</t>
  </si>
  <si>
    <t>/w zł/</t>
  </si>
  <si>
    <t>na dzień 31.12.2022 r.</t>
  </si>
  <si>
    <t>-</t>
  </si>
  <si>
    <t>Składki na ubezpieczenie zdrowotne opłacane za osoby pobierające niektóre świadczenia rodzinne oraz za osoby pobierające zasiłki dla opiekunów</t>
  </si>
  <si>
    <t>Wykonanie budżetu Miejskiego Ośrodka Pomocy Rodzinie w Świnoujściu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</si>
</sst>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3" fontId="0" fillId="0" borderId="0" xfId="0" applyNumberFormat="1"/>
    <xf numFmtId="0" fontId="3" fillId="0" borderId="0" xfId="0" applyFont="1"/>
    <xf numFmtId="0" fontId="9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43" fontId="5" fillId="4" borderId="4" xfId="1" applyFont="1" applyFill="1" applyBorder="1" applyAlignment="1">
      <alignment horizontal="right" vertical="center" wrapText="1"/>
    </xf>
    <xf numFmtId="43" fontId="5" fillId="4" borderId="5" xfId="1" applyFont="1" applyFill="1" applyBorder="1" applyAlignment="1">
      <alignment horizontal="right" vertical="center" wrapText="1"/>
    </xf>
    <xf numFmtId="164" fontId="5" fillId="4" borderId="4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3" xfId="1" applyFont="1" applyFill="1" applyBorder="1" applyAlignment="1">
      <alignment horizontal="right" vertical="center" wrapText="1"/>
    </xf>
    <xf numFmtId="43" fontId="4" fillId="4" borderId="16" xfId="1" applyFont="1" applyFill="1" applyBorder="1" applyAlignment="1">
      <alignment horizontal="right" vertical="center" wrapText="1"/>
    </xf>
    <xf numFmtId="43" fontId="4" fillId="4" borderId="20" xfId="1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 wrapText="1"/>
    </xf>
    <xf numFmtId="43" fontId="4" fillId="4" borderId="27" xfId="1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5" fillId="3" borderId="4" xfId="0" applyNumberFormat="1" applyFont="1" applyFill="1" applyBorder="1" applyAlignment="1">
      <alignment horizontal="right" vertical="center" wrapText="1"/>
    </xf>
    <xf numFmtId="4" fontId="5" fillId="3" borderId="5" xfId="0" applyNumberFormat="1" applyFont="1" applyFill="1" applyBorder="1" applyAlignment="1">
      <alignment horizontal="right" vertical="center" wrapText="1"/>
    </xf>
    <xf numFmtId="43" fontId="4" fillId="4" borderId="10" xfId="1" applyFont="1" applyFill="1" applyBorder="1" applyAlignment="1">
      <alignment horizontal="right" vertical="center" wrapText="1"/>
    </xf>
    <xf numFmtId="43" fontId="4" fillId="4" borderId="1" xfId="1" applyFont="1" applyFill="1" applyBorder="1" applyAlignment="1">
      <alignment horizontal="right" vertical="center" wrapText="1"/>
    </xf>
    <xf numFmtId="43" fontId="4" fillId="4" borderId="2" xfId="1" applyFont="1" applyFill="1" applyBorder="1" applyAlignment="1">
      <alignment horizontal="right" vertical="center" wrapText="1"/>
    </xf>
    <xf numFmtId="43" fontId="4" fillId="4" borderId="19" xfId="1" applyFont="1" applyFill="1" applyBorder="1" applyAlignment="1">
      <alignment horizontal="right" vertical="center" wrapText="1"/>
    </xf>
    <xf numFmtId="43" fontId="4" fillId="4" borderId="15" xfId="1" applyFont="1" applyFill="1" applyBorder="1" applyAlignment="1">
      <alignment horizontal="right" vertical="center" wrapText="1"/>
    </xf>
    <xf numFmtId="164" fontId="4" fillId="4" borderId="10" xfId="1" applyNumberFormat="1" applyFont="1" applyFill="1" applyBorder="1" applyAlignment="1">
      <alignment horizontal="right" vertical="center" wrapText="1"/>
    </xf>
    <xf numFmtId="164" fontId="4" fillId="4" borderId="1" xfId="1" applyNumberFormat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4" fillId="4" borderId="19" xfId="1" applyNumberFormat="1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4" borderId="13" xfId="0" applyNumberFormat="1" applyFont="1" applyFill="1" applyBorder="1" applyAlignment="1">
      <alignment horizontal="right" vertical="center" wrapText="1"/>
    </xf>
    <xf numFmtId="4" fontId="4" fillId="4" borderId="24" xfId="0" applyNumberFormat="1" applyFont="1" applyFill="1" applyBorder="1" applyAlignment="1">
      <alignment horizontal="right" vertical="center" wrapText="1"/>
    </xf>
    <xf numFmtId="4" fontId="4" fillId="4" borderId="15" xfId="0" applyNumberFormat="1" applyFont="1" applyFill="1" applyBorder="1" applyAlignment="1">
      <alignment horizontal="right" vertical="center" wrapText="1"/>
    </xf>
    <xf numFmtId="4" fontId="4" fillId="4" borderId="16" xfId="0" applyNumberFormat="1" applyFont="1" applyFill="1" applyBorder="1" applyAlignment="1">
      <alignment horizontal="right" vertical="center" wrapText="1"/>
    </xf>
    <xf numFmtId="4" fontId="4" fillId="4" borderId="4" xfId="0" applyNumberFormat="1" applyFont="1" applyFill="1" applyBorder="1" applyAlignment="1">
      <alignment horizontal="right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>
      <selection activeCell="H14" sqref="H14"/>
    </sheetView>
  </sheetViews>
  <sheetFormatPr defaultRowHeight="15" x14ac:dyDescent="0.25"/>
  <cols>
    <col min="1" max="1" width="12.28515625" customWidth="1"/>
    <col min="2" max="2" width="54.85546875" customWidth="1"/>
    <col min="3" max="4" width="15.7109375" style="8" customWidth="1"/>
    <col min="5" max="5" width="11.28515625" customWidth="1"/>
  </cols>
  <sheetData>
    <row r="1" spans="1:5" x14ac:dyDescent="0.25">
      <c r="A1" s="69" t="s">
        <v>34</v>
      </c>
      <c r="B1" s="69"/>
      <c r="C1" s="69"/>
      <c r="D1" s="69"/>
    </row>
    <row r="2" spans="1:5" x14ac:dyDescent="0.25">
      <c r="A2" s="69" t="s">
        <v>31</v>
      </c>
      <c r="B2" s="69"/>
      <c r="C2" s="69"/>
      <c r="D2" s="69"/>
    </row>
    <row r="3" spans="1:5" ht="9.75" customHeight="1" thickBot="1" x14ac:dyDescent="0.3">
      <c r="A3" s="70" t="s">
        <v>30</v>
      </c>
      <c r="B3" s="70"/>
      <c r="C3" s="70"/>
      <c r="D3" s="70"/>
      <c r="E3" s="2"/>
    </row>
    <row r="4" spans="1:5" ht="24.75" thickBot="1" x14ac:dyDescent="0.3">
      <c r="A4" s="22" t="s">
        <v>0</v>
      </c>
      <c r="B4" s="4" t="s">
        <v>1</v>
      </c>
      <c r="C4" s="4" t="s">
        <v>2</v>
      </c>
      <c r="D4" s="5" t="s">
        <v>20</v>
      </c>
    </row>
    <row r="5" spans="1:5" ht="15.75" thickBot="1" x14ac:dyDescent="0.3">
      <c r="A5" s="60" t="s">
        <v>3</v>
      </c>
      <c r="B5" s="62"/>
      <c r="C5" s="62"/>
      <c r="D5" s="63"/>
    </row>
    <row r="6" spans="1:5" x14ac:dyDescent="0.25">
      <c r="A6" s="12">
        <v>85154</v>
      </c>
      <c r="B6" s="29" t="s">
        <v>4</v>
      </c>
      <c r="C6" s="40">
        <v>229956.79</v>
      </c>
      <c r="D6" s="23">
        <f>C6</f>
        <v>229956.79</v>
      </c>
      <c r="E6" s="9"/>
    </row>
    <row r="7" spans="1:5" x14ac:dyDescent="0.25">
      <c r="A7" s="13">
        <v>85202</v>
      </c>
      <c r="B7" s="30" t="s">
        <v>5</v>
      </c>
      <c r="C7" s="41">
        <v>1962432.99</v>
      </c>
      <c r="D7" s="24">
        <f>C7</f>
        <v>1962432.99</v>
      </c>
      <c r="E7" s="9"/>
    </row>
    <row r="8" spans="1:5" ht="60" customHeight="1" x14ac:dyDescent="0.25">
      <c r="A8" s="13">
        <v>85213</v>
      </c>
      <c r="B8" s="30" t="s">
        <v>26</v>
      </c>
      <c r="C8" s="41">
        <v>62658.39</v>
      </c>
      <c r="D8" s="24">
        <v>0</v>
      </c>
      <c r="E8" s="9"/>
    </row>
    <row r="9" spans="1:5" ht="28.5" customHeight="1" x14ac:dyDescent="0.25">
      <c r="A9" s="13">
        <v>85214</v>
      </c>
      <c r="B9" s="30" t="s">
        <v>27</v>
      </c>
      <c r="C9" s="41">
        <v>604112.96</v>
      </c>
      <c r="D9" s="24">
        <f>C9-146919</f>
        <v>457193.95999999996</v>
      </c>
      <c r="E9" s="9"/>
    </row>
    <row r="10" spans="1:5" x14ac:dyDescent="0.25">
      <c r="A10" s="13">
        <v>85216</v>
      </c>
      <c r="B10" s="30" t="s">
        <v>6</v>
      </c>
      <c r="C10" s="41">
        <v>757827.94</v>
      </c>
      <c r="D10" s="24">
        <v>0</v>
      </c>
      <c r="E10" s="9"/>
    </row>
    <row r="11" spans="1:5" x14ac:dyDescent="0.25">
      <c r="A11" s="13">
        <v>85219</v>
      </c>
      <c r="B11" s="30" t="s">
        <v>25</v>
      </c>
      <c r="C11" s="42">
        <v>4352886.08</v>
      </c>
      <c r="D11" s="24">
        <f>C11-497000-80022.85</f>
        <v>3775863.23</v>
      </c>
      <c r="E11" s="9"/>
    </row>
    <row r="12" spans="1:5" x14ac:dyDescent="0.25">
      <c r="A12" s="13">
        <v>85228</v>
      </c>
      <c r="B12" s="30" t="s">
        <v>7</v>
      </c>
      <c r="C12" s="41">
        <v>2352926.38</v>
      </c>
      <c r="D12" s="24">
        <f>C12-136185</f>
        <v>2216741.38</v>
      </c>
      <c r="E12" s="9"/>
    </row>
    <row r="13" spans="1:5" x14ac:dyDescent="0.25">
      <c r="A13" s="17">
        <v>85230</v>
      </c>
      <c r="B13" s="31" t="s">
        <v>28</v>
      </c>
      <c r="C13" s="43">
        <v>605915.65</v>
      </c>
      <c r="D13" s="26">
        <f>C13-484732.52</f>
        <v>121183.13</v>
      </c>
      <c r="E13" s="9"/>
    </row>
    <row r="14" spans="1:5" x14ac:dyDescent="0.25">
      <c r="A14" s="17">
        <v>85295</v>
      </c>
      <c r="B14" s="31" t="s">
        <v>8</v>
      </c>
      <c r="C14" s="43">
        <v>47552.75</v>
      </c>
      <c r="D14" s="26" t="s">
        <v>32</v>
      </c>
      <c r="E14" s="9"/>
    </row>
    <row r="15" spans="1:5" x14ac:dyDescent="0.25">
      <c r="A15" s="17">
        <v>85395</v>
      </c>
      <c r="B15" s="31" t="s">
        <v>8</v>
      </c>
      <c r="C15" s="43">
        <v>231489.21</v>
      </c>
      <c r="D15" s="26">
        <v>41998</v>
      </c>
      <c r="E15" s="9"/>
    </row>
    <row r="16" spans="1:5" ht="45" customHeight="1" x14ac:dyDescent="0.25">
      <c r="A16" s="13">
        <v>85502</v>
      </c>
      <c r="B16" s="30" t="s">
        <v>21</v>
      </c>
      <c r="C16" s="41">
        <v>2908128.16</v>
      </c>
      <c r="D16" s="24">
        <f>C16</f>
        <v>2908128.16</v>
      </c>
      <c r="E16" s="9"/>
    </row>
    <row r="17" spans="1:5" ht="15" customHeight="1" thickBot="1" x14ac:dyDescent="0.3">
      <c r="A17" s="15">
        <v>85504</v>
      </c>
      <c r="B17" s="32" t="s">
        <v>22</v>
      </c>
      <c r="C17" s="44">
        <v>305031.01</v>
      </c>
      <c r="D17" s="25">
        <f>C17-12000</f>
        <v>293031.01</v>
      </c>
      <c r="E17" s="9"/>
    </row>
    <row r="18" spans="1:5" ht="15.75" thickBot="1" x14ac:dyDescent="0.3">
      <c r="A18" s="60" t="s">
        <v>9</v>
      </c>
      <c r="B18" s="61"/>
      <c r="C18" s="18">
        <f>SUM(C6:C17)</f>
        <v>14420918.310000002</v>
      </c>
      <c r="D18" s="19">
        <f>SUM(D6:D17)</f>
        <v>12006528.65</v>
      </c>
      <c r="E18" s="9"/>
    </row>
    <row r="19" spans="1:5" ht="15.75" thickBot="1" x14ac:dyDescent="0.3">
      <c r="A19" s="60" t="s">
        <v>10</v>
      </c>
      <c r="B19" s="62"/>
      <c r="C19" s="62"/>
      <c r="D19" s="63"/>
      <c r="E19" s="9"/>
    </row>
    <row r="20" spans="1:5" x14ac:dyDescent="0.25">
      <c r="A20" s="12">
        <v>75495</v>
      </c>
      <c r="B20" s="29" t="s">
        <v>8</v>
      </c>
      <c r="C20" s="45">
        <v>7313220.0999999996</v>
      </c>
      <c r="D20" s="23">
        <v>0</v>
      </c>
      <c r="E20" s="9"/>
    </row>
    <row r="21" spans="1:5" x14ac:dyDescent="0.25">
      <c r="A21" s="27">
        <v>85195</v>
      </c>
      <c r="B21" s="33" t="s">
        <v>8</v>
      </c>
      <c r="C21" s="46">
        <v>6501.77</v>
      </c>
      <c r="D21" s="28" t="s">
        <v>32</v>
      </c>
      <c r="E21" s="9"/>
    </row>
    <row r="22" spans="1:5" x14ac:dyDescent="0.25">
      <c r="A22" s="13">
        <v>85219</v>
      </c>
      <c r="B22" s="30" t="s">
        <v>25</v>
      </c>
      <c r="C22" s="46">
        <v>6090</v>
      </c>
      <c r="D22" s="24">
        <v>0</v>
      </c>
      <c r="E22" s="9"/>
    </row>
    <row r="23" spans="1:5" x14ac:dyDescent="0.25">
      <c r="A23" s="13">
        <v>85228</v>
      </c>
      <c r="B23" s="30" t="s">
        <v>7</v>
      </c>
      <c r="C23" s="47">
        <v>123518.39999999999</v>
      </c>
      <c r="D23" s="24">
        <v>0</v>
      </c>
      <c r="E23" s="9"/>
    </row>
    <row r="24" spans="1:5" x14ac:dyDescent="0.25">
      <c r="A24" s="13">
        <v>85295</v>
      </c>
      <c r="B24" s="30" t="s">
        <v>8</v>
      </c>
      <c r="C24" s="47">
        <v>1400218.2</v>
      </c>
      <c r="D24" s="24" t="s">
        <v>32</v>
      </c>
      <c r="E24" s="9"/>
    </row>
    <row r="25" spans="1:5" x14ac:dyDescent="0.25">
      <c r="A25" s="13">
        <v>85395</v>
      </c>
      <c r="B25" s="30" t="s">
        <v>8</v>
      </c>
      <c r="C25" s="47">
        <v>2201025</v>
      </c>
      <c r="D25" s="24" t="s">
        <v>32</v>
      </c>
      <c r="E25" s="9"/>
    </row>
    <row r="26" spans="1:5" x14ac:dyDescent="0.25">
      <c r="A26" s="13">
        <v>85501</v>
      </c>
      <c r="B26" s="30" t="s">
        <v>23</v>
      </c>
      <c r="C26" s="47">
        <v>13228192.449999999</v>
      </c>
      <c r="D26" s="24">
        <v>0</v>
      </c>
      <c r="E26" s="9"/>
    </row>
    <row r="27" spans="1:5" ht="44.25" customHeight="1" x14ac:dyDescent="0.25">
      <c r="A27" s="13">
        <v>85502</v>
      </c>
      <c r="B27" s="30" t="s">
        <v>21</v>
      </c>
      <c r="C27" s="46">
        <v>8844038.3200000003</v>
      </c>
      <c r="D27" s="24">
        <v>0</v>
      </c>
      <c r="E27" s="9"/>
    </row>
    <row r="28" spans="1:5" ht="45" customHeight="1" x14ac:dyDescent="0.25">
      <c r="A28" s="17">
        <v>85513</v>
      </c>
      <c r="B28" s="30" t="s">
        <v>33</v>
      </c>
      <c r="C28" s="48">
        <v>263773.34999999998</v>
      </c>
      <c r="D28" s="26" t="s">
        <v>32</v>
      </c>
      <c r="E28" s="9"/>
    </row>
    <row r="29" spans="1:5" ht="15" customHeight="1" thickBot="1" x14ac:dyDescent="0.3">
      <c r="A29" s="17">
        <v>85595</v>
      </c>
      <c r="B29" s="34" t="s">
        <v>8</v>
      </c>
      <c r="C29" s="48">
        <v>73935.83</v>
      </c>
      <c r="D29" s="26">
        <v>0</v>
      </c>
      <c r="E29" s="9"/>
    </row>
    <row r="30" spans="1:5" ht="15.75" thickBot="1" x14ac:dyDescent="0.3">
      <c r="A30" s="60" t="s">
        <v>9</v>
      </c>
      <c r="B30" s="61"/>
      <c r="C30" s="20">
        <f>SUM(C20:C29)</f>
        <v>33460513.419999998</v>
      </c>
      <c r="D30" s="19">
        <f>SUM(D20:D29)</f>
        <v>0</v>
      </c>
      <c r="E30" s="9"/>
    </row>
    <row r="31" spans="1:5" ht="15.75" thickBot="1" x14ac:dyDescent="0.3">
      <c r="A31" s="66" t="s">
        <v>11</v>
      </c>
      <c r="B31" s="67"/>
      <c r="C31" s="67"/>
      <c r="D31" s="68"/>
      <c r="E31" s="9"/>
    </row>
    <row r="32" spans="1:5" x14ac:dyDescent="0.25">
      <c r="A32" s="12">
        <v>85218</v>
      </c>
      <c r="B32" s="29" t="s">
        <v>12</v>
      </c>
      <c r="C32" s="49">
        <v>588108.87</v>
      </c>
      <c r="D32" s="50">
        <f>C32</f>
        <v>588108.87</v>
      </c>
      <c r="E32" s="9"/>
    </row>
    <row r="33" spans="1:8" ht="30" x14ac:dyDescent="0.25">
      <c r="A33" s="13">
        <v>85220</v>
      </c>
      <c r="B33" s="30" t="s">
        <v>13</v>
      </c>
      <c r="C33" s="51">
        <v>38442.04</v>
      </c>
      <c r="D33" s="52">
        <f>C33</f>
        <v>38442.04</v>
      </c>
      <c r="E33" s="9"/>
      <c r="H33" s="21"/>
    </row>
    <row r="34" spans="1:8" x14ac:dyDescent="0.25">
      <c r="A34" s="13">
        <v>85324</v>
      </c>
      <c r="B34" s="30" t="s">
        <v>14</v>
      </c>
      <c r="C34" s="51">
        <v>78160.36</v>
      </c>
      <c r="D34" s="52">
        <f>C34</f>
        <v>78160.36</v>
      </c>
      <c r="E34" s="9"/>
    </row>
    <row r="35" spans="1:8" x14ac:dyDescent="0.25">
      <c r="A35" s="13">
        <v>85508</v>
      </c>
      <c r="B35" s="30" t="s">
        <v>24</v>
      </c>
      <c r="C35" s="51">
        <v>1437300.32</v>
      </c>
      <c r="D35" s="53">
        <f>C35</f>
        <v>1437300.32</v>
      </c>
      <c r="E35" s="9"/>
    </row>
    <row r="36" spans="1:8" ht="15" customHeight="1" thickBot="1" x14ac:dyDescent="0.3">
      <c r="A36" s="15">
        <v>85510</v>
      </c>
      <c r="B36" s="32" t="s">
        <v>29</v>
      </c>
      <c r="C36" s="54">
        <v>23144.33</v>
      </c>
      <c r="D36" s="55">
        <f>C36</f>
        <v>23144.33</v>
      </c>
      <c r="E36" s="9"/>
    </row>
    <row r="37" spans="1:8" ht="15.75" thickBot="1" x14ac:dyDescent="0.3">
      <c r="A37" s="60" t="s">
        <v>9</v>
      </c>
      <c r="B37" s="61"/>
      <c r="C37" s="35">
        <f>SUM(C32:C36)</f>
        <v>2165155.92</v>
      </c>
      <c r="D37" s="36">
        <f>SUM(D32:D36)</f>
        <v>2165155.92</v>
      </c>
      <c r="E37" s="9"/>
    </row>
    <row r="38" spans="1:8" ht="15.75" thickBot="1" x14ac:dyDescent="0.3">
      <c r="A38" s="60" t="s">
        <v>15</v>
      </c>
      <c r="B38" s="62"/>
      <c r="C38" s="62"/>
      <c r="D38" s="63"/>
      <c r="E38" s="9"/>
    </row>
    <row r="39" spans="1:8" x14ac:dyDescent="0.25">
      <c r="A39" s="16">
        <v>85205</v>
      </c>
      <c r="B39" s="29" t="s">
        <v>16</v>
      </c>
      <c r="C39" s="49">
        <v>485994.84</v>
      </c>
      <c r="D39" s="23">
        <v>0</v>
      </c>
      <c r="E39" s="9"/>
    </row>
    <row r="40" spans="1:8" ht="15" customHeight="1" x14ac:dyDescent="0.25">
      <c r="A40" s="13">
        <v>85508</v>
      </c>
      <c r="B40" s="30" t="s">
        <v>24</v>
      </c>
      <c r="C40" s="51">
        <v>155423.9</v>
      </c>
      <c r="D40" s="24">
        <v>0</v>
      </c>
      <c r="E40" s="9"/>
    </row>
    <row r="41" spans="1:8" ht="15" customHeight="1" thickBot="1" x14ac:dyDescent="0.3">
      <c r="A41" s="15">
        <v>85510</v>
      </c>
      <c r="B41" s="32" t="s">
        <v>29</v>
      </c>
      <c r="C41" s="54">
        <v>40399.14</v>
      </c>
      <c r="D41" s="25">
        <v>0</v>
      </c>
      <c r="E41" s="9"/>
    </row>
    <row r="42" spans="1:8" ht="15.75" thickBot="1" x14ac:dyDescent="0.3">
      <c r="A42" s="60" t="s">
        <v>9</v>
      </c>
      <c r="B42" s="61"/>
      <c r="C42" s="35">
        <f>SUM(C39:C41)</f>
        <v>681817.88</v>
      </c>
      <c r="D42" s="19">
        <f>SUM(D39:D41)</f>
        <v>0</v>
      </c>
      <c r="E42" s="9"/>
    </row>
    <row r="43" spans="1:8" ht="15.75" thickBot="1" x14ac:dyDescent="0.3">
      <c r="A43" s="60" t="s">
        <v>17</v>
      </c>
      <c r="B43" s="62"/>
      <c r="C43" s="62"/>
      <c r="D43" s="63"/>
      <c r="E43" s="9"/>
    </row>
    <row r="44" spans="1:8" ht="15" customHeight="1" thickBot="1" x14ac:dyDescent="0.3">
      <c r="A44" s="14">
        <v>85508</v>
      </c>
      <c r="B44" s="37" t="s">
        <v>24</v>
      </c>
      <c r="C44" s="56">
        <v>229556.1</v>
      </c>
      <c r="D44" s="57">
        <f>C44</f>
        <v>229556.1</v>
      </c>
      <c r="E44" s="9"/>
    </row>
    <row r="45" spans="1:8" ht="15.75" thickBot="1" x14ac:dyDescent="0.3">
      <c r="A45" s="60" t="s">
        <v>9</v>
      </c>
      <c r="B45" s="61"/>
      <c r="C45" s="35">
        <f>C44</f>
        <v>229556.1</v>
      </c>
      <c r="D45" s="36">
        <f>D44</f>
        <v>229556.1</v>
      </c>
      <c r="E45" s="9"/>
    </row>
    <row r="46" spans="1:8" ht="15.75" thickBot="1" x14ac:dyDescent="0.3">
      <c r="A46" s="64" t="s">
        <v>18</v>
      </c>
      <c r="B46" s="65"/>
      <c r="C46" s="38">
        <f>C18+C30+C37+C42+C45</f>
        <v>50957961.63000001</v>
      </c>
      <c r="D46" s="39">
        <f>D18+D30+D37+D42+D45</f>
        <v>14401240.67</v>
      </c>
      <c r="E46" s="9"/>
    </row>
    <row r="47" spans="1:8" x14ac:dyDescent="0.25">
      <c r="A47" s="3" t="s">
        <v>19</v>
      </c>
      <c r="B47" s="3"/>
      <c r="C47" s="6"/>
      <c r="D47" s="6"/>
    </row>
    <row r="48" spans="1:8" x14ac:dyDescent="0.25">
      <c r="A48" s="1"/>
      <c r="B48" s="1"/>
      <c r="C48" s="7"/>
      <c r="D48" s="7"/>
    </row>
    <row r="49" spans="1:4" x14ac:dyDescent="0.25">
      <c r="A49" s="58"/>
      <c r="B49" s="59"/>
      <c r="C49" s="59"/>
      <c r="D49" s="59"/>
    </row>
    <row r="50" spans="1:4" x14ac:dyDescent="0.25">
      <c r="A50" s="10"/>
      <c r="B50" s="10"/>
      <c r="C50" s="11"/>
      <c r="D50" s="11"/>
    </row>
    <row r="51" spans="1:4" x14ac:dyDescent="0.25">
      <c r="A51" s="10"/>
      <c r="B51" s="10"/>
      <c r="C51" s="11"/>
      <c r="D51" s="11"/>
    </row>
  </sheetData>
  <mergeCells count="15">
    <mergeCell ref="A19:D19"/>
    <mergeCell ref="A30:B30"/>
    <mergeCell ref="A31:D31"/>
    <mergeCell ref="A37:B37"/>
    <mergeCell ref="A1:D1"/>
    <mergeCell ref="A2:D2"/>
    <mergeCell ref="A3:D3"/>
    <mergeCell ref="A5:D5"/>
    <mergeCell ref="A18:B18"/>
    <mergeCell ref="A49:D49"/>
    <mergeCell ref="A42:B42"/>
    <mergeCell ref="A43:D43"/>
    <mergeCell ref="A45:B45"/>
    <mergeCell ref="A38:D38"/>
    <mergeCell ref="A46:B46"/>
  </mergeCells>
  <printOptions horizontalCentered="1"/>
  <pageMargins left="0.70866141732283472" right="0.70866141732283472" top="0.59055118110236227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2023-03-20T13:54:59Z</dcterms:modified>
</cp:coreProperties>
</file>