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962E5D39-F593-4314-BA99-CAC19BE444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Arkusz1!$A$1:$D$46</definedName>
  </definedNames>
  <calcPr calcId="191029"/>
</workbook>
</file>

<file path=xl/calcChain.xml><?xml version="1.0" encoding="utf-8"?>
<calcChain xmlns="http://schemas.openxmlformats.org/spreadsheetml/2006/main">
  <c r="D17" i="1" l="1"/>
  <c r="C13" i="1"/>
  <c r="D13" i="1" s="1"/>
  <c r="C12" i="1"/>
  <c r="D12" i="1" s="1"/>
  <c r="C11" i="1"/>
  <c r="D11" i="1" s="1"/>
  <c r="C9" i="1"/>
  <c r="D9" i="1" s="1"/>
  <c r="C45" i="1" l="1"/>
  <c r="D35" i="1"/>
  <c r="C18" i="1" l="1"/>
  <c r="D30" i="1" l="1"/>
  <c r="D16" i="1" l="1"/>
  <c r="D7" i="1"/>
  <c r="D6" i="1"/>
  <c r="D44" i="1"/>
  <c r="D45" i="1" s="1"/>
  <c r="D42" i="1"/>
  <c r="C42" i="1"/>
  <c r="D36" i="1"/>
  <c r="D34" i="1"/>
  <c r="D33" i="1"/>
  <c r="D32" i="1"/>
  <c r="C30" i="1"/>
  <c r="D37" i="1" l="1"/>
  <c r="D18" i="1"/>
  <c r="C37" i="1"/>
  <c r="D46" i="1" l="1"/>
  <c r="C46" i="1"/>
</calcChain>
</file>

<file path=xl/sharedStrings.xml><?xml version="1.0" encoding="utf-8"?>
<sst xmlns="http://schemas.openxmlformats.org/spreadsheetml/2006/main" count="55" uniqueCount="35">
  <si>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</si>
  <si>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</si>
  <si>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</si>
  <si>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</si>
  <si>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</si>
  <si>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</si>
  <si>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</si>
  <si>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</si>
  <si>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</si>
  <si>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</si>
  <si>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</si>
  <si>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</si>
  <si>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</si>
  <si>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</si>
  <si>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</si>
  <si>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</si>
  <si>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</si>
  <si>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</si>
  <si>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</si>
  <si>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</si>
  <si>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</si>
  <si>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</si>
  <si>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</si>
  <si>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</si>
  <si>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</si>
  <si>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</si>
  <si>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</si>
  <si>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</si>
  <si>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</si>
  <si>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</si>
  <si>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Działalność placówek opiekuńczo-wychowawczych</t>
  </si>
  <si>
    <t>/w zł/</t>
  </si>
  <si>
    <t>na dzień 31.12.2022 r.</t>
  </si>
  <si>
    <t>-</t>
  </si>
  <si>
    <t>Składki na ubezpieczenie zdrowotne opłacane za osoby pobierające niektóre świadczenia rodzinne oraz za osoby pobierające zasiłki dla opiekunów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</si>
</sst>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/>
    <xf numFmtId="0" fontId="9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5" fillId="4" borderId="5" xfId="1" applyFont="1" applyFill="1" applyBorder="1" applyAlignment="1">
      <alignment horizontal="right" vertical="center" wrapText="1"/>
    </xf>
    <xf numFmtId="164" fontId="5" fillId="4" borderId="4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4" fillId="4" borderId="11" xfId="1" applyFont="1" applyFill="1" applyBorder="1" applyAlignment="1">
      <alignment horizontal="right" vertical="center" wrapText="1"/>
    </xf>
    <xf numFmtId="43" fontId="4" fillId="4" borderId="13" xfId="1" applyFont="1" applyFill="1" applyBorder="1" applyAlignment="1">
      <alignment horizontal="right" vertical="center" wrapText="1"/>
    </xf>
    <xf numFmtId="43" fontId="4" fillId="4" borderId="16" xfId="1" applyFont="1" applyFill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43" fontId="4" fillId="4" borderId="2" xfId="1" applyFont="1" applyFill="1" applyBorder="1" applyAlignment="1">
      <alignment horizontal="right" vertical="center" wrapText="1"/>
    </xf>
    <xf numFmtId="43" fontId="4" fillId="4" borderId="19" xfId="1" applyFont="1" applyFill="1" applyBorder="1" applyAlignment="1">
      <alignment horizontal="right" vertical="center" wrapText="1"/>
    </xf>
    <xf numFmtId="43" fontId="4" fillId="4" borderId="20" xfId="1" applyFont="1" applyFill="1" applyBorder="1" applyAlignment="1">
      <alignment horizontal="right" vertical="center" wrapText="1"/>
    </xf>
    <xf numFmtId="43" fontId="4" fillId="4" borderId="15" xfId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43" fontId="4" fillId="4" borderId="27" xfId="1" applyFont="1" applyFill="1" applyBorder="1" applyAlignment="1">
      <alignment horizontal="right" vertical="center" wrapText="1"/>
    </xf>
    <xf numFmtId="164" fontId="4" fillId="4" borderId="10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vertical="center" wrapText="1"/>
    </xf>
    <xf numFmtId="4" fontId="4" fillId="4" borderId="24" xfId="0" applyNumberFormat="1" applyFont="1" applyFill="1" applyBorder="1" applyAlignment="1">
      <alignment horizontal="right" vertical="center" wrapText="1"/>
    </xf>
    <xf numFmtId="4" fontId="4" fillId="4" borderId="15" xfId="0" applyNumberFormat="1" applyFont="1" applyFill="1" applyBorder="1" applyAlignment="1">
      <alignment horizontal="right" vertical="center" wrapText="1"/>
    </xf>
    <xf numFmtId="4" fontId="4" fillId="4" borderId="16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workbookViewId="0">
      <selection activeCell="K38" sqref="K38"/>
    </sheetView>
  </sheetViews>
  <sheetFormatPr defaultRowHeight="15" x14ac:dyDescent="0.25"/>
  <cols>
    <col min="1" max="1" width="12.28515625" customWidth="1"/>
    <col min="2" max="2" width="54.85546875" customWidth="1"/>
    <col min="3" max="4" width="15.7109375" style="8" customWidth="1"/>
    <col min="5" max="5" width="11.28515625" customWidth="1"/>
  </cols>
  <sheetData>
    <row r="1" spans="1:5" x14ac:dyDescent="0.25">
      <c r="A1" s="65" t="s">
        <v>0</v>
      </c>
      <c r="B1" s="65"/>
      <c r="C1" s="65"/>
      <c r="D1" s="65"/>
    </row>
    <row r="2" spans="1:5" x14ac:dyDescent="0.25">
      <c r="A2" s="65" t="s">
        <v>32</v>
      </c>
      <c r="B2" s="65"/>
      <c r="C2" s="65"/>
      <c r="D2" s="65"/>
    </row>
    <row r="3" spans="1:5" ht="9.75" customHeight="1" thickBot="1" x14ac:dyDescent="0.3">
      <c r="A3" s="66" t="s">
        <v>31</v>
      </c>
      <c r="B3" s="66"/>
      <c r="C3" s="66"/>
      <c r="D3" s="66"/>
      <c r="E3" s="2"/>
    </row>
    <row r="4" spans="1:5" ht="24.75" thickBot="1" x14ac:dyDescent="0.3">
      <c r="A4" s="22" t="s">
        <v>1</v>
      </c>
      <c r="B4" s="4" t="s">
        <v>2</v>
      </c>
      <c r="C4" s="4" t="s">
        <v>3</v>
      </c>
      <c r="D4" s="5" t="s">
        <v>21</v>
      </c>
    </row>
    <row r="5" spans="1:5" ht="15.75" thickBot="1" x14ac:dyDescent="0.3">
      <c r="A5" s="58" t="s">
        <v>4</v>
      </c>
      <c r="B5" s="59"/>
      <c r="C5" s="59"/>
      <c r="D5" s="60"/>
    </row>
    <row r="6" spans="1:5" x14ac:dyDescent="0.25">
      <c r="A6" s="12">
        <v>85154</v>
      </c>
      <c r="B6" s="37" t="s">
        <v>5</v>
      </c>
      <c r="C6" s="26">
        <v>351417</v>
      </c>
      <c r="D6" s="23">
        <f>C6</f>
        <v>351417</v>
      </c>
      <c r="E6" s="9"/>
    </row>
    <row r="7" spans="1:5" x14ac:dyDescent="0.25">
      <c r="A7" s="13">
        <v>85202</v>
      </c>
      <c r="B7" s="38" t="s">
        <v>6</v>
      </c>
      <c r="C7" s="27">
        <v>1965500</v>
      </c>
      <c r="D7" s="24">
        <f>C7</f>
        <v>1965500</v>
      </c>
      <c r="E7" s="9"/>
    </row>
    <row r="8" spans="1:5" ht="60" customHeight="1" x14ac:dyDescent="0.25">
      <c r="A8" s="13">
        <v>85213</v>
      </c>
      <c r="B8" s="38" t="s">
        <v>27</v>
      </c>
      <c r="C8" s="27">
        <v>63100</v>
      </c>
      <c r="D8" s="24">
        <v>0</v>
      </c>
      <c r="E8" s="9"/>
    </row>
    <row r="9" spans="1:5" ht="28.5" customHeight="1" x14ac:dyDescent="0.25">
      <c r="A9" s="13">
        <v>85214</v>
      </c>
      <c r="B9" s="38" t="s">
        <v>28</v>
      </c>
      <c r="C9" s="27">
        <f>465956+146919</f>
        <v>612875</v>
      </c>
      <c r="D9" s="24">
        <f>C9-146919</f>
        <v>465956</v>
      </c>
      <c r="E9" s="9"/>
    </row>
    <row r="10" spans="1:5" x14ac:dyDescent="0.25">
      <c r="A10" s="13">
        <v>85216</v>
      </c>
      <c r="B10" s="38" t="s">
        <v>7</v>
      </c>
      <c r="C10" s="27">
        <v>761604</v>
      </c>
      <c r="D10" s="24">
        <v>0</v>
      </c>
      <c r="E10" s="9"/>
    </row>
    <row r="11" spans="1:5" x14ac:dyDescent="0.25">
      <c r="A11" s="13">
        <v>85219</v>
      </c>
      <c r="B11" s="38" t="s">
        <v>26</v>
      </c>
      <c r="C11" s="28">
        <f>3917717+497000+84450</f>
        <v>4499167</v>
      </c>
      <c r="D11" s="24">
        <f>C11-497000-84450</f>
        <v>3917717</v>
      </c>
      <c r="E11" s="9"/>
    </row>
    <row r="12" spans="1:5" x14ac:dyDescent="0.25">
      <c r="A12" s="13">
        <v>85228</v>
      </c>
      <c r="B12" s="38" t="s">
        <v>8</v>
      </c>
      <c r="C12" s="27">
        <f>2379169+137585</f>
        <v>2516754</v>
      </c>
      <c r="D12" s="24">
        <f>C12-137585</f>
        <v>2379169</v>
      </c>
      <c r="E12" s="9"/>
    </row>
    <row r="13" spans="1:5" x14ac:dyDescent="0.25">
      <c r="A13" s="17">
        <v>85230</v>
      </c>
      <c r="B13" s="39" t="s">
        <v>29</v>
      </c>
      <c r="C13" s="29">
        <f>153000+612000</f>
        <v>765000</v>
      </c>
      <c r="D13" s="30">
        <f>C13-612000</f>
        <v>153000</v>
      </c>
      <c r="E13" s="9"/>
    </row>
    <row r="14" spans="1:5" x14ac:dyDescent="0.25">
      <c r="A14" s="17">
        <v>85295</v>
      </c>
      <c r="B14" s="39" t="s">
        <v>9</v>
      </c>
      <c r="C14" s="29">
        <v>60500</v>
      </c>
      <c r="D14" s="30" t="s">
        <v>33</v>
      </c>
      <c r="E14" s="9"/>
    </row>
    <row r="15" spans="1:5" x14ac:dyDescent="0.25">
      <c r="A15" s="17">
        <v>85395</v>
      </c>
      <c r="B15" s="39" t="s">
        <v>9</v>
      </c>
      <c r="C15" s="29">
        <v>380663</v>
      </c>
      <c r="D15" s="30">
        <v>58663</v>
      </c>
      <c r="E15" s="9"/>
    </row>
    <row r="16" spans="1:5" ht="45" customHeight="1" x14ac:dyDescent="0.25">
      <c r="A16" s="13">
        <v>85502</v>
      </c>
      <c r="B16" s="38" t="s">
        <v>22</v>
      </c>
      <c r="C16" s="27">
        <v>2938560</v>
      </c>
      <c r="D16" s="24">
        <f>C16</f>
        <v>2938560</v>
      </c>
      <c r="E16" s="9"/>
    </row>
    <row r="17" spans="1:5" ht="15" customHeight="1" thickBot="1" x14ac:dyDescent="0.3">
      <c r="A17" s="15">
        <v>85504</v>
      </c>
      <c r="B17" s="40" t="s">
        <v>23</v>
      </c>
      <c r="C17" s="31">
        <v>310010</v>
      </c>
      <c r="D17" s="25">
        <f>C17-12000</f>
        <v>298010</v>
      </c>
      <c r="E17" s="9"/>
    </row>
    <row r="18" spans="1:5" ht="15.75" thickBot="1" x14ac:dyDescent="0.3">
      <c r="A18" s="58" t="s">
        <v>10</v>
      </c>
      <c r="B18" s="61"/>
      <c r="C18" s="18">
        <f>SUM(C6:C17)</f>
        <v>15225150</v>
      </c>
      <c r="D18" s="19">
        <f>SUM(D6:D17)</f>
        <v>12527992</v>
      </c>
      <c r="E18" s="9"/>
    </row>
    <row r="19" spans="1:5" ht="15.75" thickBot="1" x14ac:dyDescent="0.3">
      <c r="A19" s="58" t="s">
        <v>11</v>
      </c>
      <c r="B19" s="59"/>
      <c r="C19" s="59"/>
      <c r="D19" s="60"/>
      <c r="E19" s="9"/>
    </row>
    <row r="20" spans="1:5" x14ac:dyDescent="0.25">
      <c r="A20" s="12">
        <v>75495</v>
      </c>
      <c r="B20" s="37" t="s">
        <v>9</v>
      </c>
      <c r="C20" s="34">
        <v>7471458</v>
      </c>
      <c r="D20" s="23">
        <v>0</v>
      </c>
      <c r="E20" s="9"/>
    </row>
    <row r="21" spans="1:5" x14ac:dyDescent="0.25">
      <c r="A21" s="32">
        <v>85195</v>
      </c>
      <c r="B21" s="42" t="s">
        <v>9</v>
      </c>
      <c r="C21" s="35">
        <v>12000</v>
      </c>
      <c r="D21" s="33" t="s">
        <v>33</v>
      </c>
      <c r="E21" s="9"/>
    </row>
    <row r="22" spans="1:5" x14ac:dyDescent="0.25">
      <c r="A22" s="13">
        <v>85219</v>
      </c>
      <c r="B22" s="38" t="s">
        <v>26</v>
      </c>
      <c r="C22" s="35">
        <v>6090</v>
      </c>
      <c r="D22" s="24">
        <v>0</v>
      </c>
      <c r="E22" s="9"/>
    </row>
    <row r="23" spans="1:5" x14ac:dyDescent="0.25">
      <c r="A23" s="13">
        <v>85228</v>
      </c>
      <c r="B23" s="38" t="s">
        <v>8</v>
      </c>
      <c r="C23" s="36">
        <v>123525</v>
      </c>
      <c r="D23" s="24">
        <v>0</v>
      </c>
      <c r="E23" s="9"/>
    </row>
    <row r="24" spans="1:5" x14ac:dyDescent="0.25">
      <c r="A24" s="13">
        <v>85295</v>
      </c>
      <c r="B24" s="38" t="s">
        <v>9</v>
      </c>
      <c r="C24" s="36">
        <v>1730948.5</v>
      </c>
      <c r="D24" s="24" t="s">
        <v>33</v>
      </c>
      <c r="E24" s="9"/>
    </row>
    <row r="25" spans="1:5" x14ac:dyDescent="0.25">
      <c r="A25" s="13">
        <v>85395</v>
      </c>
      <c r="B25" s="38" t="s">
        <v>9</v>
      </c>
      <c r="C25" s="36">
        <v>2576214</v>
      </c>
      <c r="D25" s="24" t="s">
        <v>33</v>
      </c>
      <c r="E25" s="9"/>
    </row>
    <row r="26" spans="1:5" x14ac:dyDescent="0.25">
      <c r="A26" s="13">
        <v>85501</v>
      </c>
      <c r="B26" s="38" t="s">
        <v>24</v>
      </c>
      <c r="C26" s="36">
        <v>13351001</v>
      </c>
      <c r="D26" s="24">
        <v>0</v>
      </c>
      <c r="E26" s="9"/>
    </row>
    <row r="27" spans="1:5" ht="44.25" customHeight="1" x14ac:dyDescent="0.25">
      <c r="A27" s="13">
        <v>85502</v>
      </c>
      <c r="B27" s="38" t="s">
        <v>22</v>
      </c>
      <c r="C27" s="35">
        <v>8920980.7100000009</v>
      </c>
      <c r="D27" s="24">
        <v>0</v>
      </c>
      <c r="E27" s="9"/>
    </row>
    <row r="28" spans="1:5" ht="45" customHeight="1" x14ac:dyDescent="0.25">
      <c r="A28" s="17">
        <v>85513</v>
      </c>
      <c r="B28" s="38" t="s">
        <v>34</v>
      </c>
      <c r="C28" s="41">
        <v>270000</v>
      </c>
      <c r="D28" s="30" t="s">
        <v>33</v>
      </c>
      <c r="E28" s="9"/>
    </row>
    <row r="29" spans="1:5" ht="15" customHeight="1" thickBot="1" x14ac:dyDescent="0.3">
      <c r="A29" s="17">
        <v>85595</v>
      </c>
      <c r="B29" s="43" t="s">
        <v>9</v>
      </c>
      <c r="C29" s="41">
        <v>84538</v>
      </c>
      <c r="D29" s="30">
        <v>0</v>
      </c>
      <c r="E29" s="9"/>
    </row>
    <row r="30" spans="1:5" ht="15.75" thickBot="1" x14ac:dyDescent="0.3">
      <c r="A30" s="58" t="s">
        <v>10</v>
      </c>
      <c r="B30" s="61"/>
      <c r="C30" s="20">
        <f>SUM(C20:C29)</f>
        <v>34546755.210000001</v>
      </c>
      <c r="D30" s="19">
        <f>SUM(D20:D29)</f>
        <v>0</v>
      </c>
      <c r="E30" s="9"/>
    </row>
    <row r="31" spans="1:5" ht="15.75" thickBot="1" x14ac:dyDescent="0.3">
      <c r="A31" s="62" t="s">
        <v>12</v>
      </c>
      <c r="B31" s="63"/>
      <c r="C31" s="63"/>
      <c r="D31" s="64"/>
      <c r="E31" s="9"/>
    </row>
    <row r="32" spans="1:5" x14ac:dyDescent="0.25">
      <c r="A32" s="12">
        <v>85218</v>
      </c>
      <c r="B32" s="37" t="s">
        <v>13</v>
      </c>
      <c r="C32" s="44">
        <v>643120</v>
      </c>
      <c r="D32" s="45">
        <f>C32</f>
        <v>643120</v>
      </c>
      <c r="E32" s="9"/>
    </row>
    <row r="33" spans="1:8" ht="30" x14ac:dyDescent="0.25">
      <c r="A33" s="13">
        <v>85220</v>
      </c>
      <c r="B33" s="38" t="s">
        <v>14</v>
      </c>
      <c r="C33" s="46">
        <v>44314</v>
      </c>
      <c r="D33" s="47">
        <f>C33</f>
        <v>44314</v>
      </c>
      <c r="E33" s="9"/>
      <c r="H33" s="21"/>
    </row>
    <row r="34" spans="1:8" x14ac:dyDescent="0.25">
      <c r="A34" s="13">
        <v>85324</v>
      </c>
      <c r="B34" s="38" t="s">
        <v>15</v>
      </c>
      <c r="C34" s="46">
        <v>78161</v>
      </c>
      <c r="D34" s="47">
        <f>C34</f>
        <v>78161</v>
      </c>
      <c r="E34" s="9"/>
    </row>
    <row r="35" spans="1:8" x14ac:dyDescent="0.25">
      <c r="A35" s="13">
        <v>85508</v>
      </c>
      <c r="B35" s="38" t="s">
        <v>25</v>
      </c>
      <c r="C35" s="46">
        <v>1459431</v>
      </c>
      <c r="D35" s="48">
        <f>C35</f>
        <v>1459431</v>
      </c>
      <c r="E35" s="9"/>
    </row>
    <row r="36" spans="1:8" ht="15" customHeight="1" thickBot="1" x14ac:dyDescent="0.3">
      <c r="A36" s="15">
        <v>85510</v>
      </c>
      <c r="B36" s="40" t="s">
        <v>30</v>
      </c>
      <c r="C36" s="49">
        <v>26696</v>
      </c>
      <c r="D36" s="50">
        <f>C36</f>
        <v>26696</v>
      </c>
      <c r="E36" s="9"/>
    </row>
    <row r="37" spans="1:8" ht="15.75" thickBot="1" x14ac:dyDescent="0.3">
      <c r="A37" s="58" t="s">
        <v>10</v>
      </c>
      <c r="B37" s="61"/>
      <c r="C37" s="51">
        <f>SUM(C32:C36)</f>
        <v>2251722</v>
      </c>
      <c r="D37" s="52">
        <f>SUM(D32:D36)</f>
        <v>2251722</v>
      </c>
      <c r="E37" s="9"/>
    </row>
    <row r="38" spans="1:8" ht="15.75" thickBot="1" x14ac:dyDescent="0.3">
      <c r="A38" s="58" t="s">
        <v>16</v>
      </c>
      <c r="B38" s="59"/>
      <c r="C38" s="59"/>
      <c r="D38" s="60"/>
      <c r="E38" s="9"/>
    </row>
    <row r="39" spans="1:8" x14ac:dyDescent="0.25">
      <c r="A39" s="16">
        <v>85205</v>
      </c>
      <c r="B39" s="37" t="s">
        <v>17</v>
      </c>
      <c r="C39" s="44">
        <v>490500</v>
      </c>
      <c r="D39" s="23">
        <v>0</v>
      </c>
      <c r="E39" s="9"/>
    </row>
    <row r="40" spans="1:8" ht="15" customHeight="1" x14ac:dyDescent="0.25">
      <c r="A40" s="13">
        <v>85508</v>
      </c>
      <c r="B40" s="38" t="s">
        <v>25</v>
      </c>
      <c r="C40" s="46">
        <v>162301</v>
      </c>
      <c r="D40" s="24">
        <v>0</v>
      </c>
      <c r="E40" s="9"/>
    </row>
    <row r="41" spans="1:8" ht="15" customHeight="1" thickBot="1" x14ac:dyDescent="0.3">
      <c r="A41" s="15">
        <v>85510</v>
      </c>
      <c r="B41" s="40" t="s">
        <v>30</v>
      </c>
      <c r="C41" s="49">
        <v>40400</v>
      </c>
      <c r="D41" s="25">
        <v>0</v>
      </c>
      <c r="E41" s="9"/>
    </row>
    <row r="42" spans="1:8" ht="15.75" thickBot="1" x14ac:dyDescent="0.3">
      <c r="A42" s="58" t="s">
        <v>10</v>
      </c>
      <c r="B42" s="61"/>
      <c r="C42" s="51">
        <f>SUM(C39:C41)</f>
        <v>693201</v>
      </c>
      <c r="D42" s="19">
        <f>SUM(D39:D41)</f>
        <v>0</v>
      </c>
      <c r="E42" s="9"/>
    </row>
    <row r="43" spans="1:8" ht="15.75" thickBot="1" x14ac:dyDescent="0.3">
      <c r="A43" s="58" t="s">
        <v>18</v>
      </c>
      <c r="B43" s="59"/>
      <c r="C43" s="59"/>
      <c r="D43" s="60"/>
      <c r="E43" s="9"/>
    </row>
    <row r="44" spans="1:8" ht="15" customHeight="1" thickBot="1" x14ac:dyDescent="0.3">
      <c r="A44" s="14">
        <v>85508</v>
      </c>
      <c r="B44" s="53" t="s">
        <v>25</v>
      </c>
      <c r="C44" s="54">
        <v>237308</v>
      </c>
      <c r="D44" s="55">
        <f>C44</f>
        <v>237308</v>
      </c>
      <c r="E44" s="9"/>
    </row>
    <row r="45" spans="1:8" ht="15.75" thickBot="1" x14ac:dyDescent="0.3">
      <c r="A45" s="58" t="s">
        <v>10</v>
      </c>
      <c r="B45" s="61"/>
      <c r="C45" s="51">
        <f>C44</f>
        <v>237308</v>
      </c>
      <c r="D45" s="52">
        <f>D44</f>
        <v>237308</v>
      </c>
      <c r="E45" s="9"/>
    </row>
    <row r="46" spans="1:8" ht="15.75" thickBot="1" x14ac:dyDescent="0.3">
      <c r="A46" s="69" t="s">
        <v>19</v>
      </c>
      <c r="B46" s="70"/>
      <c r="C46" s="56">
        <f>C18+C30+C37+C42+C45</f>
        <v>52954136.210000001</v>
      </c>
      <c r="D46" s="57">
        <f>D18+D30+D37+D42+D45</f>
        <v>15017022</v>
      </c>
      <c r="E46" s="9"/>
    </row>
    <row r="47" spans="1:8" x14ac:dyDescent="0.25">
      <c r="A47" s="3" t="s">
        <v>20</v>
      </c>
      <c r="B47" s="3"/>
      <c r="C47" s="6"/>
      <c r="D47" s="6"/>
    </row>
    <row r="48" spans="1:8" x14ac:dyDescent="0.25">
      <c r="A48" s="1"/>
      <c r="B48" s="1"/>
      <c r="C48" s="7"/>
      <c r="D48" s="7"/>
    </row>
    <row r="49" spans="1:4" x14ac:dyDescent="0.25">
      <c r="A49" s="67"/>
      <c r="B49" s="68"/>
      <c r="C49" s="68"/>
      <c r="D49" s="68"/>
    </row>
    <row r="50" spans="1:4" x14ac:dyDescent="0.25">
      <c r="A50" s="10"/>
      <c r="B50" s="10"/>
      <c r="C50" s="11"/>
      <c r="D50" s="11"/>
    </row>
    <row r="51" spans="1:4" x14ac:dyDescent="0.25">
      <c r="A51" s="10"/>
      <c r="B51" s="10"/>
      <c r="C51" s="11"/>
      <c r="D51" s="11"/>
    </row>
  </sheetData>
  <mergeCells count="15">
    <mergeCell ref="A49:D49"/>
    <mergeCell ref="A42:B42"/>
    <mergeCell ref="A43:D43"/>
    <mergeCell ref="A45:B45"/>
    <mergeCell ref="A38:D38"/>
    <mergeCell ref="A46:B46"/>
    <mergeCell ref="A19:D19"/>
    <mergeCell ref="A30:B30"/>
    <mergeCell ref="A31:D31"/>
    <mergeCell ref="A37:B37"/>
    <mergeCell ref="A1:D1"/>
    <mergeCell ref="A2:D2"/>
    <mergeCell ref="A3:D3"/>
    <mergeCell ref="A5:D5"/>
    <mergeCell ref="A18:B18"/>
  </mergeCells>
  <printOptions horizontalCentered="1"/>
  <pageMargins left="0.70866141732283472" right="0.70866141732283472" top="0.59055118110236227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2023-03-20T12:26:43Z</dcterms:modified>
</cp:coreProperties>
</file>