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/>
  </bookViews>
  <sheets>
    <sheet name="WYNIKI" sheetId="2" r:id="rId1"/>
  </sheets>
  <definedNames>
    <definedName name="_ftn1" localSheetId="0">WYNIKI!#REF!</definedName>
    <definedName name="_ftnref1" localSheetId="0">WYNIKI!#REF!</definedName>
  </definedNames>
  <calcPr calcId="162913"/>
</workbook>
</file>

<file path=xl/calcChain.xml><?xml version="1.0" encoding="utf-8"?>
<calcChain xmlns="http://schemas.openxmlformats.org/spreadsheetml/2006/main">
  <c r="E27" i="2" l="1"/>
  <c r="E28" i="2"/>
  <c r="E29" i="2"/>
  <c r="E30" i="2"/>
  <c r="E31" i="2"/>
  <c r="E32" i="2"/>
  <c r="E33" i="2"/>
  <c r="E2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7" i="2"/>
  <c r="F21" i="2" l="1"/>
  <c r="G34" i="2"/>
  <c r="F34" i="2"/>
  <c r="E34" i="2"/>
  <c r="E21" i="2"/>
  <c r="G21" i="2"/>
  <c r="G35" i="2" l="1"/>
  <c r="F35" i="2"/>
  <c r="F22" i="2"/>
  <c r="G22" i="2"/>
</calcChain>
</file>

<file path=xl/sharedStrings.xml><?xml version="1.0" encoding="utf-8"?>
<sst xmlns="http://schemas.openxmlformats.org/spreadsheetml/2006/main" count="67" uniqueCount="52">
  <si>
    <t>OPIS PROJEKTU</t>
  </si>
  <si>
    <t>GŁOSY WAŻNE</t>
  </si>
  <si>
    <t>GŁOSY NIEWAŻNE</t>
  </si>
  <si>
    <t>RAZEM:</t>
  </si>
  <si>
    <t>procent do wszystkich głosów ogółem</t>
  </si>
  <si>
    <t>ILOŚĆ GŁOSÓW OGÓŁEM</t>
  </si>
  <si>
    <t>NUMER PROJEKTU</t>
  </si>
  <si>
    <t>LOKALIZACJA PROJEKTU</t>
  </si>
  <si>
    <t>SZACUNKOWY KOSZT REALIZACJI PROJEKTU</t>
  </si>
  <si>
    <t>Budowa, modernizacja lub remont elementu infrastruktury miejskiej oraz zakupy inwestycyjne - projekty inwestycyjne tzw. twarde</t>
  </si>
  <si>
    <t>Przedsięwzięcie o charakterze zdrowotnym, kulturalnym, oświatowym lub sportowym - projekty nieinwestycyjne tzw. miękkie</t>
  </si>
  <si>
    <t xml:space="preserve">LISTA PROJEKTÓW, KTÓRE UZYSKAŁY KOLEJNO NAJWIĘKSZĄ LICZBĘ GŁOSÓW - WYNIKI GŁOSOWANIA </t>
  </si>
  <si>
    <t>Szpital Miejski
ul. Mieszka I 7</t>
  </si>
  <si>
    <t>ZDROWIE NA WYSPACH</t>
  </si>
  <si>
    <t>Teren miasta</t>
  </si>
  <si>
    <t>Park Zdrojowy</t>
  </si>
  <si>
    <t>BUDŻET OBYWATELSKI GMINY MIASTO ŚWINOUJŚCIE 2023 R.</t>
  </si>
  <si>
    <t>PSIARENA – WYPOSAŻENIE WYBIEGU DLA PSÓW</t>
  </si>
  <si>
    <t>REMONT SALI TEATRALNEJ MIEJSKIEGO DOMU KULTURY</t>
  </si>
  <si>
    <t>EDUKACYJNA KRAINA FIGLI I DOŚWIADCZEŃ – MODERNIZACJA PLACU ZABAW PRZY SZKOLE PODSTAWOWEJ NR 6 IM. MIESZKA I W ŚWINOUJŚCIU</t>
  </si>
  <si>
    <t>„ZRÓB PIERWSZY KROK – ZBADAJ WZROK”. NOWOCZESNA OKULISTYKA W WYMIARZE AMBULATORYJNYM. TRANSPORT PACJENTÓW NIE TYLKO OKULISTYCZNYCH DO OŚRODKÓW SPECJALISTYCZNYCH</t>
  </si>
  <si>
    <t>„CENTRUM TRENINGOWE – WIATR W ŻAGLE”</t>
  </si>
  <si>
    <t>PLAC PIKNIKOWY W PARKU ZDROJOWYM</t>
  </si>
  <si>
    <t>BUDOWA POMOSTU BOSMAŃSKIEGO W PORCIE JACHTOWYM IM. JERZEGO PORĘBSKIEGO</t>
  </si>
  <si>
    <t>„WAKACJE ZE STRAŻAKAMI” – FESTYN I ZAWODY SPORTOWO-POŻARNICZE 2023 R.</t>
  </si>
  <si>
    <t>Ochotnicza Straż Pożarna,
ul. 1 Maja 34A</t>
  </si>
  <si>
    <t>„RAZEM AKTYWNI &amp; KREATYWNI”</t>
  </si>
  <si>
    <t>„RÓWNOWAGA WE MNIE. PEŁNIA ŻYCIA WSZĘDZIE”</t>
  </si>
  <si>
    <t>MIKROGRANTY</t>
  </si>
  <si>
    <t>Z DOMU NA PODWÓRKO</t>
  </si>
  <si>
    <t>Szkoły, Teren miasta</t>
  </si>
  <si>
    <t>PRZYWRÓCIĆ DZIECIOM UŚMIECH</t>
  </si>
  <si>
    <t>Teren miasta, Polska</t>
  </si>
  <si>
    <t>Szkoła Podstawowa nr 6,
ul. Staszica 17</t>
  </si>
  <si>
    <t>OSiR „Wyspiarz” 
Port Jachtowy</t>
  </si>
  <si>
    <t>„INWESTUJEMY W DIAGNOSTYKĘ – NOWOCZESNY TOMOGRAF KOMPUTEROWY”</t>
  </si>
  <si>
    <t>Szkoła Podstawowa nr 4
z Oddziałami Integracyjnymi,
ul. Szkolna 1</t>
  </si>
  <si>
    <t>Żłobek Miejski „Kubuś Puchatek”,
ul. Wyspiańskiego 2</t>
  </si>
  <si>
    <t>Miejski Dom Kultury,
ul. Matejki 11</t>
  </si>
  <si>
    <t>Zespół Szkolno-Przedszkolny, 
ul. Sąsiedzka 13A</t>
  </si>
  <si>
    <t>ŁATWIEJ, DALEJ I PRZYJEMNIEJ – GMINNY BUS I NOWE TECHNOLOGIE W KOMUNIKACJI MIEJSKIEJ</t>
  </si>
  <si>
    <t>OSiR „Wyspiarz” 
ul. Matejki 17A</t>
  </si>
  <si>
    <t>Ochotnicza Straż Pożarna, 
ul. Zalewowa 40C</t>
  </si>
  <si>
    <t>Stowarzyszenie PSONI Koło
w Świnoujściu,
ul. Basztowa 11</t>
  </si>
  <si>
    <t>Komunikacja Autobusowa,
Teren Miasta</t>
  </si>
  <si>
    <t>POPRAWA BEZPIECZEŃSTWA PRZECIWPOŻAROWEGO DZIELNICY PRZYTÓR-ŁUNOWO POPRZEZ ZAKUP WIELOZADANIOWEGO POJAZDU POŻARNICZEGO DLA OSP ŚWINOUJŚCIE-PRZYTÓR</t>
  </si>
  <si>
    <t>„STATEK MAMERTA” – MODERNIZACJA PLACU ZABAW PRZY SZKOLE PODSTAWOWEJ NR 4 Z ODDZIAŁAMI INTEGRACYJNYMI</t>
  </si>
  <si>
    <t>SPRAWNY DOJAZD – ZAKUP SAMOCHODU DO TRANSPORTU OSÓB Z NIEPEŁNOSPRAWNOŚCIĄ</t>
  </si>
  <si>
    <t>BUDOWA KORTU DO GRY W PADLA W CELU ZWIĘKSZENIA OFERTY REKREACJI SPORTOWEJ W MIEŚCIE</t>
  </si>
  <si>
    <t>„ŚLADAMI EINSTEINA” – ZAJĘCIA ROZWIJAJĄCE Z FIZYKI W SZKOLE PODSTAWOWEJ NR 4 Z ODDZIAŁAMI INTEGRACYJNYMI</t>
  </si>
  <si>
    <t>BEZPIECZNY PLAC REKREACYJNO-ZABAWOWY ŻŁOBKA MIEJSKIEGO „KUBUŚ PUCHATEK” W ŚWINOUJŚCIU 
PRZY UL. WYSPIAŃSKIEGO 2</t>
  </si>
  <si>
    <t>Załącznik Nr 2
do  Zarządzenia Nr 570/2022
Prezydenta Miasta Świnoujście
z dnia 25 października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</si>
</sst>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0" x14ac:knownFonts="1"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8"/>
      <color theme="8" tint="-0.249977111117893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BF9E4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right" vertical="center"/>
    </xf>
    <xf numFmtId="0" fontId="17" fillId="2" borderId="10" xfId="0" applyFont="1" applyFill="1" applyBorder="1" applyAlignment="1">
      <alignment horizontal="right" vertical="center"/>
    </xf>
    <xf numFmtId="164" fontId="17" fillId="2" borderId="10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right" vertical="center"/>
    </xf>
    <xf numFmtId="10" fontId="17" fillId="2" borderId="1" xfId="0" applyNumberFormat="1" applyFont="1" applyFill="1" applyBorder="1" applyAlignment="1">
      <alignment horizontal="right" vertical="center"/>
    </xf>
    <xf numFmtId="164" fontId="3" fillId="3" borderId="10" xfId="0" applyNumberFormat="1" applyFont="1" applyFill="1" applyBorder="1" applyAlignment="1">
      <alignment horizontal="right" vertical="center" wrapText="1"/>
    </xf>
    <xf numFmtId="0" fontId="19" fillId="3" borderId="10" xfId="0" applyFont="1" applyFill="1" applyBorder="1" applyAlignment="1">
      <alignment horizontal="right" vertical="center"/>
    </xf>
    <xf numFmtId="164" fontId="4" fillId="3" borderId="10" xfId="0" applyNumberFormat="1" applyFont="1" applyFill="1" applyBorder="1" applyAlignment="1">
      <alignment horizontal="right" vertical="center" wrapText="1"/>
    </xf>
    <xf numFmtId="0" fontId="4" fillId="3" borderId="10" xfId="0" applyFont="1" applyFill="1" applyBorder="1" applyAlignment="1">
      <alignment horizontal="right" vertical="center"/>
    </xf>
    <xf numFmtId="0" fontId="14" fillId="3" borderId="7" xfId="0" applyFont="1" applyFill="1" applyBorder="1" applyAlignment="1">
      <alignment horizontal="right" vertical="center"/>
    </xf>
    <xf numFmtId="0" fontId="14" fillId="3" borderId="8" xfId="0" applyFont="1" applyFill="1" applyBorder="1" applyAlignment="1">
      <alignment horizontal="right" vertical="center"/>
    </xf>
    <xf numFmtId="0" fontId="14" fillId="3" borderId="5" xfId="0" applyFont="1" applyFill="1" applyBorder="1" applyAlignment="1">
      <alignment horizontal="right" vertical="center"/>
    </xf>
    <xf numFmtId="10" fontId="19" fillId="3" borderId="5" xfId="0" applyNumberFormat="1" applyFont="1" applyFill="1" applyBorder="1" applyAlignment="1">
      <alignment horizontal="right" vertical="center"/>
    </xf>
    <xf numFmtId="10" fontId="19" fillId="3" borderId="6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/>
    </xf>
    <xf numFmtId="10" fontId="17" fillId="2" borderId="12" xfId="0" applyNumberFormat="1" applyFont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164" fontId="17" fillId="2" borderId="4" xfId="0" applyNumberFormat="1" applyFont="1" applyFill="1" applyBorder="1" applyAlignment="1">
      <alignment horizontal="righ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right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right" vertical="center"/>
    </xf>
    <xf numFmtId="0" fontId="17" fillId="2" borderId="20" xfId="0" applyFont="1" applyFill="1" applyBorder="1" applyAlignment="1">
      <alignment horizontal="right" vertical="center"/>
    </xf>
    <xf numFmtId="0" fontId="17" fillId="2" borderId="12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19" fillId="3" borderId="11" xfId="0" applyFont="1" applyFill="1" applyBorder="1" applyAlignment="1">
      <alignment horizontal="right" vertical="center"/>
    </xf>
    <xf numFmtId="0" fontId="19" fillId="3" borderId="20" xfId="0" applyFont="1" applyFill="1" applyBorder="1" applyAlignment="1">
      <alignment horizontal="right" vertical="center"/>
    </xf>
    <xf numFmtId="0" fontId="4" fillId="3" borderId="20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view="pageLayout" topLeftCell="A28" zoomScale="130" zoomScaleNormal="100" zoomScalePageLayoutView="130" workbookViewId="0">
      <selection activeCell="B1" sqref="B1"/>
    </sheetView>
  </sheetViews>
  <sheetFormatPr defaultColWidth="9.140625" defaultRowHeight="15" x14ac:dyDescent="0.25"/>
  <cols>
    <col min="1" max="1" width="8.140625" customWidth="1"/>
    <col min="2" max="2" width="68.42578125" customWidth="1"/>
    <col min="3" max="3" width="22.5703125" customWidth="1"/>
    <col min="4" max="4" width="13" customWidth="1"/>
    <col min="5" max="7" width="10" customWidth="1"/>
  </cols>
  <sheetData>
    <row r="1" spans="1:7" ht="47.25" customHeight="1" x14ac:dyDescent="0.25">
      <c r="F1" s="61" t="s">
        <v>51</v>
      </c>
      <c r="G1" s="61"/>
    </row>
    <row r="2" spans="1:7" ht="15.75" x14ac:dyDescent="0.25">
      <c r="A2" s="76" t="s">
        <v>11</v>
      </c>
      <c r="B2" s="77"/>
      <c r="C2" s="77"/>
      <c r="D2" s="77"/>
      <c r="E2" s="77"/>
      <c r="F2" s="77"/>
      <c r="G2" s="77"/>
    </row>
    <row r="3" spans="1:7" ht="15.75" customHeight="1" x14ac:dyDescent="0.25">
      <c r="A3" s="64" t="s">
        <v>16</v>
      </c>
      <c r="B3" s="65"/>
      <c r="C3" s="65"/>
      <c r="D3" s="65"/>
      <c r="E3" s="65"/>
      <c r="F3" s="65"/>
      <c r="G3" s="65"/>
    </row>
    <row r="4" spans="1:7" ht="6.75" customHeight="1" thickBot="1" x14ac:dyDescent="0.3"/>
    <row r="5" spans="1:7" ht="18.600000000000001" customHeight="1" thickBot="1" x14ac:dyDescent="0.3">
      <c r="A5" s="78" t="s">
        <v>9</v>
      </c>
      <c r="B5" s="79"/>
      <c r="C5" s="79"/>
      <c r="D5" s="79"/>
      <c r="E5" s="79"/>
      <c r="F5" s="79"/>
      <c r="G5" s="80"/>
    </row>
    <row r="6" spans="1:7" ht="34.5" thickBot="1" x14ac:dyDescent="0.3">
      <c r="A6" s="48" t="s">
        <v>6</v>
      </c>
      <c r="B6" s="49" t="s">
        <v>0</v>
      </c>
      <c r="C6" s="49" t="s">
        <v>7</v>
      </c>
      <c r="D6" s="49" t="s">
        <v>8</v>
      </c>
      <c r="E6" s="49" t="s">
        <v>5</v>
      </c>
      <c r="F6" s="49" t="s">
        <v>1</v>
      </c>
      <c r="G6" s="59" t="s">
        <v>2</v>
      </c>
    </row>
    <row r="7" spans="1:7" ht="36.75" customHeight="1" x14ac:dyDescent="0.25">
      <c r="A7" s="1">
        <v>4</v>
      </c>
      <c r="B7" s="34" t="s">
        <v>45</v>
      </c>
      <c r="C7" s="35" t="s">
        <v>42</v>
      </c>
      <c r="D7" s="36">
        <v>1000000</v>
      </c>
      <c r="E7" s="3">
        <f>SUM(F7+G7)</f>
        <v>1450</v>
      </c>
      <c r="F7" s="3">
        <v>1133</v>
      </c>
      <c r="G7" s="51">
        <v>317</v>
      </c>
    </row>
    <row r="8" spans="1:7" ht="25.5" customHeight="1" x14ac:dyDescent="0.25">
      <c r="A8" s="2">
        <v>7</v>
      </c>
      <c r="B8" s="37" t="s">
        <v>35</v>
      </c>
      <c r="C8" s="38" t="s">
        <v>12</v>
      </c>
      <c r="D8" s="5">
        <v>1000000</v>
      </c>
      <c r="E8" s="4">
        <f t="shared" ref="E8:E20" si="0">SUM(F8+G8)</f>
        <v>1246</v>
      </c>
      <c r="F8" s="4">
        <v>1079</v>
      </c>
      <c r="G8" s="52">
        <v>167</v>
      </c>
    </row>
    <row r="9" spans="1:7" ht="36.75" customHeight="1" x14ac:dyDescent="0.25">
      <c r="A9" s="2">
        <v>2</v>
      </c>
      <c r="B9" s="39" t="s">
        <v>46</v>
      </c>
      <c r="C9" s="38" t="s">
        <v>36</v>
      </c>
      <c r="D9" s="5">
        <v>1000000</v>
      </c>
      <c r="E9" s="4">
        <f t="shared" si="0"/>
        <v>1222</v>
      </c>
      <c r="F9" s="40">
        <v>980</v>
      </c>
      <c r="G9" s="52">
        <v>242</v>
      </c>
    </row>
    <row r="10" spans="1:7" ht="36.75" customHeight="1" x14ac:dyDescent="0.25">
      <c r="A10" s="2">
        <v>5</v>
      </c>
      <c r="B10" s="39" t="s">
        <v>50</v>
      </c>
      <c r="C10" s="41" t="s">
        <v>37</v>
      </c>
      <c r="D10" s="5">
        <v>950000</v>
      </c>
      <c r="E10" s="4">
        <f t="shared" si="0"/>
        <v>1224</v>
      </c>
      <c r="F10" s="4">
        <v>823</v>
      </c>
      <c r="G10" s="52">
        <v>401</v>
      </c>
    </row>
    <row r="11" spans="1:7" ht="25.5" customHeight="1" x14ac:dyDescent="0.25">
      <c r="A11" s="2">
        <v>6</v>
      </c>
      <c r="B11" s="37" t="s">
        <v>18</v>
      </c>
      <c r="C11" s="41" t="s">
        <v>38</v>
      </c>
      <c r="D11" s="5">
        <v>1000000</v>
      </c>
      <c r="E11" s="4">
        <f t="shared" si="0"/>
        <v>967</v>
      </c>
      <c r="F11" s="4">
        <v>777</v>
      </c>
      <c r="G11" s="52">
        <v>190</v>
      </c>
    </row>
    <row r="12" spans="1:7" ht="36.75" customHeight="1" x14ac:dyDescent="0.25">
      <c r="A12" s="2">
        <v>1</v>
      </c>
      <c r="B12" s="39" t="s">
        <v>47</v>
      </c>
      <c r="C12" s="41" t="s">
        <v>43</v>
      </c>
      <c r="D12" s="5">
        <v>250000</v>
      </c>
      <c r="E12" s="4">
        <f t="shared" si="0"/>
        <v>877</v>
      </c>
      <c r="F12" s="4">
        <v>750</v>
      </c>
      <c r="G12" s="52">
        <v>127</v>
      </c>
    </row>
    <row r="13" spans="1:7" ht="25.5" customHeight="1" x14ac:dyDescent="0.25">
      <c r="A13" s="2">
        <v>9</v>
      </c>
      <c r="B13" s="39" t="s">
        <v>19</v>
      </c>
      <c r="C13" s="41" t="s">
        <v>33</v>
      </c>
      <c r="D13" s="5">
        <v>1000000</v>
      </c>
      <c r="E13" s="4">
        <f t="shared" si="0"/>
        <v>790</v>
      </c>
      <c r="F13" s="4">
        <v>607</v>
      </c>
      <c r="G13" s="52">
        <v>183</v>
      </c>
    </row>
    <row r="14" spans="1:7" ht="36.75" customHeight="1" x14ac:dyDescent="0.25">
      <c r="A14" s="2">
        <v>8</v>
      </c>
      <c r="B14" s="39" t="s">
        <v>20</v>
      </c>
      <c r="C14" s="41" t="s">
        <v>12</v>
      </c>
      <c r="D14" s="5">
        <v>1000000</v>
      </c>
      <c r="E14" s="4">
        <f t="shared" si="0"/>
        <v>698</v>
      </c>
      <c r="F14" s="4">
        <v>580</v>
      </c>
      <c r="G14" s="52">
        <v>118</v>
      </c>
    </row>
    <row r="15" spans="1:7" ht="25.5" customHeight="1" x14ac:dyDescent="0.25">
      <c r="A15" s="2">
        <v>3</v>
      </c>
      <c r="B15" s="39" t="s">
        <v>21</v>
      </c>
      <c r="C15" s="41" t="s">
        <v>39</v>
      </c>
      <c r="D15" s="5">
        <v>1000000</v>
      </c>
      <c r="E15" s="4">
        <f t="shared" si="0"/>
        <v>174</v>
      </c>
      <c r="F15" s="4">
        <v>151</v>
      </c>
      <c r="G15" s="52">
        <v>23</v>
      </c>
    </row>
    <row r="16" spans="1:7" ht="25.5" customHeight="1" x14ac:dyDescent="0.25">
      <c r="A16" s="2">
        <v>10</v>
      </c>
      <c r="B16" s="37" t="s">
        <v>17</v>
      </c>
      <c r="C16" s="41" t="s">
        <v>15</v>
      </c>
      <c r="D16" s="5">
        <v>250000</v>
      </c>
      <c r="E16" s="4">
        <f t="shared" si="0"/>
        <v>111</v>
      </c>
      <c r="F16" s="4">
        <v>102</v>
      </c>
      <c r="G16" s="52">
        <v>9</v>
      </c>
    </row>
    <row r="17" spans="1:7" ht="25.5" customHeight="1" x14ac:dyDescent="0.25">
      <c r="A17" s="2">
        <v>14</v>
      </c>
      <c r="B17" s="39" t="s">
        <v>22</v>
      </c>
      <c r="C17" s="41" t="s">
        <v>15</v>
      </c>
      <c r="D17" s="5">
        <v>1000000</v>
      </c>
      <c r="E17" s="4">
        <f t="shared" si="0"/>
        <v>97</v>
      </c>
      <c r="F17" s="4">
        <v>90</v>
      </c>
      <c r="G17" s="52">
        <v>7</v>
      </c>
    </row>
    <row r="18" spans="1:7" ht="25.5" customHeight="1" x14ac:dyDescent="0.25">
      <c r="A18" s="2">
        <v>12</v>
      </c>
      <c r="B18" s="39" t="s">
        <v>40</v>
      </c>
      <c r="C18" s="41" t="s">
        <v>44</v>
      </c>
      <c r="D18" s="5">
        <v>1000000</v>
      </c>
      <c r="E18" s="4">
        <f t="shared" si="0"/>
        <v>76</v>
      </c>
      <c r="F18" s="4">
        <v>68</v>
      </c>
      <c r="G18" s="52">
        <v>8</v>
      </c>
    </row>
    <row r="19" spans="1:7" ht="25.5" customHeight="1" x14ac:dyDescent="0.25">
      <c r="A19" s="2">
        <v>11</v>
      </c>
      <c r="B19" s="39" t="s">
        <v>48</v>
      </c>
      <c r="C19" s="41" t="s">
        <v>41</v>
      </c>
      <c r="D19" s="5">
        <v>360000</v>
      </c>
      <c r="E19" s="4">
        <f t="shared" si="0"/>
        <v>68</v>
      </c>
      <c r="F19" s="4">
        <v>49</v>
      </c>
      <c r="G19" s="52">
        <v>19</v>
      </c>
    </row>
    <row r="20" spans="1:7" ht="25.5" customHeight="1" thickBot="1" x14ac:dyDescent="0.3">
      <c r="A20" s="42">
        <v>13</v>
      </c>
      <c r="B20" s="43" t="s">
        <v>23</v>
      </c>
      <c r="C20" s="44" t="s">
        <v>34</v>
      </c>
      <c r="D20" s="45">
        <v>800000</v>
      </c>
      <c r="E20" s="7">
        <f t="shared" si="0"/>
        <v>6</v>
      </c>
      <c r="F20" s="7">
        <v>6</v>
      </c>
      <c r="G20" s="53">
        <v>0</v>
      </c>
    </row>
    <row r="21" spans="1:7" x14ac:dyDescent="0.25">
      <c r="A21" s="66"/>
      <c r="B21" s="74" t="s">
        <v>3</v>
      </c>
      <c r="C21" s="74"/>
      <c r="D21" s="74"/>
      <c r="E21" s="6">
        <f>SUM(E7:E20)</f>
        <v>9006</v>
      </c>
      <c r="F21" s="6">
        <f>SUM(F7:F20)</f>
        <v>7195</v>
      </c>
      <c r="G21" s="54">
        <f>SUM(G7:G20)</f>
        <v>1811</v>
      </c>
    </row>
    <row r="22" spans="1:7" ht="15.75" thickBot="1" x14ac:dyDescent="0.3">
      <c r="A22" s="67"/>
      <c r="B22" s="75" t="s">
        <v>4</v>
      </c>
      <c r="C22" s="75"/>
      <c r="D22" s="75"/>
      <c r="E22" s="7"/>
      <c r="F22" s="8">
        <f>(F21/E21)*100%</f>
        <v>0.79891183655340881</v>
      </c>
      <c r="G22" s="33">
        <f>(G21/E21)*100%</f>
        <v>0.20108816344659117</v>
      </c>
    </row>
    <row r="23" spans="1:7" ht="15.75" thickBot="1" x14ac:dyDescent="0.3"/>
    <row r="24" spans="1:7" ht="24" thickBot="1" x14ac:dyDescent="0.3">
      <c r="A24" s="68" t="s">
        <v>10</v>
      </c>
      <c r="B24" s="69"/>
      <c r="C24" s="69"/>
      <c r="D24" s="69"/>
      <c r="E24" s="69"/>
      <c r="F24" s="69"/>
      <c r="G24" s="70"/>
    </row>
    <row r="25" spans="1:7" ht="34.5" thickBot="1" x14ac:dyDescent="0.3">
      <c r="A25" s="46" t="s">
        <v>6</v>
      </c>
      <c r="B25" s="47" t="s">
        <v>0</v>
      </c>
      <c r="C25" s="47" t="s">
        <v>7</v>
      </c>
      <c r="D25" s="47" t="s">
        <v>8</v>
      </c>
      <c r="E25" s="47" t="s">
        <v>5</v>
      </c>
      <c r="F25" s="47" t="s">
        <v>1</v>
      </c>
      <c r="G25" s="60" t="s">
        <v>2</v>
      </c>
    </row>
    <row r="26" spans="1:7" ht="25.5" customHeight="1" x14ac:dyDescent="0.25">
      <c r="A26" s="18">
        <v>4</v>
      </c>
      <c r="B26" s="19" t="s">
        <v>24</v>
      </c>
      <c r="C26" s="20" t="s">
        <v>25</v>
      </c>
      <c r="D26" s="21">
        <v>49768</v>
      </c>
      <c r="E26" s="22">
        <f>SUM(F26+G26)</f>
        <v>1827</v>
      </c>
      <c r="F26" s="22">
        <v>1433</v>
      </c>
      <c r="G26" s="55">
        <v>394</v>
      </c>
    </row>
    <row r="27" spans="1:7" ht="36.75" customHeight="1" x14ac:dyDescent="0.25">
      <c r="A27" s="23">
        <v>1</v>
      </c>
      <c r="B27" s="24" t="s">
        <v>49</v>
      </c>
      <c r="C27" s="25" t="s">
        <v>36</v>
      </c>
      <c r="D27" s="9">
        <v>37475.32</v>
      </c>
      <c r="E27" s="12">
        <f t="shared" ref="E27:E33" si="1">SUM(F27+G27)</f>
        <v>1585</v>
      </c>
      <c r="F27" s="12">
        <v>1239</v>
      </c>
      <c r="G27" s="56">
        <v>346</v>
      </c>
    </row>
    <row r="28" spans="1:7" ht="25.5" customHeight="1" x14ac:dyDescent="0.25">
      <c r="A28" s="23">
        <v>2</v>
      </c>
      <c r="B28" s="26" t="s">
        <v>26</v>
      </c>
      <c r="C28" s="25" t="s">
        <v>12</v>
      </c>
      <c r="D28" s="11">
        <v>50000</v>
      </c>
      <c r="E28" s="12">
        <f t="shared" si="1"/>
        <v>1368</v>
      </c>
      <c r="F28" s="27">
        <v>1173</v>
      </c>
      <c r="G28" s="57">
        <v>195</v>
      </c>
    </row>
    <row r="29" spans="1:7" ht="25.5" customHeight="1" x14ac:dyDescent="0.25">
      <c r="A29" s="23">
        <v>3</v>
      </c>
      <c r="B29" s="26" t="s">
        <v>27</v>
      </c>
      <c r="C29" s="25" t="s">
        <v>12</v>
      </c>
      <c r="D29" s="11">
        <v>50000</v>
      </c>
      <c r="E29" s="12">
        <f t="shared" si="1"/>
        <v>819</v>
      </c>
      <c r="F29" s="27">
        <v>670</v>
      </c>
      <c r="G29" s="56">
        <v>149</v>
      </c>
    </row>
    <row r="30" spans="1:7" ht="25.5" customHeight="1" x14ac:dyDescent="0.25">
      <c r="A30" s="23">
        <v>5</v>
      </c>
      <c r="B30" s="26" t="s">
        <v>28</v>
      </c>
      <c r="C30" s="28" t="s">
        <v>14</v>
      </c>
      <c r="D30" s="9">
        <v>50000</v>
      </c>
      <c r="E30" s="12">
        <f t="shared" si="1"/>
        <v>694</v>
      </c>
      <c r="F30" s="27">
        <v>595</v>
      </c>
      <c r="G30" s="57">
        <v>99</v>
      </c>
    </row>
    <row r="31" spans="1:7" ht="25.5" customHeight="1" x14ac:dyDescent="0.25">
      <c r="A31" s="23">
        <v>6</v>
      </c>
      <c r="B31" s="24" t="s">
        <v>29</v>
      </c>
      <c r="C31" s="25" t="s">
        <v>30</v>
      </c>
      <c r="D31" s="9">
        <v>50000</v>
      </c>
      <c r="E31" s="12">
        <f t="shared" si="1"/>
        <v>703</v>
      </c>
      <c r="F31" s="10">
        <v>593</v>
      </c>
      <c r="G31" s="57">
        <v>110</v>
      </c>
    </row>
    <row r="32" spans="1:7" ht="25.5" customHeight="1" x14ac:dyDescent="0.25">
      <c r="A32" s="23">
        <v>7</v>
      </c>
      <c r="B32" s="24" t="s">
        <v>31</v>
      </c>
      <c r="C32" s="25" t="s">
        <v>32</v>
      </c>
      <c r="D32" s="9">
        <v>50000</v>
      </c>
      <c r="E32" s="12">
        <f t="shared" si="1"/>
        <v>412</v>
      </c>
      <c r="F32" s="10">
        <v>355</v>
      </c>
      <c r="G32" s="57">
        <v>57</v>
      </c>
    </row>
    <row r="33" spans="1:7" ht="25.5" customHeight="1" thickBot="1" x14ac:dyDescent="0.3">
      <c r="A33" s="29">
        <v>8</v>
      </c>
      <c r="B33" s="30" t="s">
        <v>13</v>
      </c>
      <c r="C33" s="50" t="s">
        <v>14</v>
      </c>
      <c r="D33" s="31">
        <v>50000</v>
      </c>
      <c r="E33" s="32">
        <f t="shared" si="1"/>
        <v>357</v>
      </c>
      <c r="F33" s="32">
        <v>307</v>
      </c>
      <c r="G33" s="58">
        <v>50</v>
      </c>
    </row>
    <row r="34" spans="1:7" x14ac:dyDescent="0.25">
      <c r="A34" s="81"/>
      <c r="B34" s="71" t="s">
        <v>3</v>
      </c>
      <c r="C34" s="72"/>
      <c r="D34" s="72"/>
      <c r="E34" s="13">
        <f>SUM(E26:E33)</f>
        <v>7765</v>
      </c>
      <c r="F34" s="13">
        <f>SUM(F26:F33)</f>
        <v>6365</v>
      </c>
      <c r="G34" s="14">
        <f>SUM(G26:G33)</f>
        <v>1400</v>
      </c>
    </row>
    <row r="35" spans="1:7" ht="15.75" thickBot="1" x14ac:dyDescent="0.3">
      <c r="A35" s="82"/>
      <c r="B35" s="73" t="s">
        <v>4</v>
      </c>
      <c r="C35" s="73"/>
      <c r="D35" s="73"/>
      <c r="E35" s="15"/>
      <c r="F35" s="16">
        <f>(F34/E34)*100%</f>
        <v>0.81970379909851898</v>
      </c>
      <c r="G35" s="17">
        <f>(G34/E34)*100%</f>
        <v>0.18029620090148099</v>
      </c>
    </row>
    <row r="36" spans="1:7" x14ac:dyDescent="0.25">
      <c r="A36" s="62"/>
      <c r="B36" s="63"/>
      <c r="C36" s="63"/>
      <c r="D36" s="63"/>
      <c r="E36" s="63"/>
      <c r="F36" s="63"/>
      <c r="G36" s="63"/>
    </row>
  </sheetData>
  <mergeCells count="12">
    <mergeCell ref="F1:G1"/>
    <mergeCell ref="A36:G36"/>
    <mergeCell ref="A3:G3"/>
    <mergeCell ref="A21:A22"/>
    <mergeCell ref="A24:G24"/>
    <mergeCell ref="B34:D34"/>
    <mergeCell ref="B35:D35"/>
    <mergeCell ref="B21:D21"/>
    <mergeCell ref="B22:D22"/>
    <mergeCell ref="A2:G2"/>
    <mergeCell ref="A5:G5"/>
    <mergeCell ref="A34:A35"/>
  </mergeCells>
  <printOptions horizontalCentered="1"/>
  <pageMargins left="0.19685039370078741" right="0.19685039370078741" top="0.11811023622047245" bottom="0.19685039370078741" header="0.19685039370078741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2022-10-25T10:41:49Z</dcterms:modified>
</cp:coreProperties>
</file>