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1 zamowienia publiczne\mały cmentarz\"/>
    </mc:Choice>
  </mc:AlternateContent>
  <bookViews>
    <workbookView xWindow="120" yWindow="195" windowWidth="16980" windowHeight="9345" tabRatio="599"/>
  </bookViews>
  <sheets>
    <sheet name="tabele elementów" sheetId="6" r:id="rId1"/>
  </sheets>
  <definedNames>
    <definedName name="_xlnm.Print_Area" localSheetId="0">'tabele elementów'!$A$4:$G$33</definedName>
  </definedNames>
  <calcPr calcId="162913"/>
</workbook>
</file>

<file path=xl/calcChain.xml><?xml version="1.0" encoding="utf-8"?>
<calcChain xmlns="http://schemas.openxmlformats.org/spreadsheetml/2006/main">
  <c r="G29" i="6" l="1"/>
  <c r="G14" i="6" l="1"/>
  <c r="G23" i="6" l="1"/>
  <c r="G15" i="6" l="1"/>
  <c r="G27" i="6"/>
  <c r="A13" i="6" l="1"/>
  <c r="A22" i="6" s="1"/>
  <c r="G19" i="6"/>
  <c r="G28" i="6" l="1"/>
  <c r="G26" i="6"/>
  <c r="G25" i="6"/>
  <c r="G24" i="6"/>
  <c r="G22" i="6"/>
  <c r="G20" i="6"/>
  <c r="G18" i="6"/>
  <c r="G16" i="6"/>
  <c r="G13" i="6"/>
  <c r="G12" i="6"/>
  <c r="G11" i="6"/>
  <c r="G17" i="6" l="1"/>
  <c r="G10" i="6"/>
  <c r="G21" i="6"/>
  <c r="G30" i="6" l="1"/>
  <c r="G33" i="6"/>
  <c r="G32" i="6" s="1"/>
</calcChain>
</file>

<file path=xl/sharedStrings.xml><?xml version="1.0" encoding="utf-8"?>
<sst xmlns="http://schemas.openxmlformats.org/spreadsheetml/2006/main" count="53" uniqueCount="40">
  <si>
    <t>Opis</t>
  </si>
  <si>
    <t>L.p.</t>
  </si>
  <si>
    <t>jm</t>
  </si>
  <si>
    <t>km</t>
  </si>
  <si>
    <t>ilość razem</t>
  </si>
  <si>
    <t>cena jednostkowa [zł]</t>
  </si>
  <si>
    <t>I</t>
  </si>
  <si>
    <t>II</t>
  </si>
  <si>
    <t>Roboty pomiarowe przy liniowych robotach ziemnych - trasa dróg w terenie równinnym</t>
  </si>
  <si>
    <t>ROBOTY ZIEMNE</t>
  </si>
  <si>
    <t>m</t>
  </si>
  <si>
    <t>m3</t>
  </si>
  <si>
    <t>III</t>
  </si>
  <si>
    <t>m2</t>
  </si>
  <si>
    <t>ST</t>
  </si>
  <si>
    <t>Rozebranie ław z betonu pod krawężniki</t>
  </si>
  <si>
    <t>Ława betonowa z oporem pod krawężniki</t>
  </si>
  <si>
    <t>ROBOTY DROGOWE</t>
  </si>
  <si>
    <t>ROBOTY PRZYGOTOWAWCZE I ROZBIÓRKOWE</t>
  </si>
  <si>
    <t>razem netto</t>
  </si>
  <si>
    <t>VAT</t>
  </si>
  <si>
    <t>razem brutto</t>
  </si>
  <si>
    <t>Rozebranie krawężników betonowych  15x30 cm na podsypce cementowo-piaskowej</t>
  </si>
  <si>
    <t>wartość netto [zł]</t>
  </si>
  <si>
    <t>„Wykonanie nawierzchni z kostki betonowej na wybranych odcinkach drogi pieszo-jezdnej 
na Cmentarzu Komunalnym przy ul. Karsiborskiej w Świnoujściu”</t>
  </si>
  <si>
    <t xml:space="preserve">Profilowanie i zagęszczanie mechaniczne podłoża pod warstwy konstrukcyjne nawierzchni w gruncie kategorii I-IV. </t>
  </si>
  <si>
    <t>Ława betonowa z oporem pod obrzeża betonowe</t>
  </si>
  <si>
    <t>Obrzeża betonowe o wymiarach 30x8cm na podsypce cementowo-piaskowej</t>
  </si>
  <si>
    <t>Rozebranie obrzeży o wymiarach 8x30 cm, na podsypce cementowo-piaskowej</t>
  </si>
  <si>
    <t>Krawężniki betonowe o wymiarach 20x30cm wtopione na podsypce cementowo-piaskowej</t>
  </si>
  <si>
    <t>Podsypka cementowo-piaskowa z zag. ręcznym - 5 cm grubość warstwy po zagęszczeniu</t>
  </si>
  <si>
    <t xml:space="preserve">Podbudowy z kruszywa łamanego o grubości po zagęszczeniu 15cm </t>
  </si>
  <si>
    <t>Frezowanie korzeni drzew</t>
  </si>
  <si>
    <t>szt.</t>
  </si>
  <si>
    <t xml:space="preserve">ZAKRES RZECZOWO-FINANSOWY </t>
  </si>
  <si>
    <t>Załącznik_nr_2_do_umowy_WIZ……………………………….</t>
  </si>
  <si>
    <t>Rozebranie podsypki cementowo-piaskowej o grubości do 15 cm</t>
  </si>
  <si>
    <t>Wywiezienie ziemi i gruzu poza teren budowy w miejsce ustalone przez wykonawcę</t>
  </si>
  <si>
    <t xml:space="preserve">Mechaniczne usunięcie warstwy gruntu o grubości do 15 cm </t>
  </si>
  <si>
    <t xml:space="preserve">Nawierzchnie z kostki betonowej na ciągu pieszo-jezdnym, grubości 8 cm i koloru szarego z wypełnieniem spoin zaprawą cementową.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</si>
</sst>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Arial"/>
      <family val="2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6" fillId="2" borderId="8" xfId="0" applyNumberFormat="1" applyFont="1" applyFill="1" applyBorder="1" applyAlignment="1">
      <alignment horizontal="right" vertical="center"/>
    </xf>
    <xf numFmtId="4" fontId="6" fillId="2" borderId="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Zeros="0" tabSelected="1" topLeftCell="A13" zoomScale="130" zoomScaleNormal="130" workbookViewId="0">
      <selection activeCell="C24" sqref="C24"/>
    </sheetView>
  </sheetViews>
  <sheetFormatPr defaultColWidth="9" defaultRowHeight="12.75"/>
  <cols>
    <col min="1" max="1" width="3.625" style="22" bestFit="1" customWidth="1"/>
    <col min="2" max="2" width="11.25" style="18" hidden="1" customWidth="1"/>
    <col min="3" max="3" width="61" style="21" customWidth="1"/>
    <col min="4" max="4" width="5.25" style="3" customWidth="1"/>
    <col min="5" max="5" width="7.875" style="3" customWidth="1"/>
    <col min="6" max="6" width="10.875" style="7" customWidth="1"/>
    <col min="7" max="7" width="10.5" style="18" customWidth="1"/>
    <col min="8" max="16384" width="9" style="25"/>
  </cols>
  <sheetData>
    <row r="1" spans="1:7">
      <c r="B1" s="14"/>
      <c r="C1" s="19"/>
      <c r="D1" s="25"/>
      <c r="E1" s="56"/>
      <c r="F1" s="57"/>
      <c r="G1" s="57"/>
    </row>
    <row r="2" spans="1:7">
      <c r="B2" s="14"/>
      <c r="C2" s="19"/>
      <c r="D2" s="25"/>
      <c r="E2" s="57"/>
      <c r="F2" s="57"/>
      <c r="G2" s="57"/>
    </row>
    <row r="3" spans="1:7">
      <c r="B3" s="14"/>
      <c r="C3" s="20"/>
      <c r="D3" s="25"/>
      <c r="E3" s="57"/>
      <c r="F3" s="57"/>
      <c r="G3" s="57"/>
    </row>
    <row r="4" spans="1:7" ht="14.25">
      <c r="B4" s="14"/>
      <c r="C4" s="60" t="s">
        <v>35</v>
      </c>
      <c r="D4" s="61"/>
      <c r="E4" s="61"/>
      <c r="F4" s="61"/>
      <c r="G4" s="61"/>
    </row>
    <row r="5" spans="1:7" ht="20.25">
      <c r="B5" s="58" t="s">
        <v>34</v>
      </c>
      <c r="C5" s="58"/>
      <c r="D5" s="58"/>
      <c r="E5" s="58"/>
      <c r="F5" s="58"/>
      <c r="G5" s="58"/>
    </row>
    <row r="6" spans="1:7" ht="30.75" customHeight="1">
      <c r="B6" s="59" t="s">
        <v>24</v>
      </c>
      <c r="C6" s="59"/>
      <c r="D6" s="59"/>
      <c r="E6" s="59"/>
      <c r="F6" s="59"/>
      <c r="G6" s="59"/>
    </row>
    <row r="7" spans="1:7">
      <c r="A7" s="23"/>
      <c r="B7" s="15"/>
      <c r="C7" s="1"/>
      <c r="D7" s="5"/>
      <c r="E7" s="26"/>
    </row>
    <row r="8" spans="1:7" s="4" customFormat="1" ht="38.25">
      <c r="A8" s="24" t="s">
        <v>1</v>
      </c>
      <c r="B8" s="16" t="s">
        <v>14</v>
      </c>
      <c r="C8" s="2" t="s">
        <v>0</v>
      </c>
      <c r="D8" s="2" t="s">
        <v>2</v>
      </c>
      <c r="E8" s="27" t="s">
        <v>4</v>
      </c>
      <c r="F8" s="12" t="s">
        <v>5</v>
      </c>
      <c r="G8" s="39" t="s">
        <v>23</v>
      </c>
    </row>
    <row r="9" spans="1:7" s="6" customFormat="1" ht="13.5" thickBot="1">
      <c r="A9" s="8">
        <v>1</v>
      </c>
      <c r="B9" s="17">
        <v>2</v>
      </c>
      <c r="C9" s="10">
        <v>2</v>
      </c>
      <c r="D9" s="9">
        <v>3</v>
      </c>
      <c r="E9" s="28">
        <v>4</v>
      </c>
      <c r="F9" s="11">
        <v>5</v>
      </c>
      <c r="G9" s="13">
        <v>6</v>
      </c>
    </row>
    <row r="10" spans="1:7" ht="15.75" thickBot="1">
      <c r="A10" s="29" t="s">
        <v>6</v>
      </c>
      <c r="B10" s="37"/>
      <c r="C10" s="31" t="s">
        <v>18</v>
      </c>
      <c r="D10" s="37"/>
      <c r="E10" s="32"/>
      <c r="F10" s="30"/>
      <c r="G10" s="42">
        <f>SUM(G11:G16)</f>
        <v>0</v>
      </c>
    </row>
    <row r="11" spans="1:7" ht="30">
      <c r="A11" s="38">
        <v>1</v>
      </c>
      <c r="B11" s="49"/>
      <c r="C11" s="33" t="s">
        <v>8</v>
      </c>
      <c r="D11" s="38" t="s">
        <v>3</v>
      </c>
      <c r="E11" s="34">
        <v>0.14000000000000001</v>
      </c>
      <c r="F11" s="34">
        <v>0</v>
      </c>
      <c r="G11" s="41">
        <f t="shared" ref="G11:G16" si="0">ROUND(E11*F11,2)</f>
        <v>0</v>
      </c>
    </row>
    <row r="12" spans="1:7" ht="30">
      <c r="A12" s="38">
        <v>2</v>
      </c>
      <c r="B12" s="49"/>
      <c r="C12" s="33" t="s">
        <v>22</v>
      </c>
      <c r="D12" s="38" t="s">
        <v>10</v>
      </c>
      <c r="E12" s="34">
        <v>12</v>
      </c>
      <c r="F12" s="34">
        <v>0</v>
      </c>
      <c r="G12" s="41">
        <f t="shared" si="0"/>
        <v>0</v>
      </c>
    </row>
    <row r="13" spans="1:7" ht="15">
      <c r="A13" s="38">
        <f t="shared" ref="A13" si="1">A12+1</f>
        <v>3</v>
      </c>
      <c r="B13" s="49"/>
      <c r="C13" s="33" t="s">
        <v>15</v>
      </c>
      <c r="D13" s="38" t="s">
        <v>11</v>
      </c>
      <c r="E13" s="34">
        <v>0.55000000000000004</v>
      </c>
      <c r="F13" s="34">
        <v>0</v>
      </c>
      <c r="G13" s="41">
        <f t="shared" si="0"/>
        <v>0</v>
      </c>
    </row>
    <row r="14" spans="1:7" s="48" customFormat="1" ht="15">
      <c r="A14" s="38">
        <v>4</v>
      </c>
      <c r="B14" s="49"/>
      <c r="C14" s="33" t="s">
        <v>28</v>
      </c>
      <c r="D14" s="38" t="s">
        <v>10</v>
      </c>
      <c r="E14" s="34">
        <v>70</v>
      </c>
      <c r="F14" s="34">
        <v>0</v>
      </c>
      <c r="G14" s="41">
        <f t="shared" si="0"/>
        <v>0</v>
      </c>
    </row>
    <row r="15" spans="1:7" s="46" customFormat="1" ht="15">
      <c r="A15" s="38">
        <v>5</v>
      </c>
      <c r="B15" s="49"/>
      <c r="C15" s="33" t="s">
        <v>36</v>
      </c>
      <c r="D15" s="38" t="s">
        <v>13</v>
      </c>
      <c r="E15" s="34">
        <v>16</v>
      </c>
      <c r="F15" s="34">
        <v>0</v>
      </c>
      <c r="G15" s="41">
        <f t="shared" si="0"/>
        <v>0</v>
      </c>
    </row>
    <row r="16" spans="1:7" ht="30.75" thickBot="1">
      <c r="A16" s="38">
        <v>6</v>
      </c>
      <c r="B16" s="49"/>
      <c r="C16" s="33" t="s">
        <v>37</v>
      </c>
      <c r="D16" s="38" t="s">
        <v>11</v>
      </c>
      <c r="E16" s="34">
        <v>14</v>
      </c>
      <c r="F16" s="34">
        <v>0</v>
      </c>
      <c r="G16" s="41">
        <f t="shared" si="0"/>
        <v>0</v>
      </c>
    </row>
    <row r="17" spans="1:7" ht="15.75" thickBot="1">
      <c r="A17" s="29" t="s">
        <v>7</v>
      </c>
      <c r="B17" s="37"/>
      <c r="C17" s="31" t="s">
        <v>9</v>
      </c>
      <c r="D17" s="37"/>
      <c r="E17" s="32"/>
      <c r="F17" s="32"/>
      <c r="G17" s="42">
        <f>SUM(G18:G20)</f>
        <v>0</v>
      </c>
    </row>
    <row r="18" spans="1:7" ht="15">
      <c r="A18" s="40">
        <v>7</v>
      </c>
      <c r="B18" s="49"/>
      <c r="C18" s="35" t="s">
        <v>38</v>
      </c>
      <c r="D18" s="40" t="s">
        <v>13</v>
      </c>
      <c r="E18" s="36">
        <v>355</v>
      </c>
      <c r="F18" s="36">
        <v>0</v>
      </c>
      <c r="G18" s="43">
        <f t="shared" ref="G18:G20" si="2">ROUND(E18*F18,2)</f>
        <v>0</v>
      </c>
    </row>
    <row r="19" spans="1:7" ht="30">
      <c r="A19" s="40">
        <v>8</v>
      </c>
      <c r="B19" s="49"/>
      <c r="C19" s="33" t="s">
        <v>25</v>
      </c>
      <c r="D19" s="38" t="s">
        <v>13</v>
      </c>
      <c r="E19" s="34">
        <v>355</v>
      </c>
      <c r="F19" s="34">
        <v>0</v>
      </c>
      <c r="G19" s="41">
        <f t="shared" si="2"/>
        <v>0</v>
      </c>
    </row>
    <row r="20" spans="1:7" ht="30.75" thickBot="1">
      <c r="A20" s="40">
        <v>9</v>
      </c>
      <c r="B20" s="49"/>
      <c r="C20" s="33" t="s">
        <v>37</v>
      </c>
      <c r="D20" s="38" t="s">
        <v>11</v>
      </c>
      <c r="E20" s="34">
        <v>30</v>
      </c>
      <c r="F20" s="34">
        <v>0</v>
      </c>
      <c r="G20" s="41">
        <f t="shared" si="2"/>
        <v>0</v>
      </c>
    </row>
    <row r="21" spans="1:7" ht="15.75" thickBot="1">
      <c r="A21" s="29" t="s">
        <v>12</v>
      </c>
      <c r="B21" s="37"/>
      <c r="C21" s="31" t="s">
        <v>17</v>
      </c>
      <c r="D21" s="37"/>
      <c r="E21" s="32"/>
      <c r="F21" s="32"/>
      <c r="G21" s="42">
        <f>SUM(G22:G29)</f>
        <v>0</v>
      </c>
    </row>
    <row r="22" spans="1:7" ht="15">
      <c r="A22" s="51">
        <f>A20+1</f>
        <v>10</v>
      </c>
      <c r="B22" s="52"/>
      <c r="C22" s="53" t="s">
        <v>31</v>
      </c>
      <c r="D22" s="40" t="s">
        <v>13</v>
      </c>
      <c r="E22" s="36">
        <v>355</v>
      </c>
      <c r="F22" s="36">
        <v>0</v>
      </c>
      <c r="G22" s="43">
        <f t="shared" ref="G22:G29" si="3">ROUND(E22*F22,2)</f>
        <v>0</v>
      </c>
    </row>
    <row r="23" spans="1:7" s="47" customFormat="1" ht="30">
      <c r="A23" s="51">
        <v>11</v>
      </c>
      <c r="B23" s="52"/>
      <c r="C23" s="53" t="s">
        <v>30</v>
      </c>
      <c r="D23" s="40" t="s">
        <v>13</v>
      </c>
      <c r="E23" s="36">
        <v>355</v>
      </c>
      <c r="F23" s="36">
        <v>0</v>
      </c>
      <c r="G23" s="43">
        <f t="shared" si="3"/>
        <v>0</v>
      </c>
    </row>
    <row r="24" spans="1:7" ht="30">
      <c r="A24" s="54">
        <v>12</v>
      </c>
      <c r="B24" s="52"/>
      <c r="C24" s="55" t="s">
        <v>39</v>
      </c>
      <c r="D24" s="38" t="s">
        <v>13</v>
      </c>
      <c r="E24" s="34">
        <v>355</v>
      </c>
      <c r="F24" s="34">
        <v>0</v>
      </c>
      <c r="G24" s="41">
        <f t="shared" si="3"/>
        <v>0</v>
      </c>
    </row>
    <row r="25" spans="1:7" ht="15">
      <c r="A25" s="54">
        <v>13</v>
      </c>
      <c r="B25" s="52"/>
      <c r="C25" s="55" t="s">
        <v>16</v>
      </c>
      <c r="D25" s="38" t="s">
        <v>11</v>
      </c>
      <c r="E25" s="34">
        <v>1.4</v>
      </c>
      <c r="F25" s="34">
        <v>0</v>
      </c>
      <c r="G25" s="41">
        <f t="shared" si="3"/>
        <v>0</v>
      </c>
    </row>
    <row r="26" spans="1:7" ht="30">
      <c r="A26" s="54">
        <v>14</v>
      </c>
      <c r="B26" s="52"/>
      <c r="C26" s="55" t="s">
        <v>29</v>
      </c>
      <c r="D26" s="38" t="s">
        <v>10</v>
      </c>
      <c r="E26" s="34">
        <v>3</v>
      </c>
      <c r="F26" s="34">
        <v>0</v>
      </c>
      <c r="G26" s="41">
        <f t="shared" si="3"/>
        <v>0</v>
      </c>
    </row>
    <row r="27" spans="1:7" s="46" customFormat="1" ht="15">
      <c r="A27" s="54">
        <v>15</v>
      </c>
      <c r="B27" s="52"/>
      <c r="C27" s="55" t="s">
        <v>26</v>
      </c>
      <c r="D27" s="38" t="s">
        <v>11</v>
      </c>
      <c r="E27" s="34">
        <v>14</v>
      </c>
      <c r="F27" s="34">
        <v>0</v>
      </c>
      <c r="G27" s="41">
        <f t="shared" si="3"/>
        <v>0</v>
      </c>
    </row>
    <row r="28" spans="1:7" ht="15">
      <c r="A28" s="54">
        <v>16</v>
      </c>
      <c r="B28" s="52"/>
      <c r="C28" s="55" t="s">
        <v>27</v>
      </c>
      <c r="D28" s="38" t="s">
        <v>10</v>
      </c>
      <c r="E28" s="34">
        <v>360</v>
      </c>
      <c r="F28" s="34">
        <v>0</v>
      </c>
      <c r="G28" s="41">
        <f t="shared" si="3"/>
        <v>0</v>
      </c>
    </row>
    <row r="29" spans="1:7" s="48" customFormat="1" ht="15">
      <c r="A29" s="54">
        <v>17</v>
      </c>
      <c r="B29" s="52"/>
      <c r="C29" s="55" t="s">
        <v>32</v>
      </c>
      <c r="D29" s="38" t="s">
        <v>33</v>
      </c>
      <c r="E29" s="34">
        <v>6</v>
      </c>
      <c r="F29" s="34">
        <v>0</v>
      </c>
      <c r="G29" s="41">
        <f t="shared" si="3"/>
        <v>0</v>
      </c>
    </row>
    <row r="30" spans="1:7" ht="13.5" thickBot="1">
      <c r="F30" s="50" t="s">
        <v>19</v>
      </c>
      <c r="G30" s="44">
        <f>G10+G17+G21</f>
        <v>0</v>
      </c>
    </row>
    <row r="31" spans="1:7" s="48" customFormat="1" ht="13.5" thickBot="1">
      <c r="A31" s="22"/>
      <c r="B31" s="18"/>
      <c r="C31" s="21"/>
      <c r="D31" s="3"/>
      <c r="E31" s="3"/>
      <c r="F31" s="50"/>
      <c r="G31" s="45">
        <v>0</v>
      </c>
    </row>
    <row r="32" spans="1:7" ht="13.5" thickBot="1">
      <c r="F32" s="50" t="s">
        <v>20</v>
      </c>
      <c r="G32" s="45">
        <f>G33-(G30+G31)</f>
        <v>0</v>
      </c>
    </row>
    <row r="33" spans="6:7" ht="13.5" thickBot="1">
      <c r="F33" s="50" t="s">
        <v>21</v>
      </c>
      <c r="G33" s="44">
        <f>ROUND((G30+G31)*1.23,2)</f>
        <v>0</v>
      </c>
    </row>
  </sheetData>
  <mergeCells count="4">
    <mergeCell ref="E1:G3"/>
    <mergeCell ref="B5:G5"/>
    <mergeCell ref="B6:G6"/>
    <mergeCell ref="C4:G4"/>
  </mergeCells>
  <printOptions horizontalCentered="1"/>
  <pageMargins left="0.23622047244094491" right="0.23622047244094491" top="0.78740157480314965" bottom="0.3937007874015748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tabele elementów</vt:lpstr>
      <vt:lpstr>'tabele elementów'!Obszar_wydruku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Bimkiewicz Ewa</cp:lastModifiedBy>
  <cp:lastPrinted>2021-06-09T08:17:40Z</cp:lastPrinted>
  <dcterms:created xsi:type="dcterms:W3CDTF">2013-09-06T18:44:14Z</dcterms:created>
  <dcterms:modified xsi:type="dcterms:W3CDTF">2021-08-13T11:58:18Z</dcterms:modified>
</cp:coreProperties>
</file>