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821" activeTab="1"/>
  </bookViews>
  <sheets>
    <sheet name="bilans_aktywa" sheetId="1" r:id="rId1"/>
    <sheet name="bilans_pasywa" sheetId="2" r:id="rId2"/>
  </sheets>
  <definedNames>
    <definedName name="_xlnm.Print_Area" localSheetId="0">'bilans_aktywa'!$D$2:$M$60</definedName>
    <definedName name="_xlnm.Print_Area" localSheetId="1">'bilans_pasywa'!$B$2:$K$55</definedName>
  </definedNames>
  <calcPr fullCalcOnLoad="1"/>
</workbook>
</file>

<file path=xl/sharedStrings.xml><?xml version="1.0" encoding="utf-8"?>
<sst xmlns="http://schemas.openxmlformats.org/spreadsheetml/2006/main" count="330" uniqueCount="216">
  <si>
    <t>AKTYWA</t>
  </si>
  <si>
    <t>A.</t>
  </si>
  <si>
    <t>I.</t>
  </si>
  <si>
    <t>Wartości niematerialne i prawne</t>
  </si>
  <si>
    <t>1.</t>
  </si>
  <si>
    <t>2.</t>
  </si>
  <si>
    <t>3.</t>
  </si>
  <si>
    <t>4.</t>
  </si>
  <si>
    <t>5.</t>
  </si>
  <si>
    <t>II.</t>
  </si>
  <si>
    <t>III.</t>
  </si>
  <si>
    <t>IV.</t>
  </si>
  <si>
    <t>Należności długoterminowe</t>
  </si>
  <si>
    <t>B.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</si>
  <si>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</si>
  <si>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</si>
  <si>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</si>
  <si>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</si>
  <si>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</si>
  <si>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</si>
  <si>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wewnątrzzakładowe</t>
  </si>
  <si>
    <t>Pozostałe należności</t>
  </si>
  <si>
    <t>Należności dochodzone na drodze sądowej</t>
  </si>
  <si>
    <t>Suma aktywów</t>
  </si>
  <si>
    <t>PASYWA</t>
  </si>
  <si>
    <t>V.</t>
  </si>
  <si>
    <t>VI.</t>
  </si>
  <si>
    <t>VII.</t>
  </si>
  <si>
    <t>Zobowiązania krótkoterminowe</t>
  </si>
  <si>
    <t>Fundusze specjalne</t>
  </si>
  <si>
    <t>Suma pasywów</t>
  </si>
  <si>
    <t>I</t>
  </si>
  <si>
    <t>II</t>
  </si>
  <si>
    <t>III</t>
  </si>
  <si>
    <t>IV</t>
  </si>
  <si>
    <t>V</t>
  </si>
  <si>
    <t>VIII</t>
  </si>
  <si>
    <t>IX</t>
  </si>
  <si>
    <t>AKTYWA TRWAŁE</t>
  </si>
  <si>
    <t>Rzeczowe aktywa trwałe</t>
  </si>
  <si>
    <t>Środki trwałe</t>
  </si>
  <si>
    <t>Środki trwałe w budowie</t>
  </si>
  <si>
    <t>Zaliczki na środki trwałe w budowie</t>
  </si>
  <si>
    <t>Inwestycje długoterminowe</t>
  </si>
  <si>
    <t>Długoterminowe rozliczenia międzyokresowe</t>
  </si>
  <si>
    <t>AKTYWA  OBROTOWE</t>
  </si>
  <si>
    <t>Należności krótkoterminowe</t>
  </si>
  <si>
    <t>Należności od jednostek powiązanych</t>
  </si>
  <si>
    <t xml:space="preserve">Należności od pozostałych jednostek </t>
  </si>
  <si>
    <t>c) inne</t>
  </si>
  <si>
    <t>Inwestycje krótkoterminowe</t>
  </si>
  <si>
    <t>Krótkoterminowe aktywa finansowe</t>
  </si>
  <si>
    <t>Inne inwestycje krótkoterminowe</t>
  </si>
  <si>
    <t>Krótkoterminowe rozliczenia międzyokresowe</t>
  </si>
  <si>
    <t>KAPITAŁ (FUNDUSZ) PODSTAWOWY</t>
  </si>
  <si>
    <t>Udziały (akcje) własne (wielkość ujemna)</t>
  </si>
  <si>
    <t>Zysk (strata) z lat ubiegłych</t>
  </si>
  <si>
    <t>Odpisy z zysku netto w ciągu roku obrotowego (wielkość ujemna)</t>
  </si>
  <si>
    <t>Rezerwy na zobowiązania</t>
  </si>
  <si>
    <t>Zobowiązania długoterminowe</t>
  </si>
  <si>
    <t>Wobec jednostek powiązanych</t>
  </si>
  <si>
    <t xml:space="preserve">Wobec pozostałych jednostek </t>
  </si>
  <si>
    <t>c)inne zobowiązania finansowe</t>
  </si>
  <si>
    <t>Rozliczenia międzyokresowe</t>
  </si>
  <si>
    <t>a) w jednostkach powiązanych</t>
  </si>
  <si>
    <t>b) w pozostałych jednostkach</t>
  </si>
  <si>
    <t>i) inne</t>
  </si>
  <si>
    <t>b)z tyt. podat. , dotacji ,ceł , ubezp. społ.</t>
  </si>
  <si>
    <t>a)z tyt. dostaw i usług</t>
  </si>
  <si>
    <t>c) środki pieniężne</t>
  </si>
  <si>
    <t>a/ grunty (w tym prawo użytkow.wieczystego)</t>
  </si>
  <si>
    <t>b/ budynki, lokale, i obiekty inż. lądow i wodnej</t>
  </si>
  <si>
    <t>c/ urządzenia techniczne i maszyny</t>
  </si>
  <si>
    <t>d/ środki transportu</t>
  </si>
  <si>
    <t>e/ inne środki trwałe</t>
  </si>
  <si>
    <t>Od jednostek powiązanych</t>
  </si>
  <si>
    <t>Od pozostałych jednostek</t>
  </si>
  <si>
    <t xml:space="preserve"> </t>
  </si>
  <si>
    <t>Z tytułu odroczonego podatku dochodowego</t>
  </si>
  <si>
    <t>Inne rozliczenia międzyokresowe</t>
  </si>
  <si>
    <t xml:space="preserve"> -  środki pieniężne w kasie i na rachunkach</t>
  </si>
  <si>
    <t xml:space="preserve"> -  inne środki pieniężne</t>
  </si>
  <si>
    <t xml:space="preserve"> - inne aktywa pieniężne</t>
  </si>
  <si>
    <t>Kapitał (fundusz podstawowy)</t>
  </si>
  <si>
    <t>Należne wpłaty na kapitał podstawowy</t>
  </si>
  <si>
    <t>Kapitał (fundusz zapasowy)</t>
  </si>
  <si>
    <t>Kapitał z aktualizacji wyceny</t>
  </si>
  <si>
    <t>Zysk (strata netto)</t>
  </si>
  <si>
    <t xml:space="preserve">1. </t>
  </si>
  <si>
    <t>a/z tytułu dostaw robót i usług o okresie wymagalności:</t>
  </si>
  <si>
    <t xml:space="preserve">  - do 12 miesięcy</t>
  </si>
  <si>
    <t xml:space="preserve">  - powyżej 12 miesięcy</t>
  </si>
  <si>
    <t>Na świadczenia emerytalne i podobne</t>
  </si>
  <si>
    <t>Pozostałe rezerwy</t>
  </si>
  <si>
    <t>a) z tytułu dostaw robót i usług, o okresie spłaty:</t>
  </si>
  <si>
    <t xml:space="preserve">   - do 12 miesięcy</t>
  </si>
  <si>
    <t xml:space="preserve">   - powyżej 12 miesięcy</t>
  </si>
  <si>
    <t>b) inne</t>
  </si>
  <si>
    <t>a) kredyty i pożyczki</t>
  </si>
  <si>
    <t>b) z tyt.emisji dłużnych papierów wartościowych</t>
  </si>
  <si>
    <t>d) inne</t>
  </si>
  <si>
    <t>ASSETS</t>
  </si>
  <si>
    <t>Intangible assets</t>
  </si>
  <si>
    <t>Fixed assets</t>
  </si>
  <si>
    <t>a/ land (perpetual usufruct included)</t>
  </si>
  <si>
    <t>b/ buildings and structures</t>
  </si>
  <si>
    <t>c/ machinery and technical equipment</t>
  </si>
  <si>
    <t>d/ transportation equipment</t>
  </si>
  <si>
    <t>e/ other fixed assets</t>
  </si>
  <si>
    <t>Investments in progress</t>
  </si>
  <si>
    <t>Long-term receivables</t>
  </si>
  <si>
    <t>Long-term investements</t>
  </si>
  <si>
    <t>Current assests</t>
  </si>
  <si>
    <t>Inventory</t>
  </si>
  <si>
    <t>Materials</t>
  </si>
  <si>
    <t>Semi-finished products and work in progress</t>
  </si>
  <si>
    <t>Finished products</t>
  </si>
  <si>
    <t>Trade goods</t>
  </si>
  <si>
    <t>Prepayments for inventory</t>
  </si>
  <si>
    <t>Short-term receivables</t>
  </si>
  <si>
    <t xml:space="preserve">   - up to 12 months</t>
  </si>
  <si>
    <t xml:space="preserve">   - more than 12 months</t>
  </si>
  <si>
    <t>b) others</t>
  </si>
  <si>
    <t>Other receivables</t>
  </si>
  <si>
    <t>Receivables in litigation</t>
  </si>
  <si>
    <t>a) on deliveries and services</t>
  </si>
  <si>
    <t>c) others</t>
  </si>
  <si>
    <t>Short-term investments</t>
  </si>
  <si>
    <t>Short-term financial assets</t>
  </si>
  <si>
    <t>Other short-term investments</t>
  </si>
  <si>
    <t>on the deferred income tax</t>
  </si>
  <si>
    <t>Long-term prepaid expenses</t>
  </si>
  <si>
    <t>b) on taxes, subsidies, customs duties, social insurances</t>
  </si>
  <si>
    <t xml:space="preserve"> - cash in hand and at bank</t>
  </si>
  <si>
    <t>Short-term prepaid expenses</t>
  </si>
  <si>
    <t xml:space="preserve"> - other financial assets</t>
  </si>
  <si>
    <t>Tangible assests</t>
  </si>
  <si>
    <t>Prepayments for (capital) investmets in progress</t>
  </si>
  <si>
    <t>LIABILITIES</t>
  </si>
  <si>
    <t>CAPITAL (FUND)</t>
  </si>
  <si>
    <t>Other capital reserves</t>
  </si>
  <si>
    <t>Retained earnings: profit (loss)</t>
  </si>
  <si>
    <t xml:space="preserve"> Profit (net loss)</t>
  </si>
  <si>
    <t>Appriopriations from the net profit for the current  financial year</t>
  </si>
  <si>
    <t>Liabilities and provisions</t>
  </si>
  <si>
    <t>Provisions for liabilities</t>
  </si>
  <si>
    <t>on income tax</t>
  </si>
  <si>
    <t>for social benefits</t>
  </si>
  <si>
    <t>Other provisions</t>
  </si>
  <si>
    <t>Long-term liabilities</t>
  </si>
  <si>
    <t>d) others</t>
  </si>
  <si>
    <t>Short-term liabilities</t>
  </si>
  <si>
    <t>a/ on trade paybales with the term of payment:</t>
  </si>
  <si>
    <t xml:space="preserve">  - up to 12 months</t>
  </si>
  <si>
    <t xml:space="preserve">  - more than 12 months</t>
  </si>
  <si>
    <t>b\ others</t>
  </si>
  <si>
    <t>Own shares (negative)</t>
  </si>
  <si>
    <t>Supplementary capital</t>
  </si>
  <si>
    <t>c) on other financial liabilities</t>
  </si>
  <si>
    <t>d) on trade payables</t>
  </si>
  <si>
    <t>e) prepayments received for goods and services</t>
  </si>
  <si>
    <t>f) bill of exchange payables</t>
  </si>
  <si>
    <t>g) taxes, customs duties, social insurance liabilities</t>
  </si>
  <si>
    <t>h) salary payables</t>
  </si>
  <si>
    <t>i) others</t>
  </si>
  <si>
    <t>Special funds</t>
  </si>
  <si>
    <t>Accrued costs and deferred income</t>
  </si>
  <si>
    <t>Negative company value</t>
  </si>
  <si>
    <t>Other accrued costs and deferred income</t>
  </si>
  <si>
    <t>Total equity and liabilities</t>
  </si>
  <si>
    <t>other prepaid expenses</t>
  </si>
  <si>
    <t>a) with the term of payment:</t>
  </si>
  <si>
    <t>Intra company receivables</t>
  </si>
  <si>
    <t>Assets revaluation reserve</t>
  </si>
  <si>
    <t xml:space="preserve">a) long-term bank credits and loans </t>
  </si>
  <si>
    <t>b) on issued corporation securities</t>
  </si>
  <si>
    <t>c) other financial long-term liabilities</t>
  </si>
  <si>
    <t>a) bank credits and loans</t>
  </si>
  <si>
    <t>Total assets</t>
  </si>
  <si>
    <t>c) monetary assets</t>
  </si>
  <si>
    <t xml:space="preserve"> -  other monetary assets</t>
  </si>
  <si>
    <t>b) in other entities</t>
  </si>
  <si>
    <t>a) in associated entities</t>
  </si>
  <si>
    <t>from associated entities</t>
  </si>
  <si>
    <t>from other entities</t>
  </si>
  <si>
    <t>Trade receivables from associated entities</t>
  </si>
  <si>
    <t>Receivables from other entities</t>
  </si>
  <si>
    <t>against associated entities</t>
  </si>
  <si>
    <t>against other entities</t>
  </si>
  <si>
    <t>Share capital (fund)</t>
  </si>
  <si>
    <t>Subscribed but unpaid (negative amount) capital</t>
  </si>
  <si>
    <t>ZOBOWIĄZANIA I REZERWY NA ZOBOWIĄZANIA</t>
  </si>
  <si>
    <t xml:space="preserve">3. </t>
  </si>
  <si>
    <t>e) zaliczki otrzymane na dostawy</t>
  </si>
  <si>
    <t>d) z tytułu dostaw i usług</t>
  </si>
  <si>
    <t>f) zobowiązania wekslowe</t>
  </si>
  <si>
    <t>g) z tyt. podatków, ceł, ubezpieczeń i innych świadczeń</t>
  </si>
  <si>
    <t>b) z tytułu emisji dłużnych papierów  wartościowych</t>
  </si>
  <si>
    <t>c) inne zobowiązania finansowe</t>
  </si>
  <si>
    <t>h) z tyt. wynagrodzeń</t>
  </si>
  <si>
    <t>Ujemna wartość firmy</t>
  </si>
  <si>
    <t>Z tyt.odroczonego pod.dochodowego</t>
  </si>
  <si>
    <t>72-600 Świnoujście</t>
  </si>
  <si>
    <t>BALANCE</t>
  </si>
  <si>
    <t xml:space="preserve">Pozostałe kapitały (fundusze) rezerwowe </t>
  </si>
  <si>
    <t>31-12-2019</t>
  </si>
  <si>
    <t>31-12-2020</t>
  </si>
  <si>
    <t>Muzeum Rybołówstwa Morskiego</t>
  </si>
  <si>
    <t>Plac Rybaka 1</t>
  </si>
  <si>
    <t>Świnoujście dnia,  31-03-2021</t>
  </si>
  <si>
    <t xml:space="preserve"> BILANS NA DZIEŃ 31.12.2020</t>
  </si>
  <si>
    <t>b\inne</t>
  </si>
  <si>
    <t>Świnoujście, dnia 31.03.2021</t>
  </si>
  <si>
    <t xml:space="preserve">                                                             Sporządziła: Natalia Nadworna                       Zatwierdziła: Barbara Adamczewska</t>
  </si>
  <si>
    <t xml:space="preserve">                                                                                    (Główna Księgowa)                                             (Dyrektor Muzeum)</t>
  </si>
  <si>
    <t>BILANS NA DZIEŃ 31.12.2020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</si>
</sst>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.##0\.00"/>
    <numFmt numFmtId="167" formatCode="\$#\.00"/>
    <numFmt numFmtId="168" formatCode="#\.00"/>
    <numFmt numFmtId="169" formatCode="%#\.00"/>
    <numFmt numFmtId="170" formatCode="#\."/>
    <numFmt numFmtId="171" formatCode="m\o\n\t\h\ d\,\ \y\y\y\y"/>
    <numFmt numFmtId="172" formatCode="_-* #,##0.0\ _z_ł_-;\-* #,##0.0\ _z_ł_-;_-* &quot;-&quot;\ _z_ł_-;_-@_-"/>
    <numFmt numFmtId="173" formatCode="_-* #,##0.00\ _z_ł_-;\-* #,##0.00\ _z_ł_-;_-* &quot;-&quot;\ _z_ł_-;_-@_-"/>
  </numFmts>
  <fonts count="48">
    <font>
      <sz val="12"/>
      <name val="Courier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2"/>
      <name val="Courier"/>
      <family val="3"/>
    </font>
    <font>
      <b/>
      <sz val="10"/>
      <name val="Times New Roman"/>
      <family val="1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166" fontId="3" fillId="0" borderId="0">
      <alignment/>
      <protection locked="0"/>
    </xf>
    <xf numFmtId="167" fontId="3" fillId="0" borderId="0">
      <alignment/>
      <protection locked="0"/>
    </xf>
    <xf numFmtId="0" fontId="33" fillId="25" borderId="1" applyNumberFormat="0" applyAlignment="0" applyProtection="0"/>
    <xf numFmtId="0" fontId="34" fillId="26" borderId="2" applyNumberFormat="0" applyAlignment="0" applyProtection="0"/>
    <xf numFmtId="171" fontId="3" fillId="0" borderId="0">
      <alignment/>
      <protection locked="0"/>
    </xf>
    <xf numFmtId="0" fontId="35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26" borderId="1" applyNumberFormat="0" applyAlignment="0" applyProtection="0"/>
    <xf numFmtId="169" fontId="3" fillId="0" borderId="0">
      <alignment/>
      <protection locked="0"/>
    </xf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3" fillId="0" borderId="9">
      <alignment/>
      <protection locked="0"/>
    </xf>
    <xf numFmtId="0" fontId="46" fillId="0" borderId="0" applyNumberFormat="0" applyFill="0" applyBorder="0" applyAlignment="0" applyProtection="0"/>
    <xf numFmtId="0" fontId="0" fillId="3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7" fillId="0" borderId="0" xfId="57" applyNumberFormat="1" applyFont="1" applyAlignment="1">
      <alignment vertical="center"/>
      <protection/>
    </xf>
    <xf numFmtId="164" fontId="2" fillId="0" borderId="0" xfId="57" applyNumberFormat="1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164" fontId="2" fillId="0" borderId="0" xfId="57" applyNumberFormat="1" applyFont="1" applyBorder="1" applyAlignment="1">
      <alignment vertical="center"/>
      <protection/>
    </xf>
    <xf numFmtId="164" fontId="7" fillId="0" borderId="11" xfId="57" applyNumberFormat="1" applyFont="1" applyBorder="1" applyAlignment="1">
      <alignment vertical="center" wrapText="1"/>
      <protection/>
    </xf>
    <xf numFmtId="164" fontId="7" fillId="0" borderId="11" xfId="57" applyNumberFormat="1" applyFont="1" applyBorder="1" applyAlignment="1">
      <alignment vertical="center"/>
      <protection/>
    </xf>
    <xf numFmtId="164" fontId="7" fillId="0" borderId="11" xfId="57" applyNumberFormat="1" applyFont="1" applyBorder="1" applyAlignment="1" quotePrefix="1">
      <alignment vertical="center"/>
      <protection/>
    </xf>
    <xf numFmtId="0" fontId="11" fillId="0" borderId="0" xfId="57" applyFont="1" applyAlignment="1">
      <alignment horizontal="center" vertical="center"/>
      <protection/>
    </xf>
    <xf numFmtId="164" fontId="7" fillId="0" borderId="11" xfId="57" applyNumberFormat="1" applyFont="1" applyBorder="1" applyAlignment="1">
      <alignment horizontal="left" vertical="center"/>
      <protection/>
    </xf>
    <xf numFmtId="164" fontId="7" fillId="0" borderId="11" xfId="57" applyNumberFormat="1" applyFont="1" applyBorder="1" applyAlignment="1" quotePrefix="1">
      <alignment vertical="center" wrapText="1"/>
      <protection/>
    </xf>
    <xf numFmtId="164" fontId="7" fillId="0" borderId="12" xfId="57" applyNumberFormat="1" applyFont="1" applyBorder="1" applyAlignment="1">
      <alignment vertical="center"/>
      <protection/>
    </xf>
    <xf numFmtId="164" fontId="7" fillId="0" borderId="12" xfId="57" applyNumberFormat="1" applyFont="1" applyBorder="1" applyAlignment="1">
      <alignment vertical="center" wrapText="1"/>
      <protection/>
    </xf>
    <xf numFmtId="0" fontId="10" fillId="0" borderId="0" xfId="57" applyFont="1" applyAlignment="1">
      <alignment vertical="center"/>
      <protection/>
    </xf>
    <xf numFmtId="164" fontId="5" fillId="0" borderId="11" xfId="57" applyNumberFormat="1" applyFont="1" applyFill="1" applyBorder="1" applyAlignment="1">
      <alignment vertical="center"/>
      <protection/>
    </xf>
    <xf numFmtId="164" fontId="7" fillId="0" borderId="0" xfId="57" applyNumberFormat="1" applyFont="1" applyBorder="1" applyAlignment="1">
      <alignment vertical="center"/>
      <protection/>
    </xf>
    <xf numFmtId="164" fontId="5" fillId="0" borderId="13" xfId="57" applyNumberFormat="1" applyFont="1" applyFill="1" applyBorder="1" applyAlignment="1">
      <alignment vertical="center"/>
      <protection/>
    </xf>
    <xf numFmtId="164" fontId="7" fillId="0" borderId="13" xfId="57" applyNumberFormat="1" applyFont="1" applyBorder="1" applyAlignment="1">
      <alignment vertical="center"/>
      <protection/>
    </xf>
    <xf numFmtId="164" fontId="7" fillId="0" borderId="14" xfId="57" applyNumberFormat="1" applyFont="1" applyFill="1" applyBorder="1" applyAlignment="1">
      <alignment vertical="center"/>
      <protection/>
    </xf>
    <xf numFmtId="164" fontId="5" fillId="0" borderId="15" xfId="57" applyNumberFormat="1" applyFont="1" applyFill="1" applyBorder="1" applyAlignment="1">
      <alignment vertical="center"/>
      <protection/>
    </xf>
    <xf numFmtId="164" fontId="7" fillId="0" borderId="16" xfId="57" applyNumberFormat="1" applyFont="1" applyBorder="1" applyAlignment="1">
      <alignment vertical="center"/>
      <protection/>
    </xf>
    <xf numFmtId="164" fontId="6" fillId="0" borderId="14" xfId="57" applyNumberFormat="1" applyFont="1" applyFill="1" applyBorder="1" applyAlignment="1">
      <alignment vertical="center"/>
      <protection/>
    </xf>
    <xf numFmtId="164" fontId="6" fillId="0" borderId="15" xfId="57" applyNumberFormat="1" applyFont="1" applyFill="1" applyBorder="1" applyAlignment="1">
      <alignment vertical="center"/>
      <protection/>
    </xf>
    <xf numFmtId="4" fontId="5" fillId="0" borderId="17" xfId="45" applyNumberFormat="1" applyFont="1" applyFill="1" applyBorder="1" applyAlignment="1">
      <alignment horizontal="right" vertical="top"/>
    </xf>
    <xf numFmtId="4" fontId="5" fillId="0" borderId="18" xfId="45" applyNumberFormat="1" applyFont="1" applyFill="1" applyBorder="1" applyAlignment="1">
      <alignment horizontal="right" vertical="top"/>
    </xf>
    <xf numFmtId="164" fontId="5" fillId="0" borderId="19" xfId="57" applyNumberFormat="1" applyFont="1" applyFill="1" applyBorder="1" applyAlignment="1">
      <alignment vertical="center"/>
      <protection/>
    </xf>
    <xf numFmtId="164" fontId="7" fillId="0" borderId="19" xfId="57" applyNumberFormat="1" applyFont="1" applyBorder="1" applyAlignment="1">
      <alignment vertical="center" wrapText="1"/>
      <protection/>
    </xf>
    <xf numFmtId="164" fontId="7" fillId="0" borderId="19" xfId="57" applyNumberFormat="1" applyFont="1" applyBorder="1" applyAlignment="1">
      <alignment vertical="center"/>
      <protection/>
    </xf>
    <xf numFmtId="164" fontId="7" fillId="0" borderId="19" xfId="57" applyNumberFormat="1" applyFont="1" applyBorder="1" applyAlignment="1" quotePrefix="1">
      <alignment vertical="center" wrapText="1"/>
      <protection/>
    </xf>
    <xf numFmtId="164" fontId="7" fillId="0" borderId="20" xfId="57" applyNumberFormat="1" applyFont="1" applyBorder="1" applyAlignment="1">
      <alignment vertical="center" wrapText="1"/>
      <protection/>
    </xf>
    <xf numFmtId="164" fontId="5" fillId="0" borderId="21" xfId="57" applyNumberFormat="1" applyFont="1" applyFill="1" applyBorder="1" applyAlignment="1">
      <alignment vertical="center"/>
      <protection/>
    </xf>
    <xf numFmtId="165" fontId="8" fillId="32" borderId="22" xfId="45" applyFont="1" applyFill="1" applyBorder="1" applyAlignment="1">
      <alignment horizontal="center" vertical="center" wrapText="1"/>
    </xf>
    <xf numFmtId="164" fontId="7" fillId="0" borderId="19" xfId="57" applyNumberFormat="1" applyFont="1" applyBorder="1" applyAlignment="1" quotePrefix="1">
      <alignment vertical="center"/>
      <protection/>
    </xf>
    <xf numFmtId="0" fontId="11" fillId="0" borderId="0" xfId="57" applyFont="1" applyAlignment="1">
      <alignment horizontal="left" vertical="center"/>
      <protection/>
    </xf>
    <xf numFmtId="4" fontId="7" fillId="0" borderId="17" xfId="45" applyNumberFormat="1" applyFont="1" applyFill="1" applyBorder="1" applyAlignment="1" applyProtection="1">
      <alignment horizontal="right" vertical="top"/>
      <protection locked="0"/>
    </xf>
    <xf numFmtId="164" fontId="7" fillId="0" borderId="19" xfId="57" applyNumberFormat="1" applyFont="1" applyFill="1" applyBorder="1" applyAlignment="1">
      <alignment vertical="center" wrapText="1"/>
      <protection/>
    </xf>
    <xf numFmtId="4" fontId="9" fillId="0" borderId="0" xfId="57" applyNumberFormat="1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3" fillId="0" borderId="19" xfId="57" applyNumberFormat="1" applyFont="1" applyFill="1" applyBorder="1" applyAlignment="1">
      <alignment vertical="center"/>
      <protection/>
    </xf>
    <xf numFmtId="4" fontId="7" fillId="0" borderId="17" xfId="45" applyNumberFormat="1" applyFont="1" applyFill="1" applyBorder="1" applyAlignment="1">
      <alignment horizontal="right" vertical="top"/>
    </xf>
    <xf numFmtId="4" fontId="7" fillId="0" borderId="17" xfId="45" applyNumberFormat="1" applyFont="1" applyFill="1" applyBorder="1" applyAlignment="1">
      <alignment horizontal="right" vertical="top" wrapText="1"/>
    </xf>
    <xf numFmtId="164" fontId="2" fillId="0" borderId="0" xfId="57" applyNumberFormat="1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4" fontId="5" fillId="0" borderId="17" xfId="45" applyNumberFormat="1" applyFont="1" applyFill="1" applyBorder="1" applyAlignment="1" applyProtection="1">
      <alignment horizontal="right" vertical="top"/>
      <protection locked="0"/>
    </xf>
    <xf numFmtId="165" fontId="8" fillId="32" borderId="23" xfId="45" applyFont="1" applyFill="1" applyBorder="1" applyAlignment="1">
      <alignment horizontal="center" vertical="center" wrapText="1"/>
    </xf>
    <xf numFmtId="165" fontId="8" fillId="32" borderId="24" xfId="45" applyFont="1" applyFill="1" applyBorder="1" applyAlignment="1">
      <alignment horizontal="center" vertical="center" wrapText="1"/>
    </xf>
    <xf numFmtId="0" fontId="8" fillId="32" borderId="25" xfId="57" applyFont="1" applyFill="1" applyBorder="1" applyAlignment="1">
      <alignment horizontal="center" vertical="center"/>
      <protection/>
    </xf>
    <xf numFmtId="0" fontId="8" fillId="32" borderId="26" xfId="57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14" fillId="0" borderId="0" xfId="57" applyNumberFormat="1" applyFont="1" applyAlignment="1">
      <alignment horizontal="left" vertical="center"/>
      <protection/>
    </xf>
    <xf numFmtId="0" fontId="12" fillId="32" borderId="31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 vertical="center"/>
    </xf>
    <xf numFmtId="164" fontId="5" fillId="0" borderId="19" xfId="57" applyNumberFormat="1" applyFont="1" applyFill="1" applyBorder="1" applyAlignment="1">
      <alignment horizontal="left" vertical="center" wrapText="1"/>
      <protection/>
    </xf>
    <xf numFmtId="164" fontId="5" fillId="0" borderId="34" xfId="57" applyNumberFormat="1" applyFont="1" applyFill="1" applyBorder="1" applyAlignment="1">
      <alignment horizontal="left" vertical="center" wrapText="1"/>
      <protection/>
    </xf>
    <xf numFmtId="164" fontId="5" fillId="0" borderId="35" xfId="57" applyNumberFormat="1" applyFont="1" applyFill="1" applyBorder="1" applyAlignment="1">
      <alignment horizontal="left" vertical="center" wrapText="1"/>
      <protection/>
    </xf>
    <xf numFmtId="0" fontId="8" fillId="32" borderId="19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164" fontId="14" fillId="0" borderId="26" xfId="57" applyNumberFormat="1" applyFont="1" applyBorder="1" applyAlignment="1">
      <alignment horizontal="left" vertical="center"/>
      <protection/>
    </xf>
    <xf numFmtId="164" fontId="14" fillId="0" borderId="0" xfId="57" applyNumberFormat="1" applyFont="1" applyAlignment="1">
      <alignment horizontal="left" vertical="center"/>
      <protection/>
    </xf>
    <xf numFmtId="164" fontId="7" fillId="0" borderId="0" xfId="57" applyNumberFormat="1" applyFont="1" applyAlignment="1">
      <alignment horizontal="left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urrency" xfId="40"/>
    <cellStyle name="Dane wejściowe" xfId="41"/>
    <cellStyle name="Dane wyjściowe" xfId="42"/>
    <cellStyle name="Date" xfId="43"/>
    <cellStyle name="Dobry" xfId="44"/>
    <cellStyle name="Comma" xfId="45"/>
    <cellStyle name="Comma [0]" xfId="46"/>
    <cellStyle name="Fixed" xfId="47"/>
    <cellStyle name="Heading1" xfId="48"/>
    <cellStyle name="Heading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_bilans11a" xfId="57"/>
    <cellStyle name="Obliczenia" xfId="58"/>
    <cellStyle name="Percent" xfId="59"/>
    <cellStyle name="Percent" xfId="60"/>
    <cellStyle name="Suma" xfId="61"/>
    <cellStyle name="Tekst objaśnienia" xfId="62"/>
    <cellStyle name="Tekst ostrzeżenia" xfId="63"/>
    <cellStyle name="Total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view="pageBreakPreview" zoomScale="80" zoomScaleSheetLayoutView="80" zoomScalePageLayoutView="0" workbookViewId="0" topLeftCell="A25">
      <selection activeCell="Q55" sqref="Q55"/>
    </sheetView>
  </sheetViews>
  <sheetFormatPr defaultColWidth="8.796875" defaultRowHeight="15"/>
  <cols>
    <col min="1" max="1" width="2.69921875" style="3" customWidth="1"/>
    <col min="2" max="3" width="2.69921875" style="3" hidden="1" customWidth="1"/>
    <col min="4" max="6" width="3.796875" style="3" customWidth="1"/>
    <col min="7" max="7" width="51.796875" style="3" customWidth="1"/>
    <col min="8" max="9" width="3.19921875" style="3" hidden="1" customWidth="1"/>
    <col min="10" max="10" width="3.09765625" style="3" hidden="1" customWidth="1"/>
    <col min="11" max="11" width="52" style="3" hidden="1" customWidth="1"/>
    <col min="12" max="13" width="15.796875" style="3" customWidth="1"/>
    <col min="14" max="14" width="8.8984375" style="3" customWidth="1"/>
    <col min="15" max="15" width="11.3984375" style="3" customWidth="1"/>
    <col min="16" max="16384" width="8.8984375" style="3" customWidth="1"/>
  </cols>
  <sheetData>
    <row r="2" spans="4:8" ht="18.75">
      <c r="D2" s="34" t="s">
        <v>207</v>
      </c>
      <c r="H2" s="34"/>
    </row>
    <row r="3" spans="4:12" ht="18.75">
      <c r="D3" s="34" t="s">
        <v>208</v>
      </c>
      <c r="H3" s="34"/>
      <c r="I3" s="9"/>
      <c r="J3" s="9"/>
      <c r="K3" s="34"/>
      <c r="L3" s="34"/>
    </row>
    <row r="4" spans="4:12" ht="18.75">
      <c r="D4" s="34" t="s">
        <v>202</v>
      </c>
      <c r="G4" s="9"/>
      <c r="H4" s="34"/>
      <c r="I4" s="9"/>
      <c r="J4" s="9"/>
      <c r="K4" s="34"/>
      <c r="L4" s="34"/>
    </row>
    <row r="5" spans="7:13" ht="18.75">
      <c r="G5" s="9" t="s">
        <v>210</v>
      </c>
      <c r="H5" s="34"/>
      <c r="I5" s="9"/>
      <c r="J5" s="9"/>
      <c r="K5" s="9" t="s">
        <v>203</v>
      </c>
      <c r="L5" s="9"/>
      <c r="M5" s="38"/>
    </row>
    <row r="6" ht="13.5" thickBot="1"/>
    <row r="7" spans="1:13" ht="18" customHeight="1">
      <c r="A7" s="14"/>
      <c r="B7" s="14"/>
      <c r="C7" s="14"/>
      <c r="D7" s="47" t="s">
        <v>0</v>
      </c>
      <c r="E7" s="48"/>
      <c r="F7" s="48"/>
      <c r="G7" s="49"/>
      <c r="H7" s="47" t="s">
        <v>101</v>
      </c>
      <c r="I7" s="48"/>
      <c r="J7" s="48"/>
      <c r="K7" s="52"/>
      <c r="L7" s="45" t="s">
        <v>205</v>
      </c>
      <c r="M7" s="45" t="s">
        <v>206</v>
      </c>
    </row>
    <row r="8" spans="1:13" ht="18" customHeight="1">
      <c r="A8" s="14"/>
      <c r="B8" s="14"/>
      <c r="C8" s="14"/>
      <c r="D8" s="50"/>
      <c r="E8" s="51"/>
      <c r="F8" s="51"/>
      <c r="G8" s="51"/>
      <c r="H8" s="50"/>
      <c r="I8" s="51"/>
      <c r="J8" s="51"/>
      <c r="K8" s="53"/>
      <c r="L8" s="46"/>
      <c r="M8" s="46"/>
    </row>
    <row r="9" spans="4:13" ht="16.5" customHeight="1">
      <c r="D9" s="17" t="s">
        <v>1</v>
      </c>
      <c r="E9" s="15" t="s">
        <v>38</v>
      </c>
      <c r="F9" s="15"/>
      <c r="G9" s="26"/>
      <c r="H9" s="17" t="s">
        <v>1</v>
      </c>
      <c r="I9" s="15" t="s">
        <v>103</v>
      </c>
      <c r="J9" s="15"/>
      <c r="K9" s="15"/>
      <c r="L9" s="24">
        <f>L10+L11+L20+L23+L24</f>
        <v>722688</v>
      </c>
      <c r="M9" s="24">
        <f>M10+M11+M20+M23+M24</f>
        <v>718384.98</v>
      </c>
    </row>
    <row r="10" spans="4:13" ht="16.5" customHeight="1">
      <c r="D10" s="18"/>
      <c r="E10" s="7" t="s">
        <v>2</v>
      </c>
      <c r="F10" s="7" t="s">
        <v>3</v>
      </c>
      <c r="G10" s="28"/>
      <c r="H10" s="18"/>
      <c r="I10" s="7" t="s">
        <v>2</v>
      </c>
      <c r="J10" s="7" t="s">
        <v>102</v>
      </c>
      <c r="K10" s="7"/>
      <c r="L10" s="40">
        <v>0</v>
      </c>
      <c r="M10" s="40">
        <v>35026.34</v>
      </c>
    </row>
    <row r="11" spans="4:13" ht="16.5" customHeight="1">
      <c r="D11" s="18"/>
      <c r="E11" s="7" t="s">
        <v>9</v>
      </c>
      <c r="F11" s="7" t="s">
        <v>39</v>
      </c>
      <c r="G11" s="28"/>
      <c r="H11" s="18"/>
      <c r="I11" s="7" t="s">
        <v>9</v>
      </c>
      <c r="J11" s="7" t="s">
        <v>136</v>
      </c>
      <c r="K11" s="7"/>
      <c r="L11" s="40">
        <f>L12</f>
        <v>722688</v>
      </c>
      <c r="M11" s="40">
        <f>M12</f>
        <v>683358.64</v>
      </c>
    </row>
    <row r="12" spans="4:13" ht="16.5" customHeight="1">
      <c r="D12" s="18"/>
      <c r="E12" s="7"/>
      <c r="F12" s="7" t="s">
        <v>4</v>
      </c>
      <c r="G12" s="27" t="s">
        <v>40</v>
      </c>
      <c r="H12" s="18"/>
      <c r="I12" s="7"/>
      <c r="J12" s="7" t="s">
        <v>4</v>
      </c>
      <c r="K12" s="6" t="s">
        <v>103</v>
      </c>
      <c r="L12" s="40">
        <f>L13+L14+L15+L16+L17</f>
        <v>722688</v>
      </c>
      <c r="M12" s="40">
        <f>M13+M14+M15+M16+M17</f>
        <v>683358.64</v>
      </c>
    </row>
    <row r="13" spans="4:13" ht="16.5" customHeight="1">
      <c r="D13" s="18"/>
      <c r="E13" s="7"/>
      <c r="F13" s="7"/>
      <c r="G13" s="27" t="s">
        <v>70</v>
      </c>
      <c r="H13" s="18"/>
      <c r="I13" s="7"/>
      <c r="J13" s="7"/>
      <c r="K13" s="6" t="s">
        <v>104</v>
      </c>
      <c r="L13" s="40">
        <v>204140</v>
      </c>
      <c r="M13" s="40">
        <v>204140</v>
      </c>
    </row>
    <row r="14" spans="4:13" ht="16.5" customHeight="1">
      <c r="D14" s="18"/>
      <c r="E14" s="7"/>
      <c r="F14" s="7"/>
      <c r="G14" s="27" t="s">
        <v>71</v>
      </c>
      <c r="H14" s="18"/>
      <c r="I14" s="7"/>
      <c r="J14" s="7"/>
      <c r="K14" s="6" t="s">
        <v>105</v>
      </c>
      <c r="L14" s="40">
        <v>0</v>
      </c>
      <c r="M14" s="40">
        <v>0</v>
      </c>
    </row>
    <row r="15" spans="4:13" ht="16.5" customHeight="1">
      <c r="D15" s="18"/>
      <c r="E15" s="7"/>
      <c r="F15" s="7"/>
      <c r="G15" s="27" t="s">
        <v>72</v>
      </c>
      <c r="H15" s="18"/>
      <c r="I15" s="7"/>
      <c r="J15" s="7"/>
      <c r="K15" s="6" t="s">
        <v>106</v>
      </c>
      <c r="L15" s="40">
        <v>39177.53</v>
      </c>
      <c r="M15" s="40">
        <v>35833.29</v>
      </c>
    </row>
    <row r="16" spans="4:13" ht="16.5" customHeight="1">
      <c r="D16" s="18"/>
      <c r="E16" s="7"/>
      <c r="F16" s="7"/>
      <c r="G16" s="27" t="s">
        <v>73</v>
      </c>
      <c r="H16" s="18"/>
      <c r="I16" s="7"/>
      <c r="J16" s="7"/>
      <c r="K16" s="6" t="s">
        <v>107</v>
      </c>
      <c r="L16" s="40">
        <v>0</v>
      </c>
      <c r="M16" s="40">
        <v>0</v>
      </c>
    </row>
    <row r="17" spans="4:13" ht="16.5" customHeight="1">
      <c r="D17" s="18"/>
      <c r="E17" s="7"/>
      <c r="F17" s="7"/>
      <c r="G17" s="27" t="s">
        <v>74</v>
      </c>
      <c r="H17" s="18"/>
      <c r="I17" s="7"/>
      <c r="J17" s="7"/>
      <c r="K17" s="6" t="s">
        <v>108</v>
      </c>
      <c r="L17" s="40">
        <v>479370.47</v>
      </c>
      <c r="M17" s="40">
        <v>443385.35</v>
      </c>
    </row>
    <row r="18" spans="4:13" ht="16.5" customHeight="1">
      <c r="D18" s="18"/>
      <c r="E18" s="7"/>
      <c r="F18" s="7" t="s">
        <v>5</v>
      </c>
      <c r="G18" s="27" t="s">
        <v>41</v>
      </c>
      <c r="H18" s="18"/>
      <c r="I18" s="7"/>
      <c r="J18" s="7" t="s">
        <v>5</v>
      </c>
      <c r="K18" s="6" t="s">
        <v>109</v>
      </c>
      <c r="L18" s="41">
        <v>0</v>
      </c>
      <c r="M18" s="40">
        <v>0</v>
      </c>
    </row>
    <row r="19" spans="4:13" ht="16.5" customHeight="1">
      <c r="D19" s="18"/>
      <c r="E19" s="7"/>
      <c r="F19" s="7" t="s">
        <v>6</v>
      </c>
      <c r="G19" s="27" t="s">
        <v>42</v>
      </c>
      <c r="H19" s="18"/>
      <c r="I19" s="7"/>
      <c r="J19" s="7" t="s">
        <v>6</v>
      </c>
      <c r="K19" s="6" t="s">
        <v>137</v>
      </c>
      <c r="L19" s="41">
        <v>0</v>
      </c>
      <c r="M19" s="40">
        <v>0</v>
      </c>
    </row>
    <row r="20" spans="4:13" ht="16.5" customHeight="1">
      <c r="D20" s="18"/>
      <c r="E20" s="7" t="s">
        <v>33</v>
      </c>
      <c r="F20" s="7" t="s">
        <v>12</v>
      </c>
      <c r="G20" s="28"/>
      <c r="H20" s="18"/>
      <c r="I20" s="7" t="s">
        <v>33</v>
      </c>
      <c r="J20" s="7" t="s">
        <v>110</v>
      </c>
      <c r="K20" s="7"/>
      <c r="L20" s="41">
        <f>SUM(L21:L22)</f>
        <v>0</v>
      </c>
      <c r="M20" s="40">
        <v>0</v>
      </c>
    </row>
    <row r="21" spans="4:13" ht="16.5" customHeight="1">
      <c r="D21" s="18"/>
      <c r="E21" s="7"/>
      <c r="F21" s="7" t="s">
        <v>4</v>
      </c>
      <c r="G21" s="27" t="s">
        <v>75</v>
      </c>
      <c r="H21" s="18"/>
      <c r="I21" s="7"/>
      <c r="J21" s="7" t="s">
        <v>4</v>
      </c>
      <c r="K21" s="6" t="s">
        <v>183</v>
      </c>
      <c r="L21" s="41">
        <v>0</v>
      </c>
      <c r="M21" s="40">
        <v>0</v>
      </c>
    </row>
    <row r="22" spans="4:13" ht="16.5" customHeight="1">
      <c r="D22" s="18"/>
      <c r="E22" s="7"/>
      <c r="F22" s="7" t="s">
        <v>5</v>
      </c>
      <c r="G22" s="28" t="s">
        <v>76</v>
      </c>
      <c r="H22" s="18"/>
      <c r="I22" s="7"/>
      <c r="J22" s="7" t="s">
        <v>5</v>
      </c>
      <c r="K22" s="7" t="s">
        <v>184</v>
      </c>
      <c r="L22" s="41">
        <v>0</v>
      </c>
      <c r="M22" s="40">
        <v>0</v>
      </c>
    </row>
    <row r="23" spans="4:13" ht="16.5" customHeight="1">
      <c r="D23" s="18"/>
      <c r="E23" s="7" t="s">
        <v>34</v>
      </c>
      <c r="F23" s="7" t="s">
        <v>43</v>
      </c>
      <c r="G23" s="28"/>
      <c r="H23" s="18"/>
      <c r="I23" s="7" t="s">
        <v>34</v>
      </c>
      <c r="J23" s="7" t="s">
        <v>111</v>
      </c>
      <c r="K23" s="7"/>
      <c r="L23" s="40">
        <v>0</v>
      </c>
      <c r="M23" s="40">
        <v>0</v>
      </c>
    </row>
    <row r="24" spans="4:13" ht="16.5" customHeight="1">
      <c r="D24" s="18"/>
      <c r="E24" s="7" t="s">
        <v>35</v>
      </c>
      <c r="F24" s="7" t="s">
        <v>44</v>
      </c>
      <c r="G24" s="28"/>
      <c r="H24" s="18"/>
      <c r="I24" s="7" t="s">
        <v>35</v>
      </c>
      <c r="J24" s="7" t="s">
        <v>131</v>
      </c>
      <c r="K24" s="7"/>
      <c r="L24" s="41">
        <f>SUM(L25:L26)</f>
        <v>0</v>
      </c>
      <c r="M24" s="41">
        <f>SUM(M25:M26)</f>
        <v>0</v>
      </c>
    </row>
    <row r="25" spans="4:13" ht="16.5" customHeight="1">
      <c r="D25" s="18"/>
      <c r="E25" s="7"/>
      <c r="F25" s="7" t="s">
        <v>4</v>
      </c>
      <c r="G25" s="28" t="s">
        <v>78</v>
      </c>
      <c r="H25" s="18"/>
      <c r="I25" s="7"/>
      <c r="J25" s="7" t="s">
        <v>4</v>
      </c>
      <c r="K25" s="7" t="s">
        <v>130</v>
      </c>
      <c r="L25" s="40">
        <v>0</v>
      </c>
      <c r="M25" s="40">
        <v>0</v>
      </c>
    </row>
    <row r="26" spans="4:13" ht="16.5" customHeight="1">
      <c r="D26" s="18"/>
      <c r="E26" s="7"/>
      <c r="F26" s="7" t="s">
        <v>5</v>
      </c>
      <c r="G26" s="28" t="s">
        <v>79</v>
      </c>
      <c r="H26" s="18"/>
      <c r="I26" s="7"/>
      <c r="J26" s="7" t="s">
        <v>5</v>
      </c>
      <c r="K26" s="7" t="s">
        <v>170</v>
      </c>
      <c r="L26" s="40">
        <v>0</v>
      </c>
      <c r="M26" s="40">
        <v>0</v>
      </c>
    </row>
    <row r="27" spans="4:13" ht="16.5" customHeight="1">
      <c r="D27" s="17" t="s">
        <v>13</v>
      </c>
      <c r="E27" s="15" t="s">
        <v>45</v>
      </c>
      <c r="F27" s="15"/>
      <c r="G27" s="26"/>
      <c r="H27" s="17" t="s">
        <v>13</v>
      </c>
      <c r="I27" s="15" t="s">
        <v>112</v>
      </c>
      <c r="J27" s="15"/>
      <c r="K27" s="15"/>
      <c r="L27" s="24">
        <f>L28+L34+L47+L56</f>
        <v>75798.06999999999</v>
      </c>
      <c r="M27" s="24">
        <f>M28+M34+M47+M56</f>
        <v>170860.35</v>
      </c>
    </row>
    <row r="28" spans="4:13" ht="16.5" customHeight="1">
      <c r="D28" s="18"/>
      <c r="E28" s="7" t="s">
        <v>2</v>
      </c>
      <c r="F28" s="7" t="s">
        <v>14</v>
      </c>
      <c r="G28" s="28"/>
      <c r="H28" s="18"/>
      <c r="I28" s="7" t="s">
        <v>2</v>
      </c>
      <c r="J28" s="7" t="s">
        <v>113</v>
      </c>
      <c r="K28" s="7"/>
      <c r="L28" s="40">
        <f>SUM(L29:L33)</f>
        <v>8864.02</v>
      </c>
      <c r="M28" s="40">
        <f>SUM(M29:M33)</f>
        <v>7892.84</v>
      </c>
    </row>
    <row r="29" spans="4:13" ht="16.5" customHeight="1">
      <c r="D29" s="18"/>
      <c r="E29" s="7"/>
      <c r="F29" s="7" t="s">
        <v>4</v>
      </c>
      <c r="G29" s="28" t="s">
        <v>15</v>
      </c>
      <c r="H29" s="18"/>
      <c r="I29" s="7"/>
      <c r="J29" s="7" t="s">
        <v>4</v>
      </c>
      <c r="K29" s="7" t="s">
        <v>114</v>
      </c>
      <c r="L29" s="35">
        <v>0</v>
      </c>
      <c r="M29" s="35">
        <v>0</v>
      </c>
    </row>
    <row r="30" spans="4:13" ht="16.5" customHeight="1">
      <c r="D30" s="18"/>
      <c r="E30" s="7"/>
      <c r="F30" s="7" t="s">
        <v>5</v>
      </c>
      <c r="G30" s="28" t="s">
        <v>16</v>
      </c>
      <c r="H30" s="18"/>
      <c r="I30" s="7"/>
      <c r="J30" s="7" t="s">
        <v>5</v>
      </c>
      <c r="K30" s="7" t="s">
        <v>115</v>
      </c>
      <c r="L30" s="35">
        <v>0</v>
      </c>
      <c r="M30" s="35">
        <v>0</v>
      </c>
    </row>
    <row r="31" spans="4:13" ht="16.5" customHeight="1">
      <c r="D31" s="18"/>
      <c r="E31" s="7"/>
      <c r="F31" s="7" t="s">
        <v>6</v>
      </c>
      <c r="G31" s="28" t="s">
        <v>17</v>
      </c>
      <c r="H31" s="18"/>
      <c r="I31" s="7"/>
      <c r="J31" s="7" t="s">
        <v>6</v>
      </c>
      <c r="K31" s="7" t="s">
        <v>116</v>
      </c>
      <c r="L31" s="35">
        <v>0</v>
      </c>
      <c r="M31" s="35">
        <v>0</v>
      </c>
    </row>
    <row r="32" spans="4:13" ht="16.5" customHeight="1">
      <c r="D32" s="18"/>
      <c r="E32" s="7"/>
      <c r="F32" s="7" t="s">
        <v>7</v>
      </c>
      <c r="G32" s="28" t="s">
        <v>18</v>
      </c>
      <c r="H32" s="18"/>
      <c r="I32" s="7"/>
      <c r="J32" s="7" t="s">
        <v>7</v>
      </c>
      <c r="K32" s="7" t="s">
        <v>117</v>
      </c>
      <c r="L32" s="35">
        <v>8864.02</v>
      </c>
      <c r="M32" s="35">
        <v>7892.84</v>
      </c>
    </row>
    <row r="33" spans="4:15" ht="16.5" customHeight="1">
      <c r="D33" s="18"/>
      <c r="E33" s="7"/>
      <c r="F33" s="7" t="s">
        <v>8</v>
      </c>
      <c r="G33" s="28" t="s">
        <v>19</v>
      </c>
      <c r="H33" s="18"/>
      <c r="I33" s="7"/>
      <c r="J33" s="7" t="s">
        <v>8</v>
      </c>
      <c r="K33" s="7" t="s">
        <v>118</v>
      </c>
      <c r="L33" s="35">
        <v>0</v>
      </c>
      <c r="M33" s="35">
        <v>0</v>
      </c>
      <c r="N33" s="37"/>
      <c r="O33" s="37"/>
    </row>
    <row r="34" spans="4:13" ht="16.5" customHeight="1">
      <c r="D34" s="18"/>
      <c r="E34" s="7" t="s">
        <v>9</v>
      </c>
      <c r="F34" s="7" t="s">
        <v>46</v>
      </c>
      <c r="G34" s="28"/>
      <c r="H34" s="18"/>
      <c r="I34" s="7" t="s">
        <v>9</v>
      </c>
      <c r="J34" s="7" t="s">
        <v>119</v>
      </c>
      <c r="K34" s="7"/>
      <c r="L34" s="40">
        <f>L40</f>
        <v>35830.43</v>
      </c>
      <c r="M34" s="40">
        <f>M40</f>
        <v>97727.53</v>
      </c>
    </row>
    <row r="35" spans="4:13" ht="16.5" customHeight="1">
      <c r="D35" s="18"/>
      <c r="E35" s="7"/>
      <c r="F35" s="7" t="s">
        <v>4</v>
      </c>
      <c r="G35" s="28" t="s">
        <v>47</v>
      </c>
      <c r="H35" s="18"/>
      <c r="I35" s="7"/>
      <c r="J35" s="7" t="s">
        <v>4</v>
      </c>
      <c r="K35" s="7" t="s">
        <v>185</v>
      </c>
      <c r="L35" s="40">
        <v>0</v>
      </c>
      <c r="M35" s="40">
        <v>0</v>
      </c>
    </row>
    <row r="36" spans="4:13" ht="16.5" customHeight="1">
      <c r="D36" s="18"/>
      <c r="E36" s="7"/>
      <c r="F36" s="7"/>
      <c r="G36" s="28" t="s">
        <v>94</v>
      </c>
      <c r="H36" s="18"/>
      <c r="I36" s="7"/>
      <c r="J36" s="7"/>
      <c r="K36" s="7" t="s">
        <v>171</v>
      </c>
      <c r="L36" s="40">
        <v>0</v>
      </c>
      <c r="M36" s="40">
        <v>0</v>
      </c>
    </row>
    <row r="37" spans="4:13" ht="16.5" customHeight="1">
      <c r="D37" s="18"/>
      <c r="E37" s="7"/>
      <c r="F37" s="7"/>
      <c r="G37" s="33" t="s">
        <v>95</v>
      </c>
      <c r="H37" s="18"/>
      <c r="I37" s="7"/>
      <c r="J37" s="7"/>
      <c r="K37" s="8" t="s">
        <v>120</v>
      </c>
      <c r="L37" s="40">
        <v>0</v>
      </c>
      <c r="M37" s="40">
        <v>0</v>
      </c>
    </row>
    <row r="38" spans="4:13" ht="16.5" customHeight="1">
      <c r="D38" s="18"/>
      <c r="E38" s="7"/>
      <c r="F38" s="7"/>
      <c r="G38" s="33" t="s">
        <v>96</v>
      </c>
      <c r="H38" s="18"/>
      <c r="I38" s="7"/>
      <c r="J38" s="7"/>
      <c r="K38" s="8" t="s">
        <v>121</v>
      </c>
      <c r="L38" s="40">
        <v>0</v>
      </c>
      <c r="M38" s="40">
        <v>0</v>
      </c>
    </row>
    <row r="39" spans="4:13" ht="16.5" customHeight="1">
      <c r="D39" s="18"/>
      <c r="E39" s="7"/>
      <c r="F39" s="7"/>
      <c r="G39" s="28" t="s">
        <v>97</v>
      </c>
      <c r="H39" s="18"/>
      <c r="I39" s="7"/>
      <c r="J39" s="7"/>
      <c r="K39" s="7" t="s">
        <v>122</v>
      </c>
      <c r="L39" s="40">
        <v>0</v>
      </c>
      <c r="M39" s="40">
        <v>0</v>
      </c>
    </row>
    <row r="40" spans="4:13" ht="16.5" customHeight="1">
      <c r="D40" s="18"/>
      <c r="E40" s="7"/>
      <c r="F40" s="7" t="s">
        <v>5</v>
      </c>
      <c r="G40" s="28" t="s">
        <v>48</v>
      </c>
      <c r="H40" s="18"/>
      <c r="I40" s="7"/>
      <c r="J40" s="7" t="s">
        <v>5</v>
      </c>
      <c r="K40" s="7" t="s">
        <v>186</v>
      </c>
      <c r="L40" s="40">
        <f>L41+L42</f>
        <v>35830.43</v>
      </c>
      <c r="M40" s="40">
        <f>M41+M42</f>
        <v>97727.53</v>
      </c>
    </row>
    <row r="41" spans="4:14" ht="16.5" customHeight="1">
      <c r="D41" s="18"/>
      <c r="E41" s="7"/>
      <c r="F41" s="7"/>
      <c r="G41" s="28" t="s">
        <v>68</v>
      </c>
      <c r="H41" s="18"/>
      <c r="I41" s="7"/>
      <c r="J41" s="7"/>
      <c r="K41" s="7" t="s">
        <v>125</v>
      </c>
      <c r="L41" s="40">
        <v>1315.89</v>
      </c>
      <c r="M41" s="40">
        <v>0</v>
      </c>
      <c r="N41" s="37"/>
    </row>
    <row r="42" spans="4:13" ht="16.5" customHeight="1">
      <c r="D42" s="18"/>
      <c r="E42" s="7"/>
      <c r="F42" s="7"/>
      <c r="G42" s="28" t="s">
        <v>67</v>
      </c>
      <c r="H42" s="18"/>
      <c r="I42" s="7"/>
      <c r="J42" s="7"/>
      <c r="K42" s="7" t="s">
        <v>132</v>
      </c>
      <c r="L42" s="40">
        <v>34514.54</v>
      </c>
      <c r="M42" s="40">
        <v>97727.53</v>
      </c>
    </row>
    <row r="43" spans="4:13" ht="16.5" customHeight="1">
      <c r="D43" s="18"/>
      <c r="E43" s="7"/>
      <c r="F43" s="7"/>
      <c r="G43" s="28" t="s">
        <v>49</v>
      </c>
      <c r="H43" s="18"/>
      <c r="I43" s="7"/>
      <c r="J43" s="7"/>
      <c r="K43" s="7" t="s">
        <v>126</v>
      </c>
      <c r="L43" s="40">
        <v>0</v>
      </c>
      <c r="M43" s="40">
        <v>0</v>
      </c>
    </row>
    <row r="44" spans="4:13" ht="16.5" customHeight="1">
      <c r="D44" s="18"/>
      <c r="E44" s="7"/>
      <c r="F44" s="7" t="s">
        <v>6</v>
      </c>
      <c r="G44" s="28" t="s">
        <v>20</v>
      </c>
      <c r="H44" s="18"/>
      <c r="I44" s="7"/>
      <c r="J44" s="7" t="s">
        <v>6</v>
      </c>
      <c r="K44" s="7" t="s">
        <v>172</v>
      </c>
      <c r="L44" s="40">
        <v>0</v>
      </c>
      <c r="M44" s="40">
        <v>0</v>
      </c>
    </row>
    <row r="45" spans="4:13" ht="16.5" customHeight="1">
      <c r="D45" s="18"/>
      <c r="E45" s="7"/>
      <c r="F45" s="7" t="s">
        <v>7</v>
      </c>
      <c r="G45" s="28" t="s">
        <v>21</v>
      </c>
      <c r="H45" s="18"/>
      <c r="I45" s="7"/>
      <c r="J45" s="7" t="s">
        <v>7</v>
      </c>
      <c r="K45" s="7" t="s">
        <v>123</v>
      </c>
      <c r="L45" s="40">
        <v>0</v>
      </c>
      <c r="M45" s="40">
        <v>0</v>
      </c>
    </row>
    <row r="46" spans="4:13" ht="16.5" customHeight="1">
      <c r="D46" s="18"/>
      <c r="E46" s="7"/>
      <c r="F46" s="7" t="s">
        <v>8</v>
      </c>
      <c r="G46" s="28" t="s">
        <v>22</v>
      </c>
      <c r="H46" s="18"/>
      <c r="I46" s="7"/>
      <c r="J46" s="7" t="s">
        <v>8</v>
      </c>
      <c r="K46" s="7" t="s">
        <v>124</v>
      </c>
      <c r="L46" s="40">
        <v>0</v>
      </c>
      <c r="M46" s="40">
        <v>0</v>
      </c>
    </row>
    <row r="47" spans="4:13" ht="16.5" customHeight="1">
      <c r="D47" s="18"/>
      <c r="E47" s="7" t="s">
        <v>33</v>
      </c>
      <c r="F47" s="7" t="s">
        <v>50</v>
      </c>
      <c r="G47" s="28"/>
      <c r="H47" s="18"/>
      <c r="I47" s="7" t="s">
        <v>33</v>
      </c>
      <c r="J47" s="7" t="s">
        <v>127</v>
      </c>
      <c r="K47" s="7"/>
      <c r="L47" s="40">
        <f>L48+L55</f>
        <v>31103.62</v>
      </c>
      <c r="M47" s="40">
        <f>M48</f>
        <v>65239.98</v>
      </c>
    </row>
    <row r="48" spans="4:13" ht="16.5" customHeight="1">
      <c r="D48" s="18"/>
      <c r="E48" s="7"/>
      <c r="F48" s="7" t="s">
        <v>4</v>
      </c>
      <c r="G48" s="28" t="s">
        <v>51</v>
      </c>
      <c r="H48" s="18"/>
      <c r="I48" s="7"/>
      <c r="J48" s="7" t="s">
        <v>4</v>
      </c>
      <c r="K48" s="7" t="s">
        <v>128</v>
      </c>
      <c r="L48" s="40">
        <f>L52</f>
        <v>31103.62</v>
      </c>
      <c r="M48" s="40">
        <f>M52</f>
        <v>65239.98</v>
      </c>
    </row>
    <row r="49" spans="4:13" ht="16.5" customHeight="1">
      <c r="D49" s="18"/>
      <c r="E49" s="7"/>
      <c r="F49" s="7"/>
      <c r="G49" s="28" t="s">
        <v>64</v>
      </c>
      <c r="H49" s="18"/>
      <c r="I49" s="7"/>
      <c r="J49" s="7"/>
      <c r="K49" s="7" t="s">
        <v>182</v>
      </c>
      <c r="L49" s="40">
        <v>0</v>
      </c>
      <c r="M49" s="40">
        <v>0</v>
      </c>
    </row>
    <row r="50" spans="4:13" ht="16.5" customHeight="1">
      <c r="D50" s="18"/>
      <c r="E50" s="7"/>
      <c r="F50" s="7"/>
      <c r="G50" s="28" t="s">
        <v>65</v>
      </c>
      <c r="H50" s="18"/>
      <c r="I50" s="7"/>
      <c r="J50" s="7"/>
      <c r="K50" s="7" t="s">
        <v>181</v>
      </c>
      <c r="L50" s="40">
        <v>0</v>
      </c>
      <c r="M50" s="40">
        <v>0</v>
      </c>
    </row>
    <row r="51" spans="4:13" ht="16.5" customHeight="1">
      <c r="D51" s="18"/>
      <c r="E51" s="7"/>
      <c r="F51" s="7"/>
      <c r="G51" s="28" t="s">
        <v>69</v>
      </c>
      <c r="H51" s="18"/>
      <c r="I51" s="7"/>
      <c r="J51" s="7"/>
      <c r="K51" s="7" t="s">
        <v>179</v>
      </c>
      <c r="L51" s="40">
        <v>0</v>
      </c>
      <c r="M51" s="40">
        <v>0</v>
      </c>
    </row>
    <row r="52" spans="4:13" ht="16.5" customHeight="1">
      <c r="D52" s="18"/>
      <c r="E52" s="7"/>
      <c r="F52" s="7"/>
      <c r="G52" s="28" t="s">
        <v>80</v>
      </c>
      <c r="H52" s="18"/>
      <c r="I52" s="7"/>
      <c r="J52" s="7"/>
      <c r="K52" s="7" t="s">
        <v>133</v>
      </c>
      <c r="L52" s="40">
        <v>31103.62</v>
      </c>
      <c r="M52" s="40">
        <v>65239.98</v>
      </c>
    </row>
    <row r="53" spans="4:13" ht="16.5" customHeight="1">
      <c r="D53" s="18"/>
      <c r="E53" s="7"/>
      <c r="F53" s="7"/>
      <c r="G53" s="28" t="s">
        <v>81</v>
      </c>
      <c r="H53" s="18"/>
      <c r="I53" s="7"/>
      <c r="J53" s="7"/>
      <c r="K53" s="7" t="s">
        <v>180</v>
      </c>
      <c r="L53" s="40">
        <v>0</v>
      </c>
      <c r="M53" s="40">
        <v>0</v>
      </c>
    </row>
    <row r="54" spans="4:13" ht="16.5" customHeight="1">
      <c r="D54" s="18"/>
      <c r="E54" s="7"/>
      <c r="F54" s="7"/>
      <c r="G54" s="28" t="s">
        <v>82</v>
      </c>
      <c r="H54" s="18"/>
      <c r="I54" s="7"/>
      <c r="J54" s="7"/>
      <c r="K54" s="7" t="s">
        <v>135</v>
      </c>
      <c r="L54" s="40">
        <v>0</v>
      </c>
      <c r="M54" s="40">
        <v>0</v>
      </c>
    </row>
    <row r="55" spans="4:13" ht="16.5" customHeight="1">
      <c r="D55" s="18"/>
      <c r="E55" s="7"/>
      <c r="F55" s="7" t="s">
        <v>5</v>
      </c>
      <c r="G55" s="28" t="s">
        <v>52</v>
      </c>
      <c r="H55" s="18"/>
      <c r="I55" s="7"/>
      <c r="J55" s="7" t="s">
        <v>5</v>
      </c>
      <c r="K55" s="7" t="s">
        <v>129</v>
      </c>
      <c r="L55" s="40">
        <v>0</v>
      </c>
      <c r="M55" s="40">
        <v>0</v>
      </c>
    </row>
    <row r="56" spans="4:13" ht="21.75" customHeight="1">
      <c r="D56" s="18"/>
      <c r="E56" s="7" t="s">
        <v>34</v>
      </c>
      <c r="F56" s="7" t="s">
        <v>53</v>
      </c>
      <c r="G56" s="27"/>
      <c r="H56" s="18"/>
      <c r="I56" s="7" t="s">
        <v>34</v>
      </c>
      <c r="J56" s="7" t="s">
        <v>134</v>
      </c>
      <c r="K56" s="6"/>
      <c r="L56" s="40">
        <v>0</v>
      </c>
      <c r="M56" s="35">
        <v>0</v>
      </c>
    </row>
    <row r="57" spans="4:13" ht="30" customHeight="1" thickBot="1">
      <c r="D57" s="19"/>
      <c r="E57" s="20" t="s">
        <v>23</v>
      </c>
      <c r="F57" s="20"/>
      <c r="G57" s="31"/>
      <c r="H57" s="19"/>
      <c r="I57" s="20" t="s">
        <v>178</v>
      </c>
      <c r="J57" s="20"/>
      <c r="K57" s="20"/>
      <c r="L57" s="25">
        <f>L27+L9</f>
        <v>798486.07</v>
      </c>
      <c r="M57" s="25">
        <f>M27+M9</f>
        <v>889245.33</v>
      </c>
    </row>
    <row r="58" spans="4:13" ht="20.25" customHeight="1">
      <c r="D58" s="5"/>
      <c r="E58" s="5"/>
      <c r="F58" s="5"/>
      <c r="G58" s="16"/>
      <c r="H58" s="16"/>
      <c r="I58" s="16"/>
      <c r="J58" s="16"/>
      <c r="K58" s="16"/>
      <c r="L58" s="4"/>
      <c r="M58" s="4"/>
    </row>
    <row r="59" spans="7:15" ht="12.75">
      <c r="G59" s="3" t="s">
        <v>209</v>
      </c>
      <c r="L59" s="37"/>
      <c r="M59" s="37"/>
      <c r="O59" s="37"/>
    </row>
  </sheetData>
  <sheetProtection/>
  <mergeCells count="4">
    <mergeCell ref="M7:M8"/>
    <mergeCell ref="D7:G8"/>
    <mergeCell ref="H7:K8"/>
    <mergeCell ref="L7:L8"/>
  </mergeCells>
  <printOptions verticalCentered="1"/>
  <pageMargins left="0.6299212598425197" right="0.4330708661417323" top="0.2755905511811024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tabSelected="1" view="pageBreakPreview" zoomScaleSheetLayoutView="100" workbookViewId="0" topLeftCell="A4">
      <selection activeCell="O17" sqref="O17"/>
    </sheetView>
  </sheetViews>
  <sheetFormatPr defaultColWidth="8.796875" defaultRowHeight="15"/>
  <cols>
    <col min="1" max="1" width="3.19921875" style="3" customWidth="1"/>
    <col min="2" max="4" width="3.796875" style="3" customWidth="1"/>
    <col min="5" max="5" width="51.796875" style="3" customWidth="1"/>
    <col min="6" max="7" width="3.19921875" style="3" hidden="1" customWidth="1"/>
    <col min="8" max="8" width="3.09765625" style="3" hidden="1" customWidth="1"/>
    <col min="9" max="9" width="3.796875" style="3" hidden="1" customWidth="1"/>
    <col min="10" max="10" width="15.796875" style="3" customWidth="1"/>
    <col min="11" max="11" width="16" style="3" customWidth="1"/>
    <col min="12" max="12" width="9.69921875" style="3" bestFit="1" customWidth="1"/>
    <col min="13" max="16384" width="8.8984375" style="3" customWidth="1"/>
  </cols>
  <sheetData>
    <row r="2" spans="2:6" ht="20.25" customHeight="1">
      <c r="B2" s="34" t="str">
        <f>bilans_aktywa!D2</f>
        <v>Muzeum Rybołówstwa Morskiego</v>
      </c>
      <c r="F2" s="34"/>
    </row>
    <row r="3" spans="2:10" ht="20.25" customHeight="1">
      <c r="B3" s="34" t="str">
        <f>bilans_aktywa!D3</f>
        <v>Plac Rybaka 1</v>
      </c>
      <c r="F3" s="34"/>
      <c r="G3" s="9"/>
      <c r="H3" s="9"/>
      <c r="I3" s="34"/>
      <c r="J3" s="34"/>
    </row>
    <row r="4" spans="2:10" ht="22.5" customHeight="1">
      <c r="B4" s="34" t="str">
        <f>bilans_aktywa!D4</f>
        <v>72-600 Świnoujście</v>
      </c>
      <c r="E4" s="9"/>
      <c r="F4" s="34"/>
      <c r="G4" s="9"/>
      <c r="H4" s="9"/>
      <c r="I4" s="34"/>
      <c r="J4" s="34"/>
    </row>
    <row r="5" spans="2:10" ht="18" customHeight="1">
      <c r="B5" s="1"/>
      <c r="C5" s="1"/>
      <c r="D5" s="1"/>
      <c r="E5" s="9" t="s">
        <v>215</v>
      </c>
      <c r="F5" s="34"/>
      <c r="G5" s="9"/>
      <c r="H5" s="9"/>
      <c r="I5" s="9" t="s">
        <v>203</v>
      </c>
      <c r="J5" s="9"/>
    </row>
    <row r="6" spans="2:10" ht="12" customHeight="1" thickBot="1">
      <c r="B6" s="5"/>
      <c r="C6" s="5"/>
      <c r="D6" s="5"/>
      <c r="E6" s="5"/>
      <c r="F6" s="5"/>
      <c r="G6" s="5"/>
      <c r="H6" s="5"/>
      <c r="I6" s="5"/>
      <c r="J6" s="5"/>
    </row>
    <row r="7" spans="2:11" ht="34.5" customHeight="1">
      <c r="B7" s="61" t="s">
        <v>24</v>
      </c>
      <c r="C7" s="62"/>
      <c r="D7" s="62"/>
      <c r="E7" s="62"/>
      <c r="F7" s="55" t="s">
        <v>138</v>
      </c>
      <c r="G7" s="56"/>
      <c r="H7" s="56"/>
      <c r="I7" s="57"/>
      <c r="J7" s="32" t="str">
        <f>bilans_aktywa!L7</f>
        <v>31-12-2019</v>
      </c>
      <c r="K7" s="32" t="str">
        <f>bilans_aktywa!M7</f>
        <v>31-12-2020</v>
      </c>
    </row>
    <row r="8" spans="2:11" ht="25.5" customHeight="1">
      <c r="B8" s="17" t="s">
        <v>1</v>
      </c>
      <c r="C8" s="15" t="s">
        <v>54</v>
      </c>
      <c r="D8" s="15"/>
      <c r="E8" s="39"/>
      <c r="F8" s="17" t="s">
        <v>1</v>
      </c>
      <c r="G8" s="15" t="s">
        <v>139</v>
      </c>
      <c r="H8" s="15"/>
      <c r="I8" s="15"/>
      <c r="J8" s="24">
        <f>SUM(J9:J17)</f>
        <v>706754.9099999999</v>
      </c>
      <c r="K8" s="24">
        <f>SUM(K9:K17)</f>
        <v>803546.3899999999</v>
      </c>
    </row>
    <row r="9" spans="2:11" ht="18" customHeight="1">
      <c r="B9" s="18"/>
      <c r="C9" s="7" t="s">
        <v>2</v>
      </c>
      <c r="D9" s="6" t="s">
        <v>77</v>
      </c>
      <c r="E9" s="27" t="s">
        <v>83</v>
      </c>
      <c r="F9" s="18"/>
      <c r="G9" s="7" t="s">
        <v>2</v>
      </c>
      <c r="H9" s="6" t="s">
        <v>77</v>
      </c>
      <c r="I9" s="6" t="s">
        <v>189</v>
      </c>
      <c r="J9" s="35">
        <v>504202.36</v>
      </c>
      <c r="K9" s="35">
        <v>509320.36</v>
      </c>
    </row>
    <row r="10" spans="2:11" ht="18" customHeight="1">
      <c r="B10" s="18"/>
      <c r="C10" s="7" t="s">
        <v>9</v>
      </c>
      <c r="D10" s="6" t="s">
        <v>77</v>
      </c>
      <c r="E10" s="27" t="s">
        <v>84</v>
      </c>
      <c r="F10" s="18"/>
      <c r="G10" s="7" t="s">
        <v>9</v>
      </c>
      <c r="H10" s="6" t="s">
        <v>77</v>
      </c>
      <c r="I10" s="6" t="s">
        <v>190</v>
      </c>
      <c r="J10" s="35">
        <v>0</v>
      </c>
      <c r="K10" s="35">
        <v>0</v>
      </c>
    </row>
    <row r="11" spans="2:11" ht="18" customHeight="1">
      <c r="B11" s="18"/>
      <c r="C11" s="7" t="s">
        <v>10</v>
      </c>
      <c r="D11" s="6" t="s">
        <v>77</v>
      </c>
      <c r="E11" s="27" t="s">
        <v>55</v>
      </c>
      <c r="F11" s="18"/>
      <c r="G11" s="7" t="s">
        <v>10</v>
      </c>
      <c r="H11" s="6" t="s">
        <v>77</v>
      </c>
      <c r="I11" s="6" t="s">
        <v>156</v>
      </c>
      <c r="J11" s="35">
        <v>0</v>
      </c>
      <c r="K11" s="35">
        <v>0</v>
      </c>
    </row>
    <row r="12" spans="2:11" ht="18" customHeight="1">
      <c r="B12" s="18"/>
      <c r="C12" s="7" t="s">
        <v>11</v>
      </c>
      <c r="D12" s="6" t="s">
        <v>77</v>
      </c>
      <c r="E12" s="28" t="s">
        <v>85</v>
      </c>
      <c r="F12" s="18"/>
      <c r="G12" s="7" t="s">
        <v>11</v>
      </c>
      <c r="H12" s="6" t="s">
        <v>77</v>
      </c>
      <c r="I12" s="7" t="s">
        <v>157</v>
      </c>
      <c r="J12" s="35">
        <v>0</v>
      </c>
      <c r="K12" s="35">
        <v>0</v>
      </c>
    </row>
    <row r="13" spans="2:11" ht="18" customHeight="1">
      <c r="B13" s="18"/>
      <c r="C13" s="7" t="s">
        <v>25</v>
      </c>
      <c r="D13" s="6" t="s">
        <v>77</v>
      </c>
      <c r="E13" s="28" t="s">
        <v>86</v>
      </c>
      <c r="F13" s="18"/>
      <c r="G13" s="7" t="s">
        <v>25</v>
      </c>
      <c r="H13" s="6" t="s">
        <v>77</v>
      </c>
      <c r="I13" s="7" t="s">
        <v>173</v>
      </c>
      <c r="J13" s="35">
        <v>0</v>
      </c>
      <c r="K13" s="35">
        <v>0</v>
      </c>
    </row>
    <row r="14" spans="2:11" ht="18" customHeight="1">
      <c r="B14" s="18"/>
      <c r="C14" s="7" t="s">
        <v>26</v>
      </c>
      <c r="D14" s="6" t="s">
        <v>77</v>
      </c>
      <c r="E14" s="36" t="s">
        <v>204</v>
      </c>
      <c r="F14" s="18"/>
      <c r="G14" s="7" t="s">
        <v>26</v>
      </c>
      <c r="H14" s="6" t="s">
        <v>77</v>
      </c>
      <c r="I14" s="6" t="s">
        <v>140</v>
      </c>
      <c r="J14" s="35">
        <v>237307.33</v>
      </c>
      <c r="K14" s="35">
        <v>202552.55</v>
      </c>
    </row>
    <row r="15" spans="2:11" ht="18" customHeight="1">
      <c r="B15" s="18"/>
      <c r="C15" s="7" t="s">
        <v>27</v>
      </c>
      <c r="D15" s="6" t="s">
        <v>77</v>
      </c>
      <c r="E15" s="27" t="s">
        <v>56</v>
      </c>
      <c r="F15" s="18"/>
      <c r="G15" s="7" t="s">
        <v>27</v>
      </c>
      <c r="H15" s="6" t="s">
        <v>77</v>
      </c>
      <c r="I15" s="6" t="s">
        <v>141</v>
      </c>
      <c r="J15" s="35">
        <v>0</v>
      </c>
      <c r="K15" s="35">
        <v>0</v>
      </c>
    </row>
    <row r="16" spans="2:12" ht="18" customHeight="1">
      <c r="B16" s="18"/>
      <c r="C16" s="7" t="s">
        <v>36</v>
      </c>
      <c r="D16" s="6" t="s">
        <v>77</v>
      </c>
      <c r="E16" s="27" t="s">
        <v>87</v>
      </c>
      <c r="F16" s="18"/>
      <c r="G16" s="7" t="s">
        <v>36</v>
      </c>
      <c r="H16" s="6" t="s">
        <v>77</v>
      </c>
      <c r="I16" s="6" t="s">
        <v>142</v>
      </c>
      <c r="J16" s="35">
        <v>-34754.78</v>
      </c>
      <c r="K16" s="35">
        <v>91673.48</v>
      </c>
      <c r="L16" s="37"/>
    </row>
    <row r="17" spans="2:11" ht="18" customHeight="1">
      <c r="B17" s="18"/>
      <c r="C17" s="7" t="s">
        <v>37</v>
      </c>
      <c r="D17" s="7" t="s">
        <v>57</v>
      </c>
      <c r="E17" s="27"/>
      <c r="F17" s="18"/>
      <c r="G17" s="7" t="s">
        <v>37</v>
      </c>
      <c r="H17" s="7" t="s">
        <v>143</v>
      </c>
      <c r="I17" s="6"/>
      <c r="J17" s="35">
        <v>0</v>
      </c>
      <c r="K17" s="35">
        <v>0</v>
      </c>
    </row>
    <row r="18" spans="2:11" ht="25.5" customHeight="1">
      <c r="B18" s="17" t="s">
        <v>13</v>
      </c>
      <c r="C18" s="58" t="s">
        <v>191</v>
      </c>
      <c r="D18" s="59"/>
      <c r="E18" s="59"/>
      <c r="F18" s="17" t="s">
        <v>13</v>
      </c>
      <c r="G18" s="58" t="s">
        <v>144</v>
      </c>
      <c r="H18" s="59"/>
      <c r="I18" s="60"/>
      <c r="J18" s="24">
        <f>J19+J23+J31+J48</f>
        <v>91731.15999999999</v>
      </c>
      <c r="K18" s="24">
        <f>K19+K23+K31+K48</f>
        <v>85698.94</v>
      </c>
    </row>
    <row r="19" spans="2:11" ht="18" customHeight="1">
      <c r="B19" s="18"/>
      <c r="C19" s="7" t="s">
        <v>31</v>
      </c>
      <c r="D19" s="7" t="s">
        <v>58</v>
      </c>
      <c r="E19" s="27"/>
      <c r="F19" s="18"/>
      <c r="G19" s="7" t="s">
        <v>31</v>
      </c>
      <c r="H19" s="7" t="s">
        <v>145</v>
      </c>
      <c r="I19" s="6"/>
      <c r="J19" s="35">
        <f>SUM(J20:J22)</f>
        <v>0</v>
      </c>
      <c r="K19" s="35">
        <v>0</v>
      </c>
    </row>
    <row r="20" spans="2:11" ht="18" customHeight="1">
      <c r="B20" s="18"/>
      <c r="C20" s="7"/>
      <c r="D20" s="7" t="s">
        <v>4</v>
      </c>
      <c r="E20" s="27" t="s">
        <v>201</v>
      </c>
      <c r="F20" s="18"/>
      <c r="G20" s="7"/>
      <c r="H20" s="7" t="s">
        <v>4</v>
      </c>
      <c r="I20" s="6" t="s">
        <v>146</v>
      </c>
      <c r="J20" s="35">
        <v>0</v>
      </c>
      <c r="K20" s="35">
        <v>0</v>
      </c>
    </row>
    <row r="21" spans="2:11" ht="18" customHeight="1">
      <c r="B21" s="18"/>
      <c r="C21" s="7"/>
      <c r="D21" s="7" t="s">
        <v>5</v>
      </c>
      <c r="E21" s="27" t="s">
        <v>92</v>
      </c>
      <c r="F21" s="18"/>
      <c r="G21" s="7"/>
      <c r="H21" s="7" t="s">
        <v>5</v>
      </c>
      <c r="I21" s="6" t="s">
        <v>147</v>
      </c>
      <c r="J21" s="35">
        <v>0</v>
      </c>
      <c r="K21" s="35">
        <v>0</v>
      </c>
    </row>
    <row r="22" spans="2:11" ht="18" customHeight="1">
      <c r="B22" s="18"/>
      <c r="C22" s="7"/>
      <c r="D22" s="7" t="s">
        <v>6</v>
      </c>
      <c r="E22" s="27" t="s">
        <v>93</v>
      </c>
      <c r="F22" s="18"/>
      <c r="G22" s="7"/>
      <c r="H22" s="7" t="s">
        <v>6</v>
      </c>
      <c r="I22" s="6" t="s">
        <v>148</v>
      </c>
      <c r="J22" s="35">
        <v>0</v>
      </c>
      <c r="K22" s="35">
        <v>0</v>
      </c>
    </row>
    <row r="23" spans="2:11" ht="18" customHeight="1">
      <c r="B23" s="18"/>
      <c r="C23" s="7" t="s">
        <v>32</v>
      </c>
      <c r="D23" s="7" t="s">
        <v>59</v>
      </c>
      <c r="E23" s="27"/>
      <c r="F23" s="18"/>
      <c r="G23" s="7" t="s">
        <v>32</v>
      </c>
      <c r="H23" s="7" t="s">
        <v>149</v>
      </c>
      <c r="I23" s="6"/>
      <c r="J23" s="35">
        <v>0</v>
      </c>
      <c r="K23" s="35">
        <v>0</v>
      </c>
    </row>
    <row r="24" spans="2:11" ht="18" customHeight="1">
      <c r="B24" s="18"/>
      <c r="C24" s="7"/>
      <c r="D24" s="7" t="s">
        <v>88</v>
      </c>
      <c r="E24" s="27" t="s">
        <v>60</v>
      </c>
      <c r="F24" s="18"/>
      <c r="G24" s="7"/>
      <c r="H24" s="7" t="s">
        <v>88</v>
      </c>
      <c r="I24" s="6" t="s">
        <v>187</v>
      </c>
      <c r="J24" s="35">
        <v>0</v>
      </c>
      <c r="K24" s="35">
        <v>0</v>
      </c>
    </row>
    <row r="25" spans="2:11" ht="18" customHeight="1">
      <c r="B25" s="18"/>
      <c r="C25" s="7"/>
      <c r="D25" s="7"/>
      <c r="E25" s="27" t="s">
        <v>98</v>
      </c>
      <c r="F25" s="18"/>
      <c r="G25" s="7"/>
      <c r="H25" s="7"/>
      <c r="I25" s="6"/>
      <c r="J25" s="35">
        <v>0</v>
      </c>
      <c r="K25" s="35">
        <v>0</v>
      </c>
    </row>
    <row r="26" spans="2:11" ht="18" customHeight="1">
      <c r="B26" s="18"/>
      <c r="C26" s="7"/>
      <c r="D26" s="7" t="s">
        <v>5</v>
      </c>
      <c r="E26" s="27" t="s">
        <v>61</v>
      </c>
      <c r="F26" s="18"/>
      <c r="G26" s="7"/>
      <c r="H26" s="7" t="s">
        <v>5</v>
      </c>
      <c r="I26" s="6" t="s">
        <v>188</v>
      </c>
      <c r="J26" s="35">
        <v>0</v>
      </c>
      <c r="K26" s="35">
        <v>0</v>
      </c>
    </row>
    <row r="27" spans="2:11" ht="18" customHeight="1">
      <c r="B27" s="18"/>
      <c r="C27" s="7"/>
      <c r="D27" s="7"/>
      <c r="E27" s="27" t="s">
        <v>98</v>
      </c>
      <c r="F27" s="18"/>
      <c r="G27" s="7"/>
      <c r="H27" s="7"/>
      <c r="I27" s="6" t="s">
        <v>174</v>
      </c>
      <c r="J27" s="35">
        <v>0</v>
      </c>
      <c r="K27" s="35">
        <v>0</v>
      </c>
    </row>
    <row r="28" spans="2:12" ht="18" customHeight="1">
      <c r="B28" s="18"/>
      <c r="C28" s="7"/>
      <c r="D28" s="7"/>
      <c r="E28" s="27" t="s">
        <v>99</v>
      </c>
      <c r="F28" s="18"/>
      <c r="G28" s="7"/>
      <c r="H28" s="7"/>
      <c r="I28" s="6" t="s">
        <v>175</v>
      </c>
      <c r="J28" s="35">
        <v>0</v>
      </c>
      <c r="K28" s="35">
        <v>0</v>
      </c>
      <c r="L28" s="37"/>
    </row>
    <row r="29" spans="2:11" ht="18" customHeight="1">
      <c r="B29" s="18"/>
      <c r="C29" s="7"/>
      <c r="D29" s="7"/>
      <c r="E29" s="27" t="s">
        <v>62</v>
      </c>
      <c r="F29" s="18"/>
      <c r="G29" s="7"/>
      <c r="H29" s="7"/>
      <c r="I29" s="6" t="s">
        <v>176</v>
      </c>
      <c r="J29" s="35">
        <v>0</v>
      </c>
      <c r="K29" s="35">
        <v>0</v>
      </c>
    </row>
    <row r="30" spans="2:11" ht="18" customHeight="1">
      <c r="B30" s="18"/>
      <c r="C30" s="7"/>
      <c r="D30" s="7"/>
      <c r="E30" s="27" t="s">
        <v>100</v>
      </c>
      <c r="F30" s="18"/>
      <c r="G30" s="7"/>
      <c r="H30" s="7"/>
      <c r="I30" s="6" t="s">
        <v>150</v>
      </c>
      <c r="J30" s="35">
        <v>0</v>
      </c>
      <c r="K30" s="35">
        <v>0</v>
      </c>
    </row>
    <row r="31" spans="2:12" ht="18" customHeight="1">
      <c r="B31" s="18"/>
      <c r="C31" s="7" t="s">
        <v>33</v>
      </c>
      <c r="D31" s="10" t="s">
        <v>28</v>
      </c>
      <c r="E31" s="27"/>
      <c r="F31" s="18"/>
      <c r="G31" s="7" t="s">
        <v>33</v>
      </c>
      <c r="H31" s="10" t="s">
        <v>151</v>
      </c>
      <c r="I31" s="6"/>
      <c r="J31" s="44">
        <f>J32+J37+J47</f>
        <v>3925.65</v>
      </c>
      <c r="K31" s="44">
        <f>K32+K37+K47</f>
        <v>24273.78</v>
      </c>
      <c r="L31" s="37"/>
    </row>
    <row r="32" spans="2:11" ht="18" customHeight="1">
      <c r="B32" s="18"/>
      <c r="C32" s="7" t="s">
        <v>77</v>
      </c>
      <c r="D32" s="7" t="s">
        <v>4</v>
      </c>
      <c r="E32" s="27" t="s">
        <v>60</v>
      </c>
      <c r="F32" s="18"/>
      <c r="G32" s="7" t="s">
        <v>77</v>
      </c>
      <c r="H32" s="7" t="s">
        <v>4</v>
      </c>
      <c r="I32" s="6" t="s">
        <v>187</v>
      </c>
      <c r="J32" s="35">
        <f>SUM(J33:J36)</f>
        <v>0</v>
      </c>
      <c r="K32" s="35">
        <f>SUM(K33:K36)</f>
        <v>11000</v>
      </c>
    </row>
    <row r="33" spans="2:11" ht="30" customHeight="1">
      <c r="B33" s="18"/>
      <c r="C33" s="7"/>
      <c r="D33" s="7"/>
      <c r="E33" s="27" t="s">
        <v>89</v>
      </c>
      <c r="F33" s="18"/>
      <c r="G33" s="7"/>
      <c r="H33" s="7"/>
      <c r="I33" s="6" t="s">
        <v>152</v>
      </c>
      <c r="J33" s="35">
        <f>SUM(J34)</f>
        <v>0</v>
      </c>
      <c r="K33" s="35">
        <f>SUM(K34)</f>
        <v>0</v>
      </c>
    </row>
    <row r="34" spans="2:11" ht="18" customHeight="1">
      <c r="B34" s="18"/>
      <c r="C34" s="7"/>
      <c r="D34" s="7"/>
      <c r="E34" s="29" t="s">
        <v>90</v>
      </c>
      <c r="F34" s="18"/>
      <c r="G34" s="7"/>
      <c r="H34" s="7"/>
      <c r="I34" s="11" t="s">
        <v>153</v>
      </c>
      <c r="J34" s="35">
        <v>0</v>
      </c>
      <c r="K34" s="35">
        <v>0</v>
      </c>
    </row>
    <row r="35" spans="2:11" ht="18" customHeight="1">
      <c r="B35" s="18"/>
      <c r="C35" s="7"/>
      <c r="D35" s="7"/>
      <c r="E35" s="29" t="s">
        <v>91</v>
      </c>
      <c r="F35" s="18"/>
      <c r="G35" s="7"/>
      <c r="H35" s="7"/>
      <c r="I35" s="11" t="s">
        <v>154</v>
      </c>
      <c r="J35" s="35">
        <v>0</v>
      </c>
      <c r="K35" s="35">
        <v>0</v>
      </c>
    </row>
    <row r="36" spans="2:11" ht="18" customHeight="1">
      <c r="B36" s="18"/>
      <c r="C36" s="7"/>
      <c r="D36" s="7"/>
      <c r="E36" s="27" t="s">
        <v>211</v>
      </c>
      <c r="F36" s="18"/>
      <c r="G36" s="7"/>
      <c r="H36" s="7"/>
      <c r="I36" s="6" t="s">
        <v>155</v>
      </c>
      <c r="J36" s="35">
        <v>0</v>
      </c>
      <c r="K36" s="35">
        <v>11000</v>
      </c>
    </row>
    <row r="37" spans="2:11" ht="18" customHeight="1">
      <c r="B37" s="18"/>
      <c r="C37" s="7"/>
      <c r="D37" s="7" t="s">
        <v>5</v>
      </c>
      <c r="E37" s="27" t="s">
        <v>61</v>
      </c>
      <c r="F37" s="18"/>
      <c r="G37" s="7"/>
      <c r="H37" s="7" t="s">
        <v>5</v>
      </c>
      <c r="I37" s="6" t="s">
        <v>188</v>
      </c>
      <c r="J37" s="35">
        <f>J41</f>
        <v>3925.65</v>
      </c>
      <c r="K37" s="35">
        <f>K41</f>
        <v>13273.78</v>
      </c>
    </row>
    <row r="38" spans="2:11" ht="18" customHeight="1">
      <c r="B38" s="18"/>
      <c r="C38" s="7"/>
      <c r="D38" s="7"/>
      <c r="E38" s="27" t="s">
        <v>98</v>
      </c>
      <c r="F38" s="18"/>
      <c r="G38" s="7"/>
      <c r="H38" s="7"/>
      <c r="I38" s="6" t="s">
        <v>177</v>
      </c>
      <c r="J38" s="35">
        <v>0</v>
      </c>
      <c r="K38" s="35">
        <v>0</v>
      </c>
    </row>
    <row r="39" spans="2:11" ht="18" customHeight="1">
      <c r="B39" s="18"/>
      <c r="C39" s="7"/>
      <c r="D39" s="7"/>
      <c r="E39" s="27" t="s">
        <v>197</v>
      </c>
      <c r="F39" s="18"/>
      <c r="G39" s="7"/>
      <c r="H39" s="7"/>
      <c r="I39" s="6" t="s">
        <v>175</v>
      </c>
      <c r="J39" s="35">
        <v>0</v>
      </c>
      <c r="K39" s="35">
        <v>0</v>
      </c>
    </row>
    <row r="40" spans="2:11" ht="18" customHeight="1">
      <c r="B40" s="18"/>
      <c r="C40" s="7"/>
      <c r="D40" s="7"/>
      <c r="E40" s="27" t="s">
        <v>198</v>
      </c>
      <c r="F40" s="18"/>
      <c r="G40" s="7"/>
      <c r="H40" s="7"/>
      <c r="I40" s="6" t="s">
        <v>158</v>
      </c>
      <c r="J40" s="35">
        <v>0</v>
      </c>
      <c r="K40" s="35">
        <v>0</v>
      </c>
    </row>
    <row r="41" spans="2:11" ht="18" customHeight="1">
      <c r="B41" s="18"/>
      <c r="C41" s="7"/>
      <c r="D41" s="7"/>
      <c r="E41" s="27" t="s">
        <v>194</v>
      </c>
      <c r="F41" s="18"/>
      <c r="G41" s="7"/>
      <c r="H41" s="7"/>
      <c r="I41" s="6" t="s">
        <v>159</v>
      </c>
      <c r="J41" s="35">
        <v>3925.65</v>
      </c>
      <c r="K41" s="35">
        <v>13273.78</v>
      </c>
    </row>
    <row r="42" spans="2:11" ht="18" customHeight="1">
      <c r="B42" s="18"/>
      <c r="C42" s="7"/>
      <c r="D42" s="7"/>
      <c r="E42" s="27" t="s">
        <v>193</v>
      </c>
      <c r="F42" s="18"/>
      <c r="G42" s="7"/>
      <c r="H42" s="7"/>
      <c r="I42" s="6" t="s">
        <v>160</v>
      </c>
      <c r="J42" s="35">
        <v>0</v>
      </c>
      <c r="K42" s="35">
        <v>0</v>
      </c>
    </row>
    <row r="43" spans="2:11" ht="18" customHeight="1">
      <c r="B43" s="18"/>
      <c r="C43" s="7"/>
      <c r="D43" s="7"/>
      <c r="E43" s="27" t="s">
        <v>195</v>
      </c>
      <c r="F43" s="18"/>
      <c r="G43" s="7"/>
      <c r="H43" s="7"/>
      <c r="I43" s="6" t="s">
        <v>161</v>
      </c>
      <c r="J43" s="35">
        <v>0</v>
      </c>
      <c r="K43" s="35">
        <v>0</v>
      </c>
    </row>
    <row r="44" spans="2:11" ht="18" customHeight="1">
      <c r="B44" s="18"/>
      <c r="C44" s="7"/>
      <c r="D44" s="7"/>
      <c r="E44" s="27" t="s">
        <v>196</v>
      </c>
      <c r="F44" s="18"/>
      <c r="G44" s="7"/>
      <c r="H44" s="7"/>
      <c r="I44" s="6" t="s">
        <v>162</v>
      </c>
      <c r="J44" s="35">
        <v>0</v>
      </c>
      <c r="K44" s="35">
        <v>0</v>
      </c>
    </row>
    <row r="45" spans="2:11" ht="18" customHeight="1">
      <c r="B45" s="18"/>
      <c r="C45" s="7"/>
      <c r="D45" s="7"/>
      <c r="E45" s="27" t="s">
        <v>199</v>
      </c>
      <c r="F45" s="18"/>
      <c r="G45" s="7"/>
      <c r="H45" s="7"/>
      <c r="I45" s="6" t="s">
        <v>163</v>
      </c>
      <c r="J45" s="35">
        <v>0</v>
      </c>
      <c r="K45" s="35">
        <v>0</v>
      </c>
    </row>
    <row r="46" spans="2:11" ht="18" customHeight="1">
      <c r="B46" s="18"/>
      <c r="C46" s="7"/>
      <c r="D46" s="7"/>
      <c r="E46" s="27" t="s">
        <v>66</v>
      </c>
      <c r="F46" s="18"/>
      <c r="G46" s="7"/>
      <c r="H46" s="7"/>
      <c r="I46" s="6" t="s">
        <v>164</v>
      </c>
      <c r="J46" s="35">
        <v>0</v>
      </c>
      <c r="K46" s="35">
        <v>0</v>
      </c>
    </row>
    <row r="47" spans="2:11" ht="18" customHeight="1">
      <c r="B47" s="18"/>
      <c r="C47" s="7"/>
      <c r="D47" s="7" t="s">
        <v>6</v>
      </c>
      <c r="E47" s="27" t="s">
        <v>29</v>
      </c>
      <c r="F47" s="18"/>
      <c r="G47" s="7"/>
      <c r="H47" s="12" t="s">
        <v>192</v>
      </c>
      <c r="I47" s="6" t="s">
        <v>165</v>
      </c>
      <c r="J47" s="35">
        <v>0</v>
      </c>
      <c r="K47" s="35">
        <v>0</v>
      </c>
    </row>
    <row r="48" spans="2:11" ht="18" customHeight="1">
      <c r="B48" s="21"/>
      <c r="C48" s="12" t="s">
        <v>11</v>
      </c>
      <c r="D48" s="12" t="s">
        <v>63</v>
      </c>
      <c r="E48" s="30"/>
      <c r="F48" s="21"/>
      <c r="G48" s="12" t="s">
        <v>11</v>
      </c>
      <c r="H48" s="12" t="s">
        <v>166</v>
      </c>
      <c r="I48" s="13"/>
      <c r="J48" s="35">
        <f>J49+J50</f>
        <v>87805.51</v>
      </c>
      <c r="K48" s="35">
        <f>K49+K50</f>
        <v>61425.16</v>
      </c>
    </row>
    <row r="49" spans="2:11" ht="18" customHeight="1">
      <c r="B49" s="21"/>
      <c r="C49" s="12"/>
      <c r="D49" s="12" t="s">
        <v>88</v>
      </c>
      <c r="E49" s="30" t="s">
        <v>200</v>
      </c>
      <c r="F49" s="21"/>
      <c r="G49" s="12"/>
      <c r="H49" s="12" t="s">
        <v>88</v>
      </c>
      <c r="I49" s="13" t="s">
        <v>167</v>
      </c>
      <c r="J49" s="35">
        <v>0</v>
      </c>
      <c r="K49" s="35">
        <v>0</v>
      </c>
    </row>
    <row r="50" spans="2:11" ht="18" customHeight="1">
      <c r="B50" s="21"/>
      <c r="C50" s="12"/>
      <c r="D50" s="12" t="s">
        <v>5</v>
      </c>
      <c r="E50" s="30" t="s">
        <v>79</v>
      </c>
      <c r="F50" s="21"/>
      <c r="G50" s="12"/>
      <c r="H50" s="12" t="s">
        <v>5</v>
      </c>
      <c r="I50" s="13" t="s">
        <v>168</v>
      </c>
      <c r="J50" s="35">
        <v>87805.51</v>
      </c>
      <c r="K50" s="35">
        <v>61425.16</v>
      </c>
    </row>
    <row r="51" spans="2:11" ht="32.25" customHeight="1" thickBot="1">
      <c r="B51" s="22"/>
      <c r="C51" s="20" t="s">
        <v>30</v>
      </c>
      <c r="D51" s="23"/>
      <c r="E51" s="31"/>
      <c r="F51" s="22"/>
      <c r="G51" s="23" t="s">
        <v>169</v>
      </c>
      <c r="H51" s="23"/>
      <c r="I51" s="23"/>
      <c r="J51" s="25">
        <f>J18+J8</f>
        <v>798486.07</v>
      </c>
      <c r="K51" s="25">
        <f>K18+K8</f>
        <v>889245.3299999998</v>
      </c>
    </row>
    <row r="52" spans="2:11" ht="19.5" customHeight="1">
      <c r="B52" s="63" t="s">
        <v>212</v>
      </c>
      <c r="C52" s="63"/>
      <c r="D52" s="63"/>
      <c r="E52" s="63"/>
      <c r="F52" s="63"/>
      <c r="G52" s="63"/>
      <c r="H52" s="63"/>
      <c r="I52" s="63"/>
      <c r="J52" s="63"/>
      <c r="K52" s="63"/>
    </row>
    <row r="53" spans="2:11" ht="15">
      <c r="B53" s="64" t="s">
        <v>213</v>
      </c>
      <c r="C53" s="65"/>
      <c r="D53" s="65"/>
      <c r="E53" s="65"/>
      <c r="F53" s="65"/>
      <c r="G53" s="65"/>
      <c r="H53" s="65"/>
      <c r="I53" s="65"/>
      <c r="J53" s="65"/>
      <c r="K53" s="65"/>
    </row>
    <row r="54" spans="2:11" ht="14.25">
      <c r="B54" s="54" t="s">
        <v>214</v>
      </c>
      <c r="C54" s="54"/>
      <c r="D54" s="54"/>
      <c r="E54" s="54"/>
      <c r="F54" s="54"/>
      <c r="G54" s="54"/>
      <c r="H54" s="54"/>
      <c r="I54" s="54"/>
      <c r="J54" s="54"/>
      <c r="K54" s="54"/>
    </row>
    <row r="55" spans="2:11" ht="12.75">
      <c r="B55" s="2"/>
      <c r="C55" s="2"/>
      <c r="D55" s="2"/>
      <c r="E55" s="2"/>
      <c r="F55" s="2"/>
      <c r="G55" s="2"/>
      <c r="H55" s="2"/>
      <c r="I55" s="2"/>
      <c r="J55" s="42"/>
      <c r="K55" s="4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1" ht="12.75">
      <c r="K61" s="43"/>
    </row>
    <row r="71" ht="12.75">
      <c r="K71" s="43"/>
    </row>
  </sheetData>
  <sheetProtection/>
  <mergeCells count="7">
    <mergeCell ref="B54:K54"/>
    <mergeCell ref="F7:I7"/>
    <mergeCell ref="G18:I18"/>
    <mergeCell ref="C18:E18"/>
    <mergeCell ref="B7:E7"/>
    <mergeCell ref="B52:K52"/>
    <mergeCell ref="B53:K5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Pronet</dc:creator>
  <cp:keywords/>
  <dc:description/>
  <cp:lastModifiedBy>Potrzeba Barbara</cp:lastModifiedBy>
  <cp:lastPrinted>2021-05-25T07:23:59Z</cp:lastPrinted>
  <dcterms:created xsi:type="dcterms:W3CDTF">1999-10-29T12:37:21Z</dcterms:created>
  <dcterms:modified xsi:type="dcterms:W3CDTF">2021-05-25T11:36:21Z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