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46A483F1-9224-4BF9-B698-B8BE9D863189}" xr6:coauthVersionLast="46" xr6:coauthVersionMax="46" xr10:uidLastSave="{00000000-0000-0000-0000-000000000000}"/>
  <bookViews>
    <workbookView xWindow="-120" yWindow="-120" windowWidth="27315" windowHeight="15840" xr2:uid="{00000000-000D-0000-FFFF-FFFF00000000}"/>
  </bookViews>
  <sheets>
    <sheet name="Arkusz1" sheetId="1" r:id="rId1"/>
  </sheets>
  <definedNames>
    <definedName name="_xlnm.Print_Area" localSheetId="0">Arkusz1!$A$1:$D$44</definedName>
  </definedNames>
  <calcPr calcId="191029"/>
</workbook>
</file>

<file path=xl/calcChain.xml><?xml version="1.0" encoding="utf-8"?>
<calcChain xmlns="http://schemas.openxmlformats.org/spreadsheetml/2006/main">
  <c r="D16" i="1" l="1"/>
  <c r="D14" i="1"/>
  <c r="D13" i="1"/>
  <c r="D12" i="1"/>
  <c r="D11" i="1"/>
  <c r="D9" i="1"/>
  <c r="C43" i="1"/>
  <c r="D32" i="1"/>
  <c r="C17" i="1" l="1"/>
  <c r="D26" i="1" l="1"/>
  <c r="D15" i="1" l="1"/>
  <c r="D7" i="1"/>
  <c r="D6" i="1"/>
  <c r="D42" i="1"/>
  <c r="D43" i="1" s="1"/>
  <c r="D40" i="1"/>
  <c r="C40" i="1"/>
  <c r="D33" i="1"/>
  <c r="D30" i="1"/>
  <c r="D29" i="1"/>
  <c r="D28" i="1"/>
  <c r="C26" i="1"/>
  <c r="D34" i="1" l="1"/>
  <c r="D17" i="1"/>
  <c r="C34" i="1"/>
  <c r="D44" i="1" l="1"/>
  <c r="C44" i="1"/>
</calcChain>
</file>

<file path=xl/sharedStrings.xml><?xml version="1.0" encoding="utf-8"?>
<sst xmlns="http://schemas.openxmlformats.org/spreadsheetml/2006/main" count="49" uniqueCount="35">
  <si>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</si>
  <si>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</si>
  <si>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</si>
  <si>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</si>
  <si>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</si>
  <si>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</si>
  <si>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</si>
  <si>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</si>
  <si>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</si>
  <si>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</si>
  <si>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</si>
  <si>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</si>
  <si>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</si>
  <si>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</si>
  <si>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</si>
  <si>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</si>
  <si>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</si>
  <si>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</si>
  <si>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</si>
  <si>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</si>
  <si>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</si>
  <si>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</si>
  <si>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</si>
  <si>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</si>
  <si>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</si>
  <si>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</si>
  <si>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</si>
  <si>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</si>
  <si>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</si>
  <si>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</si>
  <si>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</si>
  <si>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Działalność placówek opiekuńczo-wychowawczych</t>
  </si>
  <si>
    <t>/w zł/</t>
  </si>
  <si>
    <t>na dzień 31.12.2020 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</si>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</sst>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4" fillId="4" borderId="13" xfId="1" applyFont="1" applyFill="1" applyBorder="1" applyAlignment="1">
      <alignment horizontal="right" wrapText="1"/>
    </xf>
    <xf numFmtId="43" fontId="4" fillId="4" borderId="20" xfId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4" fillId="4" borderId="25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5" xfId="0" applyNumberFormat="1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4" fontId="4" fillId="4" borderId="13" xfId="0" applyNumberFormat="1" applyFont="1" applyFill="1" applyBorder="1" applyAlignment="1">
      <alignment wrapText="1"/>
    </xf>
    <xf numFmtId="4" fontId="4" fillId="4" borderId="13" xfId="0" applyNumberFormat="1" applyFont="1" applyFill="1" applyBorder="1" applyAlignment="1">
      <alignment vertical="center" wrapText="1"/>
    </xf>
    <xf numFmtId="4" fontId="4" fillId="4" borderId="16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wrapText="1"/>
    </xf>
    <xf numFmtId="164" fontId="4" fillId="4" borderId="2" xfId="1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top" wrapText="1"/>
    </xf>
    <xf numFmtId="43" fontId="4" fillId="4" borderId="20" xfId="1" applyFont="1" applyFill="1" applyBorder="1" applyAlignment="1">
      <alignment horizontal="right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wrapText="1"/>
    </xf>
    <xf numFmtId="164" fontId="4" fillId="4" borderId="19" xfId="1" applyNumberFormat="1" applyFont="1" applyFill="1" applyBorder="1" applyAlignment="1">
      <alignment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topLeftCell="A21" zoomScaleNormal="100" workbookViewId="0">
      <selection activeCell="J47" sqref="J47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10" customWidth="1"/>
    <col min="5" max="5" width="11.28515625" customWidth="1"/>
  </cols>
  <sheetData>
    <row r="1" spans="1:5" x14ac:dyDescent="0.25">
      <c r="A1" s="71" t="s">
        <v>0</v>
      </c>
      <c r="B1" s="71"/>
      <c r="C1" s="71"/>
      <c r="D1" s="71"/>
    </row>
    <row r="2" spans="1:5" x14ac:dyDescent="0.25">
      <c r="A2" s="71" t="s">
        <v>33</v>
      </c>
      <c r="B2" s="71"/>
      <c r="C2" s="71"/>
      <c r="D2" s="71"/>
    </row>
    <row r="3" spans="1:5" ht="9.75" customHeight="1" thickBot="1" x14ac:dyDescent="0.3">
      <c r="A3" s="72" t="s">
        <v>32</v>
      </c>
      <c r="B3" s="72"/>
      <c r="C3" s="72"/>
      <c r="D3" s="72"/>
      <c r="E3" s="2"/>
    </row>
    <row r="4" spans="1:5" ht="24.75" thickBot="1" x14ac:dyDescent="0.3">
      <c r="A4" s="3" t="s">
        <v>1</v>
      </c>
      <c r="B4" s="4" t="s">
        <v>2</v>
      </c>
      <c r="C4" s="6" t="s">
        <v>3</v>
      </c>
      <c r="D4" s="7" t="s">
        <v>21</v>
      </c>
    </row>
    <row r="5" spans="1:5" ht="15.75" thickBot="1" x14ac:dyDescent="0.3">
      <c r="A5" s="73" t="s">
        <v>4</v>
      </c>
      <c r="B5" s="74"/>
      <c r="C5" s="74"/>
      <c r="D5" s="75"/>
    </row>
    <row r="6" spans="1:5" x14ac:dyDescent="0.25">
      <c r="A6" s="14">
        <v>85154</v>
      </c>
      <c r="B6" s="59" t="s">
        <v>5</v>
      </c>
      <c r="C6" s="24">
        <v>315286</v>
      </c>
      <c r="D6" s="25">
        <f>C6</f>
        <v>315286</v>
      </c>
      <c r="E6" s="11"/>
    </row>
    <row r="7" spans="1:5" x14ac:dyDescent="0.25">
      <c r="A7" s="15">
        <v>85202</v>
      </c>
      <c r="B7" s="60" t="s">
        <v>6</v>
      </c>
      <c r="C7" s="26">
        <v>1688000</v>
      </c>
      <c r="D7" s="27">
        <f>C7</f>
        <v>1688000</v>
      </c>
      <c r="E7" s="11"/>
    </row>
    <row r="8" spans="1:5" ht="60.75" customHeight="1" x14ac:dyDescent="0.25">
      <c r="A8" s="16">
        <v>85213</v>
      </c>
      <c r="B8" s="60" t="s">
        <v>27</v>
      </c>
      <c r="C8" s="28">
        <v>76775</v>
      </c>
      <c r="D8" s="22">
        <v>0</v>
      </c>
      <c r="E8" s="11"/>
    </row>
    <row r="9" spans="1:5" ht="28.5" customHeight="1" x14ac:dyDescent="0.25">
      <c r="A9" s="16">
        <v>85214</v>
      </c>
      <c r="B9" s="60" t="s">
        <v>28</v>
      </c>
      <c r="C9" s="28">
        <v>905000</v>
      </c>
      <c r="D9" s="22">
        <f>C9-251000</f>
        <v>654000</v>
      </c>
      <c r="E9" s="11"/>
    </row>
    <row r="10" spans="1:5" x14ac:dyDescent="0.25">
      <c r="A10" s="15">
        <v>85216</v>
      </c>
      <c r="B10" s="60" t="s">
        <v>7</v>
      </c>
      <c r="C10" s="26">
        <v>893002</v>
      </c>
      <c r="D10" s="27">
        <v>0</v>
      </c>
      <c r="E10" s="11"/>
    </row>
    <row r="11" spans="1:5" x14ac:dyDescent="0.25">
      <c r="A11" s="15">
        <v>85219</v>
      </c>
      <c r="B11" s="60" t="s">
        <v>26</v>
      </c>
      <c r="C11" s="29">
        <v>4015520</v>
      </c>
      <c r="D11" s="27">
        <f>C11-580292</f>
        <v>3435228</v>
      </c>
      <c r="E11" s="11"/>
    </row>
    <row r="12" spans="1:5" x14ac:dyDescent="0.25">
      <c r="A12" s="15">
        <v>85228</v>
      </c>
      <c r="B12" s="60" t="s">
        <v>8</v>
      </c>
      <c r="C12" s="26">
        <v>2188776</v>
      </c>
      <c r="D12" s="27">
        <f>C12-117425</f>
        <v>2071351</v>
      </c>
      <c r="E12" s="11"/>
    </row>
    <row r="13" spans="1:5" x14ac:dyDescent="0.25">
      <c r="A13" s="21">
        <v>85230</v>
      </c>
      <c r="B13" s="61" t="s">
        <v>29</v>
      </c>
      <c r="C13" s="30">
        <v>880000</v>
      </c>
      <c r="D13" s="23">
        <f>C13-455000</f>
        <v>425000</v>
      </c>
      <c r="E13" s="11"/>
    </row>
    <row r="14" spans="1:5" x14ac:dyDescent="0.25">
      <c r="A14" s="21">
        <v>85295</v>
      </c>
      <c r="B14" s="61" t="s">
        <v>9</v>
      </c>
      <c r="C14" s="30">
        <v>156903</v>
      </c>
      <c r="D14" s="23">
        <f>C14-125522</f>
        <v>31381</v>
      </c>
      <c r="E14" s="11"/>
    </row>
    <row r="15" spans="1:5" ht="45" customHeight="1" x14ac:dyDescent="0.25">
      <c r="A15" s="16">
        <v>85502</v>
      </c>
      <c r="B15" s="60" t="s">
        <v>22</v>
      </c>
      <c r="C15" s="28">
        <v>2750795</v>
      </c>
      <c r="D15" s="22">
        <f>C15</f>
        <v>2750795</v>
      </c>
      <c r="E15" s="11"/>
    </row>
    <row r="16" spans="1:5" ht="15" customHeight="1" thickBot="1" x14ac:dyDescent="0.3">
      <c r="A16" s="19">
        <v>85504</v>
      </c>
      <c r="B16" s="62" t="s">
        <v>23</v>
      </c>
      <c r="C16" s="31">
        <v>303706</v>
      </c>
      <c r="D16" s="32">
        <f>C16-5100</f>
        <v>298606</v>
      </c>
      <c r="E16" s="11"/>
    </row>
    <row r="17" spans="1:11" ht="15.75" thickBot="1" x14ac:dyDescent="0.3">
      <c r="A17" s="64" t="s">
        <v>10</v>
      </c>
      <c r="B17" s="67"/>
      <c r="C17" s="33">
        <f>SUM(C6:C16)</f>
        <v>14173763</v>
      </c>
      <c r="D17" s="35">
        <f>SUM(D6:D16)</f>
        <v>11669647</v>
      </c>
      <c r="E17" s="11"/>
    </row>
    <row r="18" spans="1:11" ht="15.75" thickBot="1" x14ac:dyDescent="0.3">
      <c r="A18" s="64" t="s">
        <v>11</v>
      </c>
      <c r="B18" s="65"/>
      <c r="C18" s="65"/>
      <c r="D18" s="66"/>
      <c r="E18" s="11"/>
    </row>
    <row r="19" spans="1:11" x14ac:dyDescent="0.25">
      <c r="A19" s="14">
        <v>85195</v>
      </c>
      <c r="B19" s="59" t="s">
        <v>9</v>
      </c>
      <c r="C19" s="54">
        <v>12000</v>
      </c>
      <c r="D19" s="25">
        <v>0</v>
      </c>
      <c r="E19" s="11"/>
    </row>
    <row r="20" spans="1:11" x14ac:dyDescent="0.25">
      <c r="A20" s="15">
        <v>85219</v>
      </c>
      <c r="B20" s="60" t="s">
        <v>26</v>
      </c>
      <c r="C20" s="51">
        <v>18025</v>
      </c>
      <c r="D20" s="27">
        <v>0</v>
      </c>
      <c r="E20" s="11"/>
    </row>
    <row r="21" spans="1:11" x14ac:dyDescent="0.25">
      <c r="A21" s="15">
        <v>85228</v>
      </c>
      <c r="B21" s="60" t="s">
        <v>8</v>
      </c>
      <c r="C21" s="55">
        <v>117500</v>
      </c>
      <c r="D21" s="27">
        <v>0</v>
      </c>
      <c r="E21" s="11"/>
    </row>
    <row r="22" spans="1:11" x14ac:dyDescent="0.25">
      <c r="A22" s="15">
        <v>85501</v>
      </c>
      <c r="B22" s="60" t="s">
        <v>24</v>
      </c>
      <c r="C22" s="55">
        <v>32500000</v>
      </c>
      <c r="D22" s="27">
        <v>0</v>
      </c>
      <c r="E22" s="11"/>
    </row>
    <row r="23" spans="1:11" ht="44.25" customHeight="1" x14ac:dyDescent="0.25">
      <c r="A23" s="16">
        <v>85502</v>
      </c>
      <c r="B23" s="60" t="s">
        <v>22</v>
      </c>
      <c r="C23" s="56">
        <v>8124123.71</v>
      </c>
      <c r="D23" s="22">
        <v>0</v>
      </c>
      <c r="E23" s="11"/>
    </row>
    <row r="24" spans="1:11" ht="15" customHeight="1" x14ac:dyDescent="0.25">
      <c r="A24" s="16">
        <v>85504</v>
      </c>
      <c r="B24" s="60" t="s">
        <v>23</v>
      </c>
      <c r="C24" s="56">
        <v>1140300</v>
      </c>
      <c r="D24" s="22">
        <v>0</v>
      </c>
      <c r="E24" s="11"/>
    </row>
    <row r="25" spans="1:11" ht="89.25" customHeight="1" thickBot="1" x14ac:dyDescent="0.3">
      <c r="A25" s="52">
        <v>85513</v>
      </c>
      <c r="B25" s="61" t="s">
        <v>30</v>
      </c>
      <c r="C25" s="57">
        <v>195000</v>
      </c>
      <c r="D25" s="53">
        <v>0</v>
      </c>
      <c r="E25" s="11"/>
      <c r="I25" s="82"/>
      <c r="J25" s="82"/>
      <c r="K25" s="82"/>
    </row>
    <row r="26" spans="1:11" ht="15.75" thickBot="1" x14ac:dyDescent="0.3">
      <c r="A26" s="64" t="s">
        <v>10</v>
      </c>
      <c r="B26" s="67"/>
      <c r="C26" s="58">
        <f>SUM(C19:C25)</f>
        <v>42106948.710000001</v>
      </c>
      <c r="D26" s="35">
        <f>SUM(D19:D25)</f>
        <v>0</v>
      </c>
      <c r="E26" s="11"/>
      <c r="F26" s="82"/>
      <c r="G26" s="82"/>
      <c r="H26" s="82"/>
      <c r="I26" s="82"/>
      <c r="J26" s="82"/>
      <c r="K26" s="82"/>
    </row>
    <row r="27" spans="1:11" ht="15.75" thickBot="1" x14ac:dyDescent="0.3">
      <c r="A27" s="68" t="s">
        <v>12</v>
      </c>
      <c r="B27" s="69"/>
      <c r="C27" s="69"/>
      <c r="D27" s="70"/>
      <c r="E27" s="11"/>
      <c r="F27" s="82"/>
      <c r="G27" s="82"/>
      <c r="H27" s="82"/>
      <c r="I27" s="82"/>
      <c r="J27" s="82"/>
      <c r="K27" s="82"/>
    </row>
    <row r="28" spans="1:11" x14ac:dyDescent="0.25">
      <c r="A28" s="14">
        <v>85218</v>
      </c>
      <c r="B28" s="59" t="s">
        <v>13</v>
      </c>
      <c r="C28" s="36">
        <v>535352</v>
      </c>
      <c r="D28" s="46">
        <f>C28</f>
        <v>535352</v>
      </c>
      <c r="E28" s="11"/>
      <c r="F28" s="82"/>
      <c r="G28" s="82"/>
      <c r="H28" s="82"/>
      <c r="I28" s="82"/>
      <c r="J28" s="82"/>
      <c r="K28" s="82"/>
    </row>
    <row r="29" spans="1:11" ht="30" x14ac:dyDescent="0.25">
      <c r="A29" s="16">
        <v>85220</v>
      </c>
      <c r="B29" s="60" t="s">
        <v>14</v>
      </c>
      <c r="C29" s="50">
        <v>28713</v>
      </c>
      <c r="D29" s="47">
        <f>C29</f>
        <v>28713</v>
      </c>
      <c r="E29" s="11"/>
      <c r="F29" s="82"/>
      <c r="G29" s="82"/>
      <c r="H29" s="81"/>
      <c r="I29" s="82"/>
      <c r="J29" s="82"/>
      <c r="K29" s="82"/>
    </row>
    <row r="30" spans="1:11" x14ac:dyDescent="0.25">
      <c r="A30" s="15">
        <v>85324</v>
      </c>
      <c r="B30" s="60" t="s">
        <v>15</v>
      </c>
      <c r="C30" s="38">
        <v>68018</v>
      </c>
      <c r="D30" s="48">
        <f>C30</f>
        <v>68018</v>
      </c>
      <c r="E30" s="11"/>
      <c r="F30" s="82"/>
      <c r="G30" s="82"/>
      <c r="H30" s="82"/>
      <c r="I30" s="82"/>
      <c r="J30" s="82"/>
      <c r="K30" s="82"/>
    </row>
    <row r="31" spans="1:11" x14ac:dyDescent="0.25">
      <c r="A31" s="15">
        <v>85504</v>
      </c>
      <c r="B31" s="60" t="s">
        <v>23</v>
      </c>
      <c r="C31" s="38">
        <v>144375</v>
      </c>
      <c r="D31" s="80" t="s">
        <v>34</v>
      </c>
      <c r="E31" s="11"/>
      <c r="F31" s="82"/>
      <c r="G31" s="82"/>
      <c r="H31" s="82"/>
      <c r="I31" s="82"/>
      <c r="J31" s="82"/>
      <c r="K31" s="82"/>
    </row>
    <row r="32" spans="1:11" x14ac:dyDescent="0.25">
      <c r="A32" s="15">
        <v>85508</v>
      </c>
      <c r="B32" s="60" t="s">
        <v>25</v>
      </c>
      <c r="C32" s="38">
        <v>1374890</v>
      </c>
      <c r="D32" s="48">
        <f>C32</f>
        <v>1374890</v>
      </c>
      <c r="E32" s="11"/>
      <c r="F32" s="82"/>
      <c r="G32" s="82"/>
      <c r="H32" s="82"/>
      <c r="I32" s="82"/>
      <c r="J32" s="82"/>
      <c r="K32" s="82"/>
    </row>
    <row r="33" spans="1:11" ht="15" customHeight="1" thickBot="1" x14ac:dyDescent="0.3">
      <c r="A33" s="19">
        <v>85510</v>
      </c>
      <c r="B33" s="62" t="s">
        <v>31</v>
      </c>
      <c r="C33" s="39">
        <v>74674</v>
      </c>
      <c r="D33" s="49">
        <f>C33</f>
        <v>74674</v>
      </c>
      <c r="E33" s="11"/>
      <c r="G33" s="82"/>
      <c r="H33" s="82"/>
      <c r="I33" s="82"/>
      <c r="J33" s="82"/>
      <c r="K33" s="82"/>
    </row>
    <row r="34" spans="1:11" ht="15.75" thickBot="1" x14ac:dyDescent="0.3">
      <c r="A34" s="64" t="s">
        <v>10</v>
      </c>
      <c r="B34" s="67"/>
      <c r="C34" s="42">
        <f>SUM(C28:C33)</f>
        <v>2226022</v>
      </c>
      <c r="D34" s="43">
        <f>SUM(D28:D33)</f>
        <v>2081647</v>
      </c>
      <c r="E34" s="11"/>
      <c r="G34" s="82"/>
      <c r="H34" s="82"/>
      <c r="I34" s="82"/>
      <c r="J34" s="82"/>
      <c r="K34" s="82"/>
    </row>
    <row r="35" spans="1:11" ht="15.75" thickBot="1" x14ac:dyDescent="0.3">
      <c r="A35" s="64" t="s">
        <v>16</v>
      </c>
      <c r="B35" s="65"/>
      <c r="C35" s="65"/>
      <c r="D35" s="66"/>
      <c r="E35" s="11"/>
      <c r="G35" s="82"/>
      <c r="H35" s="82"/>
      <c r="I35" s="82"/>
      <c r="J35" s="82"/>
      <c r="K35" s="82"/>
    </row>
    <row r="36" spans="1:11" x14ac:dyDescent="0.25">
      <c r="A36" s="20">
        <v>85205</v>
      </c>
      <c r="B36" s="59" t="s">
        <v>17</v>
      </c>
      <c r="C36" s="36">
        <v>442768</v>
      </c>
      <c r="D36" s="25">
        <v>0</v>
      </c>
      <c r="E36" s="11"/>
    </row>
    <row r="37" spans="1:11" x14ac:dyDescent="0.25">
      <c r="A37" s="17">
        <v>85504</v>
      </c>
      <c r="B37" s="60" t="s">
        <v>23</v>
      </c>
      <c r="C37" s="37">
        <v>26040</v>
      </c>
      <c r="D37" s="34">
        <v>0</v>
      </c>
      <c r="E37" s="11"/>
    </row>
    <row r="38" spans="1:11" ht="15" customHeight="1" x14ac:dyDescent="0.25">
      <c r="A38" s="15">
        <v>85508</v>
      </c>
      <c r="B38" s="60" t="s">
        <v>25</v>
      </c>
      <c r="C38" s="38">
        <v>394670</v>
      </c>
      <c r="D38" s="27">
        <v>0</v>
      </c>
      <c r="E38" s="11"/>
    </row>
    <row r="39" spans="1:11" ht="15" customHeight="1" thickBot="1" x14ac:dyDescent="0.3">
      <c r="A39" s="19">
        <v>85510</v>
      </c>
      <c r="B39" s="62" t="s">
        <v>31</v>
      </c>
      <c r="C39" s="39">
        <v>80780</v>
      </c>
      <c r="D39" s="32">
        <v>0</v>
      </c>
      <c r="E39" s="11"/>
    </row>
    <row r="40" spans="1:11" ht="15.75" thickBot="1" x14ac:dyDescent="0.3">
      <c r="A40" s="64" t="s">
        <v>10</v>
      </c>
      <c r="B40" s="67"/>
      <c r="C40" s="42">
        <f>SUM(C36:C39)</f>
        <v>944258</v>
      </c>
      <c r="D40" s="35">
        <f>SUM(D36:D39)</f>
        <v>0</v>
      </c>
      <c r="E40" s="11"/>
    </row>
    <row r="41" spans="1:11" ht="15.75" thickBot="1" x14ac:dyDescent="0.3">
      <c r="A41" s="64" t="s">
        <v>18</v>
      </c>
      <c r="B41" s="65"/>
      <c r="C41" s="65"/>
      <c r="D41" s="66"/>
      <c r="E41" s="11"/>
    </row>
    <row r="42" spans="1:11" ht="15" customHeight="1" thickBot="1" x14ac:dyDescent="0.3">
      <c r="A42" s="18">
        <v>85508</v>
      </c>
      <c r="B42" s="63" t="s">
        <v>25</v>
      </c>
      <c r="C42" s="40">
        <v>167316</v>
      </c>
      <c r="D42" s="41">
        <f>C42</f>
        <v>167316</v>
      </c>
      <c r="E42" s="11"/>
    </row>
    <row r="43" spans="1:11" ht="15.75" thickBot="1" x14ac:dyDescent="0.3">
      <c r="A43" s="64" t="s">
        <v>10</v>
      </c>
      <c r="B43" s="67"/>
      <c r="C43" s="42">
        <f>C42</f>
        <v>167316</v>
      </c>
      <c r="D43" s="43">
        <f>D42</f>
        <v>167316</v>
      </c>
      <c r="E43" s="11"/>
    </row>
    <row r="44" spans="1:11" ht="15.75" thickBot="1" x14ac:dyDescent="0.3">
      <c r="A44" s="78" t="s">
        <v>19</v>
      </c>
      <c r="B44" s="79"/>
      <c r="C44" s="44">
        <f>C17+C26+C34+C40+C43</f>
        <v>59618307.710000001</v>
      </c>
      <c r="D44" s="45">
        <f>D17+D26+D34+D40+D43</f>
        <v>13918610</v>
      </c>
      <c r="E44" s="11"/>
    </row>
    <row r="45" spans="1:11" x14ac:dyDescent="0.25">
      <c r="A45" s="5" t="s">
        <v>20</v>
      </c>
      <c r="B45" s="5"/>
      <c r="C45" s="8"/>
      <c r="D45" s="8"/>
    </row>
    <row r="46" spans="1:11" x14ac:dyDescent="0.25">
      <c r="A46" s="1"/>
      <c r="B46" s="1"/>
      <c r="C46" s="9"/>
      <c r="D46" s="9"/>
    </row>
    <row r="47" spans="1:11" x14ac:dyDescent="0.25">
      <c r="A47" s="76"/>
      <c r="B47" s="77"/>
      <c r="C47" s="77"/>
      <c r="D47" s="77"/>
    </row>
    <row r="48" spans="1:11" x14ac:dyDescent="0.25">
      <c r="A48" s="12"/>
      <c r="B48" s="12"/>
      <c r="C48" s="13"/>
      <c r="D48" s="13"/>
    </row>
    <row r="49" spans="1:4" x14ac:dyDescent="0.25">
      <c r="A49" s="12"/>
      <c r="B49" s="12"/>
      <c r="C49" s="13"/>
      <c r="D49" s="13"/>
    </row>
  </sheetData>
  <mergeCells count="15">
    <mergeCell ref="A47:D47"/>
    <mergeCell ref="A40:B40"/>
    <mergeCell ref="A41:D41"/>
    <mergeCell ref="A43:B43"/>
    <mergeCell ref="A35:D35"/>
    <mergeCell ref="A44:B44"/>
    <mergeCell ref="A18:D18"/>
    <mergeCell ref="A26:B26"/>
    <mergeCell ref="A27:D27"/>
    <mergeCell ref="A34:B34"/>
    <mergeCell ref="A1:D1"/>
    <mergeCell ref="A2:D2"/>
    <mergeCell ref="A3:D3"/>
    <mergeCell ref="A5:D5"/>
    <mergeCell ref="A17:B17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2021-02-19T11:24:02Z</dcterms:modified>
</cp:coreProperties>
</file>