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35" windowWidth="11325" windowHeight="6720" tabRatio="636" firstSheet="1" activeTab="1"/>
  </bookViews>
  <sheets>
    <sheet name="inwentar.1" sheetId="1" r:id="rId1"/>
    <sheet name="WykazSzafekOsw" sheetId="2" r:id="rId2"/>
  </sheets>
  <definedNames/>
  <calcPr fullCalcOnLoad="1"/>
</workbook>
</file>

<file path=xl/sharedStrings.xml><?xml version="1.0" encoding="utf-8"?>
<sst xmlns="http://schemas.openxmlformats.org/spreadsheetml/2006/main" count="865" uniqueCount="670">
  <si>
    <t>Energetyków</t>
  </si>
  <si>
    <t>Nowowiejskiego</t>
  </si>
  <si>
    <t>Kasprowicza</t>
  </si>
  <si>
    <t>Powstańców Śląskich</t>
  </si>
  <si>
    <t>Orkana</t>
  </si>
  <si>
    <t>Komandorska</t>
  </si>
  <si>
    <t>Wyspiańskiego</t>
  </si>
  <si>
    <t>Pułaskiego</t>
  </si>
  <si>
    <t>Siemiradzkiego</t>
  </si>
  <si>
    <t>Wojska Polskiego</t>
  </si>
  <si>
    <t>Niedziałkowskiego</t>
  </si>
  <si>
    <t>Plac Słowiański</t>
  </si>
  <si>
    <t>Armii Krajowej</t>
  </si>
  <si>
    <t>Piłsudskiego</t>
  </si>
  <si>
    <t>Poznańska</t>
  </si>
  <si>
    <t>Marynarzy</t>
  </si>
  <si>
    <t>Rybaki</t>
  </si>
  <si>
    <t>Markiewicza</t>
  </si>
  <si>
    <t>Uzdrowiskowa</t>
  </si>
  <si>
    <t>Krzywoustego</t>
  </si>
  <si>
    <t>Sikorskiego</t>
  </si>
  <si>
    <t>Ujejskiego</t>
  </si>
  <si>
    <t>Zapolskiej</t>
  </si>
  <si>
    <t>Bursztynowa</t>
  </si>
  <si>
    <t>Graniczna</t>
  </si>
  <si>
    <t>Roosevelta</t>
  </si>
  <si>
    <t>Kossaków</t>
  </si>
  <si>
    <t>Narutowicza</t>
  </si>
  <si>
    <t>Leśmiana</t>
  </si>
  <si>
    <t>Fredry</t>
  </si>
  <si>
    <t>Karsiborska</t>
  </si>
  <si>
    <t>Grudziądzka</t>
  </si>
  <si>
    <t>Jana z Kolna</t>
  </si>
  <si>
    <t>Żeglarska</t>
  </si>
  <si>
    <t>Beniowskiego</t>
  </si>
  <si>
    <t>Rogozińskiego</t>
  </si>
  <si>
    <t>Drzymały</t>
  </si>
  <si>
    <t>Batalionów Chłopskich</t>
  </si>
  <si>
    <t>Mieszka I</t>
  </si>
  <si>
    <t>Marynarki Wojennej</t>
  </si>
  <si>
    <t>Kruczkowskiego</t>
  </si>
  <si>
    <t>Broniewskiego</t>
  </si>
  <si>
    <t>Gałczyńskiego</t>
  </si>
  <si>
    <t>Staffa</t>
  </si>
  <si>
    <t>Tuwima</t>
  </si>
  <si>
    <t>Norwida</t>
  </si>
  <si>
    <t>Chopina</t>
  </si>
  <si>
    <t>Warszawska</t>
  </si>
  <si>
    <t>Toruńska</t>
  </si>
  <si>
    <t>Śląska</t>
  </si>
  <si>
    <t>Chełmska</t>
  </si>
  <si>
    <t>Bydgoska</t>
  </si>
  <si>
    <t>Olsztyńska</t>
  </si>
  <si>
    <t>Gdańska</t>
  </si>
  <si>
    <t>Mazowiecka</t>
  </si>
  <si>
    <t>Szkolna</t>
  </si>
  <si>
    <t>11 Listopada</t>
  </si>
  <si>
    <t>Jaracza</t>
  </si>
  <si>
    <t>Niecała</t>
  </si>
  <si>
    <t>Norweska</t>
  </si>
  <si>
    <t>Skandynawska</t>
  </si>
  <si>
    <t>Białoruska</t>
  </si>
  <si>
    <t>Dworcowa</t>
  </si>
  <si>
    <t>Modrzejewskiej</t>
  </si>
  <si>
    <t>Wrzosowa</t>
  </si>
  <si>
    <t>Fińska</t>
  </si>
  <si>
    <t>Sąsiedzka</t>
  </si>
  <si>
    <t>Szmaragdowa</t>
  </si>
  <si>
    <t>Kuglinów</t>
  </si>
  <si>
    <t>Kochanowskiego</t>
  </si>
  <si>
    <t>Lutycka</t>
  </si>
  <si>
    <t>Łużycka</t>
  </si>
  <si>
    <t>Grodzka</t>
  </si>
  <si>
    <t>Trzcinowa</t>
  </si>
  <si>
    <t>Ogrodowa</t>
  </si>
  <si>
    <t>do przeniesienia</t>
  </si>
  <si>
    <t>Teligi</t>
  </si>
  <si>
    <t>ilość punktów świetlnych</t>
  </si>
  <si>
    <t>szt</t>
  </si>
  <si>
    <t>Herbowa</t>
  </si>
  <si>
    <t>Hetmańska</t>
  </si>
  <si>
    <t>Turniejowa</t>
  </si>
  <si>
    <t>Szwedzka</t>
  </si>
  <si>
    <t>Wierzbowa</t>
  </si>
  <si>
    <t>Wąska</t>
  </si>
  <si>
    <t>L.p.</t>
  </si>
  <si>
    <t>Nazwa ulicy</t>
  </si>
  <si>
    <t>Ilość słupów</t>
  </si>
  <si>
    <t>Ilość punktów świetlnych</t>
  </si>
  <si>
    <t>Moc źródeł światła          w kW</t>
  </si>
  <si>
    <t>Razem</t>
  </si>
  <si>
    <t>Wykaz punktów świetlnych oraz zainstalowanej mocy na drogach miasta</t>
  </si>
  <si>
    <t>1. DROGI  POWIATOWE  - PRAWOBRZEŻE</t>
  </si>
  <si>
    <t>II.  D R O G I   P O W I A T O W E</t>
  </si>
  <si>
    <t>8 x 0,100 =   0,80</t>
  </si>
  <si>
    <t>40 x 0,100 =   4,00</t>
  </si>
  <si>
    <t>9 x 0,250  =  2,25</t>
  </si>
  <si>
    <t>18 x 0,150 =  2,70</t>
  </si>
  <si>
    <t>11 x 0,100 =  1,10</t>
  </si>
  <si>
    <t>16 x 0,250 =  4,00</t>
  </si>
  <si>
    <t xml:space="preserve"> +  Pl. Słowiański </t>
  </si>
  <si>
    <t>15 x 0,100 =  1,50</t>
  </si>
  <si>
    <t>2 x 0,150 =  0,30</t>
  </si>
  <si>
    <t>17 x 0,100 =  1,70</t>
  </si>
  <si>
    <t>12 x 0,100 =  1,20</t>
  </si>
  <si>
    <t>8 x 0,250 =  2,00</t>
  </si>
  <si>
    <t>20 x 0,100 =  2,00</t>
  </si>
  <si>
    <t>5 x 0,100 =  0,50</t>
  </si>
  <si>
    <t>82 x 0,250 =20,50</t>
  </si>
  <si>
    <t>66 x 0,100 =  6,60</t>
  </si>
  <si>
    <t>3 x 0,150 =  0,45</t>
  </si>
  <si>
    <t>1. DROGI  GMINNE - PRAWOBRZEŻE</t>
  </si>
  <si>
    <t>2. DROGI  POWIATOWE  - LEWOBRZEŻE</t>
  </si>
  <si>
    <t>8 x 0,070 =  0,56</t>
  </si>
  <si>
    <t>18 x 0,100 =  1,80</t>
  </si>
  <si>
    <t>6 x 0,100 =  0,60</t>
  </si>
  <si>
    <t>5 x 0,100=  0,50</t>
  </si>
  <si>
    <t>8 x 0,100 =  0,80</t>
  </si>
  <si>
    <t>Duńska</t>
  </si>
  <si>
    <t>4 x 0,100 =  0,40</t>
  </si>
  <si>
    <t>9 x 0,100 =  0,90</t>
  </si>
  <si>
    <t>Pogodna</t>
  </si>
  <si>
    <t>3 x 0,100 =  0,30</t>
  </si>
  <si>
    <t>1 x 0,100 = 0,10</t>
  </si>
  <si>
    <t>I Armii Wojska Polskiego</t>
  </si>
  <si>
    <t>Razem:</t>
  </si>
  <si>
    <t>z przeniesienia</t>
  </si>
  <si>
    <t>2. DROGI  GMINNE - LEWOBRZEŻE</t>
  </si>
  <si>
    <t>27 x 0,100 =  2,70</t>
  </si>
  <si>
    <t>7 x 0,100 =  0,70</t>
  </si>
  <si>
    <t>6 x 0,100 = 0,60</t>
  </si>
  <si>
    <t>1 x 0,100 =  0,10</t>
  </si>
  <si>
    <t>Gierczak</t>
  </si>
  <si>
    <t>5 x 0,070 =  0,35</t>
  </si>
  <si>
    <t>7 x 0,070 = 0,49</t>
  </si>
  <si>
    <t>24 x 0,100 = 2,40</t>
  </si>
  <si>
    <t>8 x 0,150 =  1,20</t>
  </si>
  <si>
    <t>12 x 0,070 =  0,84</t>
  </si>
  <si>
    <t>17 x 0,100 = 1,70</t>
  </si>
  <si>
    <t>Miarki</t>
  </si>
  <si>
    <t xml:space="preserve"> 13 x 0,100 =  1,30</t>
  </si>
  <si>
    <t>Steyera</t>
  </si>
  <si>
    <t xml:space="preserve">Herberta </t>
  </si>
  <si>
    <t>10 x 0,100 =  1,00</t>
  </si>
  <si>
    <t>Wyspiańskiego - bis</t>
  </si>
  <si>
    <t>27 x 0,070 =  1,89</t>
  </si>
  <si>
    <t>Park przy ul. Sienkiewicza-Matejki</t>
  </si>
  <si>
    <t>14 x 0,070 =  0,98</t>
  </si>
  <si>
    <t>9 x 0,070 =  0,63</t>
  </si>
  <si>
    <t>przejście: ul. Niedziałkowskiego - ul. Piastowska</t>
  </si>
  <si>
    <t>CAM - Wojska Polskiego</t>
  </si>
  <si>
    <t>3. DROGI  GMINNE - WEWNĘTRZNE</t>
  </si>
  <si>
    <t>4 x 0,070 =  0,28</t>
  </si>
  <si>
    <t>Osiedle przy ul. Witosa</t>
  </si>
  <si>
    <t>Osiedle przy ul. Staszica</t>
  </si>
  <si>
    <t>7 x 0,070 =  0,49</t>
  </si>
  <si>
    <t>6 x 0,070 = 0,42</t>
  </si>
  <si>
    <t>Osiedle przy ul. Ludzi Morza</t>
  </si>
  <si>
    <t>Matejki osiedlowa</t>
  </si>
  <si>
    <t>Kategoria drogi</t>
  </si>
  <si>
    <t>Krajowa</t>
  </si>
  <si>
    <t>Powiatowe</t>
  </si>
  <si>
    <t>41 x 0,100 =   4,10</t>
  </si>
  <si>
    <t>12 x 0,150 =  1,80</t>
  </si>
  <si>
    <t>Aktualizacja  inwentaryzacji</t>
  </si>
  <si>
    <t>z podziałem na kategorie.</t>
  </si>
  <si>
    <t>ZATWIERDZAM:</t>
  </si>
  <si>
    <t>Opracował:</t>
  </si>
  <si>
    <t>Wydział Inżyniera Miasta</t>
  </si>
  <si>
    <t xml:space="preserve">Rycerska   </t>
  </si>
  <si>
    <t xml:space="preserve">Kaszubska  </t>
  </si>
  <si>
    <t>4  x  0,150 = 0,66</t>
  </si>
  <si>
    <t xml:space="preserve">Brzozowa    </t>
  </si>
  <si>
    <t>4 x 0,15 = 0,60</t>
  </si>
  <si>
    <t>2 x 0,150 = 0,300</t>
  </si>
  <si>
    <t>10 x 0,150 = 1,50</t>
  </si>
  <si>
    <t>9 x 0.150 = 1,35</t>
  </si>
  <si>
    <t>3 x 0,100 = 0,30</t>
  </si>
  <si>
    <t>9 x 0,150 = 1,35</t>
  </si>
  <si>
    <t>1 x 0,07 = 0,07</t>
  </si>
  <si>
    <t>Przytór -kościół</t>
  </si>
  <si>
    <t>11 x ,100=1,10</t>
  </si>
  <si>
    <t>Kościół Gdańska</t>
  </si>
  <si>
    <t>ilość punktów świetlnych w roku:</t>
  </si>
  <si>
    <t xml:space="preserve">Czeska                              </t>
  </si>
  <si>
    <t xml:space="preserve">Węgierska                           </t>
  </si>
  <si>
    <t xml:space="preserve">Holenderska                        </t>
  </si>
  <si>
    <t xml:space="preserve">Leśna                                 </t>
  </si>
  <si>
    <t xml:space="preserve">Owocowa + Kanałowa         </t>
  </si>
  <si>
    <t xml:space="preserve">Głęboka                            </t>
  </si>
  <si>
    <t xml:space="preserve">Owocowa                          </t>
  </si>
  <si>
    <t xml:space="preserve">Monte Cassino                        </t>
  </si>
  <si>
    <t xml:space="preserve">                                      </t>
  </si>
  <si>
    <t xml:space="preserve">Bałtycka                            </t>
  </si>
  <si>
    <t xml:space="preserve">Lechicka                           </t>
  </si>
  <si>
    <t xml:space="preserve">Bogusławskiego                 </t>
  </si>
  <si>
    <t xml:space="preserve">Reja                                  </t>
  </si>
  <si>
    <t xml:space="preserve">Skate park - Kośćiuszki       </t>
  </si>
  <si>
    <t>5 x 0,07 = 0,35</t>
  </si>
  <si>
    <t>10 x 0,100 = 1,00</t>
  </si>
  <si>
    <t>5 x 0,070 = 0,35</t>
  </si>
  <si>
    <t>5 x 0,150 = 0,75</t>
  </si>
  <si>
    <t>11 x 0,070 =  0,77</t>
  </si>
  <si>
    <t>7 x 0,150 = 1,05</t>
  </si>
  <si>
    <t>3 x 0,250 = 0,75</t>
  </si>
  <si>
    <t>12 x 0,15 = 1,80</t>
  </si>
  <si>
    <t>18 x 0,150 = 2,70</t>
  </si>
  <si>
    <t>17 x 0,150 = 2,55</t>
  </si>
  <si>
    <t>3 x 0,070 = 0,21</t>
  </si>
  <si>
    <t>4 x 0,070 = 0,28</t>
  </si>
  <si>
    <t>1 x 0,150 = 0,15</t>
  </si>
  <si>
    <t>2 x 0,300 = 0,60</t>
  </si>
  <si>
    <t>30 x 0,070 = 2,10</t>
  </si>
  <si>
    <t>2 x 0,070 = 0,14</t>
  </si>
  <si>
    <t>2 x 0,070 =  0,14</t>
  </si>
  <si>
    <t>12 x 0,150 = 1,80</t>
  </si>
  <si>
    <t>8 x 0,150 = 1,20</t>
  </si>
  <si>
    <t>4 x 0,150 = 0,60</t>
  </si>
  <si>
    <t>22 x 0,070 = 1,54</t>
  </si>
  <si>
    <t xml:space="preserve">Plac Kościelny </t>
  </si>
  <si>
    <t>22 x 0,180 = 3,96</t>
  </si>
  <si>
    <t>24 x 0,250 = 6,00</t>
  </si>
  <si>
    <t>23 x 0,100 = 2,30</t>
  </si>
  <si>
    <t>I.  D R O G I   K R A J O W E</t>
  </si>
  <si>
    <t>54 x 0,150 = 8,10</t>
  </si>
  <si>
    <t>21 x 0,150 = 3,15</t>
  </si>
  <si>
    <t>4 x 0,100 =  0,4</t>
  </si>
  <si>
    <t>Moc zainstalowana w kW +10%</t>
  </si>
  <si>
    <t>Moc zainstalowana           w   kW</t>
  </si>
  <si>
    <t>Moc zainstalowana w kW+10%</t>
  </si>
  <si>
    <t>64 x 0,070 =  4,48</t>
  </si>
  <si>
    <t xml:space="preserve">Modrzejewskiej - plac     </t>
  </si>
  <si>
    <t xml:space="preserve">Konstytucji 3-go Maja        </t>
  </si>
  <si>
    <t xml:space="preserve">Promenada -targowiska  </t>
  </si>
  <si>
    <t xml:space="preserve">Promenada (rzeźba)       </t>
  </si>
  <si>
    <t>39 x 0,100 = 3,90</t>
  </si>
  <si>
    <t>29 x 0,250 =  7,25</t>
  </si>
  <si>
    <t>Wolińska- stara, Duńska, odcinek</t>
  </si>
  <si>
    <t>Skandynawskiej (między Wolińską</t>
  </si>
  <si>
    <t>Barlickiego z odcinkiem Fińskiej</t>
  </si>
  <si>
    <t xml:space="preserve">Okólna               </t>
  </si>
  <si>
    <t xml:space="preserve">                           </t>
  </si>
  <si>
    <t xml:space="preserve">Promowa i Prosta </t>
  </si>
  <si>
    <t xml:space="preserve">                                                               </t>
  </si>
  <si>
    <t xml:space="preserve">Ułańska             </t>
  </si>
  <si>
    <t xml:space="preserve">Husarska            </t>
  </si>
  <si>
    <t xml:space="preserve">                             </t>
  </si>
  <si>
    <t xml:space="preserve">Plac Słowiański -teren  </t>
  </si>
  <si>
    <t xml:space="preserve">Mazurska          </t>
  </si>
  <si>
    <t>4x 0,100 =  0,40</t>
  </si>
  <si>
    <t>16x0,07=1,12</t>
  </si>
  <si>
    <t>7x0,07=0,49</t>
  </si>
  <si>
    <t>Świnoujścia</t>
  </si>
  <si>
    <t xml:space="preserve"> nowa          SP-4W   </t>
  </si>
  <si>
    <t xml:space="preserve"> nowa SAP-900P        </t>
  </si>
  <si>
    <t xml:space="preserve">Parking Stodoła   </t>
  </si>
  <si>
    <t>48 x  0,100 = 4,8</t>
  </si>
  <si>
    <t>3 x 0,150= 0,45</t>
  </si>
  <si>
    <t>11 x 0,150 = 1,65</t>
  </si>
  <si>
    <t>50 x 0,150 =7,50</t>
  </si>
  <si>
    <t>3 x 0,70 =2,10</t>
  </si>
  <si>
    <t>6 x 0,150 =0.90</t>
  </si>
  <si>
    <t>24 x 0,150 =3,60</t>
  </si>
  <si>
    <t xml:space="preserve">Paderewskiego                  </t>
  </si>
  <si>
    <t>2 x 0,150 = 0,30</t>
  </si>
  <si>
    <t>22 x 0,150 = 3,30</t>
  </si>
  <si>
    <t>1 x 0,150 =0,15</t>
  </si>
  <si>
    <t>17 x 0,150 =2,55</t>
  </si>
  <si>
    <t>14 x 0,150 =2,10</t>
  </si>
  <si>
    <t>8 x 0,150 =1,20</t>
  </si>
  <si>
    <t>12 x 0100 =1,20</t>
  </si>
  <si>
    <t>2 x 0,15 =0,30</t>
  </si>
  <si>
    <t>18 x 0,07=1,26</t>
  </si>
  <si>
    <t>5x0,100=0,50</t>
  </si>
  <si>
    <t xml:space="preserve">Sosnowa                             </t>
  </si>
  <si>
    <t>15 x 0,150 =  2,25</t>
  </si>
  <si>
    <t>Słoneczna</t>
  </si>
  <si>
    <t xml:space="preserve">(do skrzyżowania z Duńską)     </t>
  </si>
  <si>
    <t xml:space="preserve">                                               </t>
  </si>
  <si>
    <t xml:space="preserve">                                              </t>
  </si>
  <si>
    <t xml:space="preserve">Prusa                                      </t>
  </si>
  <si>
    <t xml:space="preserve">Moniuszki                              </t>
  </si>
  <si>
    <t xml:space="preserve">Sztormowa                               </t>
  </si>
  <si>
    <t xml:space="preserve">Warzywna i Prosta                </t>
  </si>
  <si>
    <t xml:space="preserve">Kręta                                      </t>
  </si>
  <si>
    <t xml:space="preserve"> (rondo)                                   </t>
  </si>
  <si>
    <t xml:space="preserve">Grottgera                                 </t>
  </si>
  <si>
    <t xml:space="preserve">Konopnickiej                            </t>
  </si>
  <si>
    <t xml:space="preserve">Chełmońskiego                      </t>
  </si>
  <si>
    <t xml:space="preserve">SP-4W                                  </t>
  </si>
  <si>
    <t xml:space="preserve">Kościuszki                               </t>
  </si>
  <si>
    <t xml:space="preserve">Parking Moniuszki                   </t>
  </si>
  <si>
    <t>5x0,070=0,35</t>
  </si>
  <si>
    <t>29 x 0,150 = 4,35</t>
  </si>
  <si>
    <t>91 x 0,070 =  6,37</t>
  </si>
  <si>
    <t xml:space="preserve">   8 x 0,070   = 0,56</t>
  </si>
  <si>
    <t>8x0,07=0,56</t>
  </si>
  <si>
    <t>14x0,150=2,10</t>
  </si>
  <si>
    <t>2x0,150=0,30</t>
  </si>
  <si>
    <t>26 x 0,180 = 4,68</t>
  </si>
  <si>
    <t>50x0,150=7,50</t>
  </si>
  <si>
    <t>2x0,100=0,200</t>
  </si>
  <si>
    <t>6x0,100=0,600</t>
  </si>
  <si>
    <t>Baza UM</t>
  </si>
  <si>
    <t>Kościół Chrystusa Króla</t>
  </si>
  <si>
    <t>Udział procentowy:</t>
  </si>
  <si>
    <t>moc zainstalowana</t>
  </si>
  <si>
    <t>a) drogi krajowe i powiatowe</t>
  </si>
  <si>
    <t>Lp.</t>
  </si>
  <si>
    <t>Szafka</t>
  </si>
  <si>
    <t>lokalizacja i numer</t>
  </si>
  <si>
    <t>[kW]</t>
  </si>
  <si>
    <t>LEWOBRZEŻE</t>
  </si>
  <si>
    <t>5.30x10%=5.83</t>
  </si>
  <si>
    <t>7.50x10%=8.25</t>
  </si>
  <si>
    <t>2.85x10%=3.13</t>
  </si>
  <si>
    <t>2.40x10%=2.64</t>
  </si>
  <si>
    <t>8.30x10%=9.13</t>
  </si>
  <si>
    <t>4.20x10%=4.62</t>
  </si>
  <si>
    <t>6.68x10%=7.35</t>
  </si>
  <si>
    <t>PRAWOBRZEŻE</t>
  </si>
  <si>
    <t>INNE</t>
  </si>
  <si>
    <t>MDK-oświetlenie terenu /CAM/</t>
  </si>
  <si>
    <t>1.12x10%=1.23</t>
  </si>
  <si>
    <t>Przeprawa karsibór-lewobrzeże</t>
  </si>
  <si>
    <t>4.95x10%=5.45</t>
  </si>
  <si>
    <t>Przeprawa Bielik-prawobrzeże</t>
  </si>
  <si>
    <t>1.76x10%=1.94</t>
  </si>
  <si>
    <t xml:space="preserve">Promenada                               </t>
  </si>
  <si>
    <t xml:space="preserve">Małachowskiego                     </t>
  </si>
  <si>
    <t xml:space="preserve">Prusa                                          </t>
  </si>
  <si>
    <t xml:space="preserve">Kruczkowskiego                     </t>
  </si>
  <si>
    <t xml:space="preserve">Graniczna                                 </t>
  </si>
  <si>
    <t xml:space="preserve">Kossaków                                 </t>
  </si>
  <si>
    <t xml:space="preserve">Chopina                                     </t>
  </si>
  <si>
    <t xml:space="preserve">Matejki (stacja trafo)              </t>
  </si>
  <si>
    <t xml:space="preserve">Niedziałkowskiego                 </t>
  </si>
  <si>
    <t xml:space="preserve">Narutowicza                           </t>
  </si>
  <si>
    <t xml:space="preserve">Paderewskiego                       </t>
  </si>
  <si>
    <t xml:space="preserve">Chrobrego                              </t>
  </si>
  <si>
    <t xml:space="preserve">Mieszka I                                </t>
  </si>
  <si>
    <t xml:space="preserve">Plac Rybaka                           </t>
  </si>
  <si>
    <t xml:space="preserve">Staszica                                  </t>
  </si>
  <si>
    <t xml:space="preserve">Witosa                                    </t>
  </si>
  <si>
    <t xml:space="preserve">Lutycka-nowa                        </t>
  </si>
  <si>
    <t xml:space="preserve">Lutycka (stacja trafo)             </t>
  </si>
  <si>
    <t xml:space="preserve">Grunwaldzka piekarnia          </t>
  </si>
  <si>
    <t xml:space="preserve">Karsiborska                            </t>
  </si>
  <si>
    <t xml:space="preserve">Osiedle Rycerska                   </t>
  </si>
  <si>
    <t xml:space="preserve">Gdańska                                  </t>
  </si>
  <si>
    <t xml:space="preserve">Wielkopolska                          </t>
  </si>
  <si>
    <t xml:space="preserve">Markiewicza                          </t>
  </si>
  <si>
    <t xml:space="preserve">Grunwaldzka os. zachodnie   </t>
  </si>
  <si>
    <t xml:space="preserve">Krzywa                                   </t>
  </si>
  <si>
    <t xml:space="preserve">Plac Słowiański                      </t>
  </si>
  <si>
    <t xml:space="preserve">Barlickiego (warszów)           </t>
  </si>
  <si>
    <t xml:space="preserve">Jaracza (warszów)                  </t>
  </si>
  <si>
    <t xml:space="preserve">Ludzi Morza (warszów)         </t>
  </si>
  <si>
    <t>Droga krajowa 3 (warszów)</t>
  </si>
  <si>
    <t xml:space="preserve">Ognica                                    </t>
  </si>
  <si>
    <t xml:space="preserve">Kanałowa (Karsibór)              </t>
  </si>
  <si>
    <t xml:space="preserve">I A.Wojska Polskiego             </t>
  </si>
  <si>
    <t xml:space="preserve">1-go Maja (Karsibór)              </t>
  </si>
  <si>
    <t xml:space="preserve">Mostowa (Karsibór)                </t>
  </si>
  <si>
    <t xml:space="preserve">Zalewowa (Łunowo)               </t>
  </si>
  <si>
    <t xml:space="preserve">Przytór (k/remizy)                   </t>
  </si>
  <si>
    <t xml:space="preserve">Sąsiedzka (Przytór)                 </t>
  </si>
  <si>
    <t xml:space="preserve">Przytór – PKP                        </t>
  </si>
  <si>
    <t xml:space="preserve">Łunowo – rondo                      </t>
  </si>
  <si>
    <t>5.42x10%=5.96</t>
  </si>
  <si>
    <t>6.37x10%=7.01</t>
  </si>
  <si>
    <t>15 x 0,150 =2,25</t>
  </si>
  <si>
    <t>4 x 0,250 =  1,00</t>
  </si>
  <si>
    <t>0.6x10%=0.66</t>
  </si>
  <si>
    <t>2.10x10%=2.31</t>
  </si>
  <si>
    <t>8.89x10%=9.88</t>
  </si>
  <si>
    <t>8.25x10%=9.08</t>
  </si>
  <si>
    <t>Małopolska</t>
  </si>
  <si>
    <t>Moc przyłącz.</t>
  </si>
  <si>
    <t>zabezpiecz. przedlicz.</t>
  </si>
  <si>
    <t>[A]</t>
  </si>
  <si>
    <t>Moc zainstalowana</t>
  </si>
  <si>
    <t xml:space="preserve">Szkolna - parkowe                 </t>
  </si>
  <si>
    <t xml:space="preserve">Basen - parking                     </t>
  </si>
  <si>
    <t xml:space="preserve">Baza UM                               </t>
  </si>
  <si>
    <t xml:space="preserve">Zdrojowa                         </t>
  </si>
  <si>
    <t xml:space="preserve">Plac Rybaka                         </t>
  </si>
  <si>
    <t xml:space="preserve">Miodowa                       </t>
  </si>
  <si>
    <t xml:space="preserve">Wyspowa                             </t>
  </si>
  <si>
    <t xml:space="preserve">Krzywa                               </t>
  </si>
  <si>
    <t>30 x  0,070 =  2,10</t>
  </si>
  <si>
    <t xml:space="preserve">  21 x 0,15= 3,15  </t>
  </si>
  <si>
    <t>9 x 0,150 =  1,35</t>
  </si>
  <si>
    <t>Łęgowa</t>
  </si>
  <si>
    <t>3.15x10%=3.47</t>
  </si>
  <si>
    <t>Moc umowna</t>
  </si>
  <si>
    <t>12x0,100=1,20</t>
  </si>
  <si>
    <t>9x0,100=0,90</t>
  </si>
  <si>
    <t>2.69x10%=2.96</t>
  </si>
  <si>
    <t xml:space="preserve">Łęgowa                                </t>
  </si>
  <si>
    <t xml:space="preserve">Daszyńskiego                          </t>
  </si>
  <si>
    <t xml:space="preserve">Gdyńska                                 </t>
  </si>
  <si>
    <t xml:space="preserve">Wyszyńskiego                         </t>
  </si>
  <si>
    <t xml:space="preserve">Cieszkowskiego                       </t>
  </si>
  <si>
    <t>50 x 0,150 = 7,50</t>
  </si>
  <si>
    <t>32 x 0,150 =4,80</t>
  </si>
  <si>
    <t>3x0,035=0,11</t>
  </si>
  <si>
    <t>119x0,07=8,33</t>
  </si>
  <si>
    <t>1x0,15=0,15</t>
  </si>
  <si>
    <t>15.58x10%=17.14</t>
  </si>
  <si>
    <t>Park Zdrojowy SO-3</t>
  </si>
  <si>
    <t>Park Zdrojowy SO-5</t>
  </si>
  <si>
    <t>4.76x10%=5.24</t>
  </si>
  <si>
    <r>
      <t xml:space="preserve">Wilków Morskich </t>
    </r>
    <r>
      <rPr>
        <b/>
        <sz val="12"/>
        <rFont val="Times New Roman"/>
        <family val="1"/>
      </rPr>
      <t xml:space="preserve">R25kVA </t>
    </r>
    <r>
      <rPr>
        <sz val="12"/>
        <rFont val="Times New Roman"/>
        <family val="1"/>
      </rPr>
      <t xml:space="preserve">     </t>
    </r>
  </si>
  <si>
    <r>
      <t xml:space="preserve">Marynarzy         </t>
    </r>
    <r>
      <rPr>
        <b/>
        <sz val="12"/>
        <rFont val="Times New Roman"/>
        <family val="1"/>
      </rPr>
      <t xml:space="preserve">R20kVA </t>
    </r>
    <r>
      <rPr>
        <sz val="12"/>
        <rFont val="Times New Roman"/>
        <family val="1"/>
      </rPr>
      <t xml:space="preserve">       </t>
    </r>
  </si>
  <si>
    <r>
      <t xml:space="preserve">Uzdrowiskowa     </t>
    </r>
    <r>
      <rPr>
        <b/>
        <sz val="12"/>
        <rFont val="Times New Roman"/>
        <family val="1"/>
      </rPr>
      <t xml:space="preserve">R30kVA  </t>
    </r>
    <r>
      <rPr>
        <sz val="12"/>
        <rFont val="Times New Roman"/>
        <family val="1"/>
      </rPr>
      <t xml:space="preserve">      </t>
    </r>
  </si>
  <si>
    <r>
      <t xml:space="preserve">Piłsudskiego         </t>
    </r>
    <r>
      <rPr>
        <b/>
        <sz val="12"/>
        <rFont val="Times New Roman"/>
        <family val="1"/>
      </rPr>
      <t xml:space="preserve">R20kVA </t>
    </r>
    <r>
      <rPr>
        <sz val="12"/>
        <rFont val="Times New Roman"/>
        <family val="1"/>
      </rPr>
      <t xml:space="preserve">              </t>
    </r>
  </si>
  <si>
    <r>
      <t xml:space="preserve">Piastowska        </t>
    </r>
    <r>
      <rPr>
        <b/>
        <sz val="12"/>
        <rFont val="Times New Roman"/>
        <family val="1"/>
      </rPr>
      <t xml:space="preserve">R20kVA    </t>
    </r>
    <r>
      <rPr>
        <sz val="12"/>
        <rFont val="Times New Roman"/>
        <family val="1"/>
      </rPr>
      <t xml:space="preserve">               </t>
    </r>
  </si>
  <si>
    <r>
      <t xml:space="preserve">Słowackiego        </t>
    </r>
    <r>
      <rPr>
        <b/>
        <sz val="12"/>
        <rFont val="Times New Roman"/>
        <family val="1"/>
      </rPr>
      <t xml:space="preserve">R20kVA </t>
    </r>
    <r>
      <rPr>
        <sz val="12"/>
        <rFont val="Times New Roman"/>
        <family val="1"/>
      </rPr>
      <t xml:space="preserve">  </t>
    </r>
  </si>
  <si>
    <t xml:space="preserve">                                             </t>
  </si>
  <si>
    <t xml:space="preserve">Żeromskiego                           </t>
  </si>
  <si>
    <t xml:space="preserve">Promenada NOWA                           </t>
  </si>
  <si>
    <t xml:space="preserve">podświetlenie zieleni              </t>
  </si>
  <si>
    <t xml:space="preserve">Staffa-Tuwima (zaułek)           </t>
  </si>
  <si>
    <t xml:space="preserve">Park Zdrojowy                     </t>
  </si>
  <si>
    <t>39x0,07=2,73</t>
  </si>
  <si>
    <t>9x0,07=0,63</t>
  </si>
  <si>
    <t>8x0,100=0,80</t>
  </si>
  <si>
    <t>34x0,07=2,38</t>
  </si>
  <si>
    <t>5x0,150=0,75</t>
  </si>
  <si>
    <t>6x0,150=0,9</t>
  </si>
  <si>
    <t>7.20x10%=7.92</t>
  </si>
  <si>
    <t>4.50x10%=4.95</t>
  </si>
  <si>
    <t>6.44x10%=7.08</t>
  </si>
  <si>
    <t>7.62x10%=8.38</t>
  </si>
  <si>
    <t xml:space="preserve">                </t>
  </si>
  <si>
    <t xml:space="preserve">Sosnowa - Plac      </t>
  </si>
  <si>
    <t xml:space="preserve">Orzeszkowej                         </t>
  </si>
  <si>
    <t xml:space="preserve">Parking - granica   </t>
  </si>
  <si>
    <t xml:space="preserve">11Listopada-Szkolna              </t>
  </si>
  <si>
    <r>
      <t xml:space="preserve">Władysława IV  </t>
    </r>
    <r>
      <rPr>
        <sz val="12"/>
        <rFont val="Times New Roman"/>
        <family val="1"/>
      </rPr>
      <t xml:space="preserve">      </t>
    </r>
  </si>
  <si>
    <r>
      <t xml:space="preserve">Wyb. Wł. IV / Jana z Kolna  </t>
    </r>
    <r>
      <rPr>
        <b/>
        <sz val="12"/>
        <rFont val="Times New Roman"/>
        <family val="1"/>
      </rPr>
      <t>R 15kVA</t>
    </r>
  </si>
  <si>
    <t>18 x 0,07 =  1,26</t>
  </si>
  <si>
    <t>5 x 0,150 =  0,75</t>
  </si>
  <si>
    <t>22 x 0,150  = 3,30</t>
  </si>
  <si>
    <t>30 x 0,100 =3,00</t>
  </si>
  <si>
    <t>16 x 0,100 = 1,60</t>
  </si>
  <si>
    <t>17 x 0,070 = 1,19</t>
  </si>
  <si>
    <t>6 x 0,035 = 0,21</t>
  </si>
  <si>
    <t xml:space="preserve">Park Zdrojowy - Plac Zabaw </t>
  </si>
  <si>
    <t>4 x 0,150 =  0,60</t>
  </si>
  <si>
    <t xml:space="preserve">Malczewskiego                       </t>
  </si>
  <si>
    <r>
      <t xml:space="preserve">Grunwaldzka </t>
    </r>
    <r>
      <rPr>
        <sz val="8"/>
        <rFont val="Times New Roman CE"/>
        <family val="1"/>
      </rPr>
      <t>(od Krzywej do Garz)</t>
    </r>
  </si>
  <si>
    <t>1'</t>
  </si>
  <si>
    <t>Nadbrzeżna (Żegluga Świnoujska)</t>
  </si>
  <si>
    <t xml:space="preserve">I-go Maja                               </t>
  </si>
  <si>
    <t xml:space="preserve">Grunwaldzka (od Nowokarsiborskiej                          </t>
  </si>
  <si>
    <t xml:space="preserve">Plac Wolności                       </t>
  </si>
  <si>
    <t>Wodna   (Żegluga Świnoujska)</t>
  </si>
  <si>
    <t>III.   D R O G I   G M I N N E (i pozostałe)</t>
  </si>
  <si>
    <t xml:space="preserve">4. POZOSTAŁE TERENY GMINY              </t>
  </si>
  <si>
    <t>Parking Wyb. Wł. IV</t>
  </si>
  <si>
    <t>Park Malczewskiego</t>
  </si>
  <si>
    <t>Przedłużenie Trentowskiego</t>
  </si>
  <si>
    <t>Kołłątaja przy budynku ZGM</t>
  </si>
  <si>
    <t>7 x 0,070=0,49</t>
  </si>
  <si>
    <t>Ludzi Morza - Baza Las</t>
  </si>
  <si>
    <t>26x0,008=0,208</t>
  </si>
  <si>
    <t xml:space="preserve">Ciąg pieszo-rowerowy (Żeromskiego)            </t>
  </si>
  <si>
    <t xml:space="preserve">Kośćiół Chrystusa Króla - iluminacja      </t>
  </si>
  <si>
    <t>wieży</t>
  </si>
  <si>
    <t>70 x 0,070= 4,90</t>
  </si>
  <si>
    <t>6 x 0,026= 0,156</t>
  </si>
  <si>
    <t>54 x 0,006=0,324</t>
  </si>
  <si>
    <t>oprawy w murkach</t>
  </si>
  <si>
    <t>oprawy ziemne</t>
  </si>
  <si>
    <t>Park Zdrojowy (Policja)</t>
  </si>
  <si>
    <t>plac zabaw</t>
  </si>
  <si>
    <t>parking policja (Krzywoustego)</t>
  </si>
  <si>
    <t>9x0,150=1,35</t>
  </si>
  <si>
    <t>Plac Rybaka - parkowe</t>
  </si>
  <si>
    <t>Plac Rybaka - fontanna</t>
  </si>
  <si>
    <t xml:space="preserve">Plac Sybiraków - ośw. pomnika        </t>
  </si>
  <si>
    <t>murki</t>
  </si>
  <si>
    <t>3 x 0,036= 0,108</t>
  </si>
  <si>
    <t>13 x 0,035=0,455</t>
  </si>
  <si>
    <t>5 x 0,028= 0,14</t>
  </si>
  <si>
    <t>26 x 0,013= 0,338</t>
  </si>
  <si>
    <t>2 x 0,100 = 0,200</t>
  </si>
  <si>
    <t xml:space="preserve">Rybaki - parking                     </t>
  </si>
  <si>
    <t>4x 0,150 =  0,60</t>
  </si>
  <si>
    <t>3 x 0,100=0,300</t>
  </si>
  <si>
    <t>6 x 0,100 = 0,600</t>
  </si>
  <si>
    <t>LED 11 x 0,043 =  0,47</t>
  </si>
  <si>
    <t xml:space="preserve">Basztowa                            </t>
  </si>
  <si>
    <t xml:space="preserve">Bema                                     </t>
  </si>
  <si>
    <t xml:space="preserve">Dąbrowskiego                        </t>
  </si>
  <si>
    <t xml:space="preserve">Piastowska                           </t>
  </si>
  <si>
    <t xml:space="preserve">Sucha                                    </t>
  </si>
  <si>
    <t>2 x 0,07=0,14</t>
  </si>
  <si>
    <t>Kapitańska</t>
  </si>
  <si>
    <t>5 x 0,07=0,35</t>
  </si>
  <si>
    <t xml:space="preserve">Aleja Interferie                              </t>
  </si>
  <si>
    <t xml:space="preserve">Legionów              </t>
  </si>
  <si>
    <t>oświetlenia dróg miasta Świnoujście</t>
  </si>
  <si>
    <r>
      <t>Grunwaldzka (Krzywa do Nowokars.)  nr 93</t>
    </r>
    <r>
      <rPr>
        <sz val="11"/>
        <rFont val="Times New Roman CE"/>
        <family val="1"/>
      </rPr>
      <t xml:space="preserve">                    </t>
    </r>
  </si>
  <si>
    <t>Karsiborska (przy promach) - nr 93</t>
  </si>
  <si>
    <t>Nowokarsiborska - nr 93</t>
  </si>
  <si>
    <t>Pomorska - nr 93</t>
  </si>
  <si>
    <t>b) drogi gminne,wewnętrzne i pozostałe tereny Gminy</t>
  </si>
  <si>
    <t>49 x 0,100 =   4,90</t>
  </si>
  <si>
    <t>11x0,150=1,65</t>
  </si>
  <si>
    <t>39 x 0,150 =   5,85</t>
  </si>
  <si>
    <t>8 x 0,150 = 1,200</t>
  </si>
  <si>
    <t>1 x 0,150=0,150</t>
  </si>
  <si>
    <t xml:space="preserve">Rybaki - parking droga                      </t>
  </si>
  <si>
    <t>12x0,150=1,80</t>
  </si>
  <si>
    <t>2 x 0,100 = 0,2</t>
  </si>
  <si>
    <t>21 x 0,100 =  2,10</t>
  </si>
  <si>
    <t>Skwer Małkowskich przy A. Krajowej</t>
  </si>
  <si>
    <t xml:space="preserve">do Pl. Wolności)             </t>
  </si>
  <si>
    <t xml:space="preserve">Droga do GP1 (boczna od Kościuszki) </t>
  </si>
  <si>
    <t xml:space="preserve">Targowisko - droga wewnętrzna  </t>
  </si>
  <si>
    <t xml:space="preserve">Konstytucji 3-go Maja ścieżka rowerowa   </t>
  </si>
  <si>
    <t xml:space="preserve">Park przy ul. Chopina                </t>
  </si>
  <si>
    <t xml:space="preserve">Bulwar - W. Polskiego                 </t>
  </si>
  <si>
    <t xml:space="preserve">Plac zabaw - Przytór                    </t>
  </si>
  <si>
    <t xml:space="preserve">Plac Wolności - oprawy ziemne   </t>
  </si>
  <si>
    <t xml:space="preserve">Targowisko - ośw. terenu   </t>
  </si>
  <si>
    <t>Park Chopina</t>
  </si>
  <si>
    <t xml:space="preserve">Witosa     </t>
  </si>
  <si>
    <t xml:space="preserve">Plac Wolności - droga      </t>
  </si>
  <si>
    <t xml:space="preserve">Mostowa                  </t>
  </si>
  <si>
    <t>9 x 0,040 = 0,36</t>
  </si>
  <si>
    <t xml:space="preserve">8 x  0,100 = 0.80 </t>
  </si>
  <si>
    <t>44 x 0,100 =  4,40</t>
  </si>
  <si>
    <t>17 x 0,053 = 0,901</t>
  </si>
  <si>
    <t>69 x 0,07 =4,83</t>
  </si>
  <si>
    <t>Gminne</t>
  </si>
  <si>
    <t>Drogi Gminne wewnętrzne</t>
  </si>
  <si>
    <t>Pozostałe tereny gminy</t>
  </si>
  <si>
    <t>31 x 0,052 =  1,612</t>
  </si>
  <si>
    <t>32 x 0,043 = 1,376</t>
  </si>
  <si>
    <t>2.91x10%=3.20</t>
  </si>
  <si>
    <t>6.06x10%=6.66</t>
  </si>
  <si>
    <t>9.79x10%=10.77</t>
  </si>
  <si>
    <t>2.04x10%=2.24</t>
  </si>
  <si>
    <t>2.85x10%=3.14</t>
  </si>
  <si>
    <t>5.55x10%=6.11</t>
  </si>
  <si>
    <t>14.85x10%=16.36</t>
  </si>
  <si>
    <t>9.65x10%=10.62</t>
  </si>
  <si>
    <t>10.42x10%=11.46</t>
  </si>
  <si>
    <t>9.77x10%=10.75</t>
  </si>
  <si>
    <t>10.45x10%=11.50</t>
  </si>
  <si>
    <t>9.70x10%=10.67</t>
  </si>
  <si>
    <t>9.95x10%=10.95</t>
  </si>
  <si>
    <t xml:space="preserve">Ludzi Morza      </t>
  </si>
  <si>
    <t xml:space="preserve">Odrzańska   </t>
  </si>
  <si>
    <t xml:space="preserve">Kołłątaja          </t>
  </si>
  <si>
    <t xml:space="preserve">Wybrzeże Władysława IV     </t>
  </si>
  <si>
    <t xml:space="preserve">Wilków Morskich    </t>
  </si>
  <si>
    <t xml:space="preserve">Zamkowa          </t>
  </si>
  <si>
    <t xml:space="preserve">Promenada +wejścia             </t>
  </si>
  <si>
    <t xml:space="preserve">Przytór-przystań jachtowa    </t>
  </si>
  <si>
    <t xml:space="preserve">Sienkiewicza - parking    </t>
  </si>
  <si>
    <t>23x0,150=3,45</t>
  </si>
  <si>
    <t>29 x 0,100 = 2,60</t>
  </si>
  <si>
    <t>7 x 0,100 = 0,70</t>
  </si>
  <si>
    <t xml:space="preserve">     SAL 9,3                             </t>
  </si>
  <si>
    <t>1 x 0,08= 0,08</t>
  </si>
  <si>
    <t>1 x 0,05 = 0,05</t>
  </si>
  <si>
    <t>30 x 0,05=1,50</t>
  </si>
  <si>
    <t xml:space="preserve">4 x 0,071 =0,284 </t>
  </si>
  <si>
    <t>16 x 0,100 =  1,60</t>
  </si>
  <si>
    <t>12 x 0,055 =  0,66</t>
  </si>
  <si>
    <t>4 x 0,055 = 0,22</t>
  </si>
  <si>
    <t>14 x 0,04 = 0,56</t>
  </si>
  <si>
    <t>29 x 0,042 = 1,21</t>
  </si>
  <si>
    <t>14 x 0,042 = 0,58</t>
  </si>
  <si>
    <t>2 x 0,08=0,16</t>
  </si>
  <si>
    <t>1 x 0,15=0,15</t>
  </si>
  <si>
    <t>2 x 0,048=0,09</t>
  </si>
  <si>
    <t>4 x 0,048=0,19</t>
  </si>
  <si>
    <t>34 x .0,150 = 5,10</t>
  </si>
  <si>
    <t>20 x 0,055=1,1</t>
  </si>
  <si>
    <t>4 x 0,055= 0,22</t>
  </si>
  <si>
    <t>21 x 0,150 =  3,15</t>
  </si>
  <si>
    <t>6 x 0,150 =  0,90</t>
  </si>
  <si>
    <t>92 x 0,150= 13,80</t>
  </si>
  <si>
    <t xml:space="preserve">a Duńską). - nr 3                 </t>
  </si>
  <si>
    <t xml:space="preserve">Zalewowa                         </t>
  </si>
  <si>
    <t xml:space="preserve">Matejki                              </t>
  </si>
  <si>
    <t xml:space="preserve">Staszica    </t>
  </si>
  <si>
    <t xml:space="preserve">Gajowa           </t>
  </si>
  <si>
    <t xml:space="preserve">Osadników Wojskowych           </t>
  </si>
  <si>
    <t xml:space="preserve">Małachowskiego                    </t>
  </si>
  <si>
    <t xml:space="preserve">Sienkiewicza  </t>
  </si>
  <si>
    <t xml:space="preserve">Strzelecka     </t>
  </si>
  <si>
    <t>15 x 0,05 =  0,75</t>
  </si>
  <si>
    <t>20 x 0,039=0,78</t>
  </si>
  <si>
    <t>18 x 0,04=0,72</t>
  </si>
  <si>
    <t>5 x 0,068=0,34</t>
  </si>
  <si>
    <t>7 x 0,068=0,476</t>
  </si>
  <si>
    <t>22 x 0,068=1,496</t>
  </si>
  <si>
    <t>3 x 0,080=0,24</t>
  </si>
  <si>
    <t>16 x 0,042=0,672</t>
  </si>
  <si>
    <t>8 x 0,08=0,64</t>
  </si>
  <si>
    <t>3 x 0,042=0,126</t>
  </si>
  <si>
    <t>17 x 0,055 =  0,93</t>
  </si>
  <si>
    <t>38 x 0,053 = 2,014</t>
  </si>
  <si>
    <t>Wielkopolska                    (+3)</t>
  </si>
  <si>
    <t>Gradowa                            (+7)</t>
  </si>
  <si>
    <t>Słoneczna       (+22)</t>
  </si>
  <si>
    <t>Tęczowa                  (+5)</t>
  </si>
  <si>
    <t>Warzywna    (+16)</t>
  </si>
  <si>
    <t xml:space="preserve">Hołdu Pruskiego                     (+24)     </t>
  </si>
  <si>
    <t>Mieczowa    (+18)</t>
  </si>
  <si>
    <t xml:space="preserve">Trentowskiego                         (+2)        </t>
  </si>
  <si>
    <t>Kościuszki GP2   (+3)</t>
  </si>
  <si>
    <t>1 x 0,150 = 0,150</t>
  </si>
  <si>
    <t>Boh. Września                     (+1)</t>
  </si>
  <si>
    <t>Wolińska- nowa  - nr 3      (-4)</t>
  </si>
  <si>
    <t>46 x 0,250 = 11,50</t>
  </si>
  <si>
    <t>16 x 0,150 = 2,40</t>
  </si>
  <si>
    <t>Zmiany w stos. do 2015r. - wzrost o 106 punkty świetlnych, wzrost mocy o  3,058 kW</t>
  </si>
  <si>
    <t>14.50x10%=15.95</t>
  </si>
  <si>
    <t>8.50x10%=9.35</t>
  </si>
  <si>
    <t>10.25x10%=11.28</t>
  </si>
  <si>
    <t>11.85x10%= 13.04</t>
  </si>
  <si>
    <t>11.67x10%=12.84</t>
  </si>
  <si>
    <t>4.09x10%=4.50</t>
  </si>
  <si>
    <t>6.58x10%=7.24</t>
  </si>
  <si>
    <t>8.36x10%=9.20</t>
  </si>
  <si>
    <t>8.23x10%=9.05</t>
  </si>
  <si>
    <t>3.60x10%=3.96</t>
  </si>
  <si>
    <t>6.70x10%=7.37</t>
  </si>
  <si>
    <t>11.66x10%=12.83</t>
  </si>
  <si>
    <t>2.55x10%=2.81</t>
  </si>
  <si>
    <t>12.53x10%=13.78</t>
  </si>
  <si>
    <t>16.83x10%=18.51</t>
  </si>
  <si>
    <t>5.69x10%=6.26</t>
  </si>
  <si>
    <t>6.74x10%=7.41</t>
  </si>
  <si>
    <t>9.24x10%=10.16</t>
  </si>
  <si>
    <t>8.20x10%=9.02</t>
  </si>
  <si>
    <t>9.33x10%=10.26</t>
  </si>
  <si>
    <t>6.10x10%=6.71</t>
  </si>
  <si>
    <t>9.31x10%=10.24</t>
  </si>
  <si>
    <t>12.29x10%=13.52</t>
  </si>
  <si>
    <t>7.23x10%=7.95</t>
  </si>
  <si>
    <t>3.82x10%=4.20</t>
  </si>
  <si>
    <t>2.32x10% = 2.55</t>
  </si>
  <si>
    <t>5.37x10%=5,91</t>
  </si>
  <si>
    <r>
      <t xml:space="preserve">                                                        </t>
    </r>
    <r>
      <rPr>
        <b/>
        <sz val="12"/>
        <rFont val="Times New Roman"/>
        <family val="1"/>
      </rPr>
      <t>RAZEM: 459,65 kW</t>
    </r>
  </si>
  <si>
    <t xml:space="preserve">Stan 31. 12. 2016 r. </t>
  </si>
  <si>
    <t>Stan na 31 grudnia  2016 r.</t>
  </si>
  <si>
    <t>Powstańców Śląskich-ścieżka rower.</t>
  </si>
  <si>
    <t>3x0,070=0,21</t>
  </si>
  <si>
    <t>Słowackiego - oprawa ziemna bulwar</t>
  </si>
  <si>
    <t>1x 0,070=0,070</t>
  </si>
  <si>
    <t>Słowackiego                     (+8)</t>
  </si>
  <si>
    <t>Wykaz szafek oświetleniowych 
zainstalowanych na terenie miasta Świnoujście</t>
  </si>
  <si>
    <t>OGÓŁEM MOC PRZYŁĄCZENIOWA:</t>
  </si>
  <si>
    <t xml:space="preserve">OGÓŁEM MOC ZAINSTALOWANA :  </t>
  </si>
  <si>
    <t>kW</t>
  </si>
  <si>
    <t>Przeprawa karsibórprawobrzeże</t>
  </si>
  <si>
    <t>Parking- cmentarz</t>
  </si>
  <si>
    <t>1.30x10%=1.43</t>
  </si>
  <si>
    <r>
      <t xml:space="preserve">11Listopada-Matejki </t>
    </r>
    <r>
      <rPr>
        <b/>
        <sz val="12"/>
        <rFont val="Times New Roman"/>
        <family val="1"/>
      </rPr>
      <t>R30 kVA</t>
    </r>
    <r>
      <rPr>
        <sz val="12"/>
        <rFont val="Times New Roman"/>
        <family val="1"/>
      </rPr>
      <t xml:space="preserve">        </t>
    </r>
  </si>
  <si>
    <t>Stan na dzień: 31.12.2019 r.</t>
  </si>
  <si>
    <t xml:space="preserve">                                     RAZEM:   50,86  kW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</si>
</sst>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0"/>
    <numFmt numFmtId="166" formatCode="0.000"/>
    <numFmt numFmtId="167" formatCode="dd/mmm/yy_)"/>
    <numFmt numFmtId="168" formatCode="mm/dd/yy_)"/>
    <numFmt numFmtId="169" formatCode="dd/mmm_)"/>
    <numFmt numFmtId="170" formatCode="#,##0.00&quot;zł&quot;_);\(#,##0.00&quot;zł&quot;\)"/>
    <numFmt numFmtId="171" formatCode="0_)"/>
    <numFmt numFmtId="172" formatCode="00000"/>
    <numFmt numFmtId="173" formatCode="0_ ;[Red]\-0\ "/>
    <numFmt numFmtId="174" formatCode="#,##0_ ;[Red]\-#,##0\ "/>
    <numFmt numFmtId="175" formatCode="0\ \K\W\h"/>
    <numFmt numFmtId="176" formatCode="0\ \s\z\t\."/>
    <numFmt numFmtId="177" formatCode="#,##0.0000\ &quot;zł&quot;;[Red]\-#,##0.0000\ &quot;zł&quot;"/>
    <numFmt numFmtId="178" formatCode="#,##0.0000\ _z_ł;[Red]\-#,##0.0000\ _z_ł"/>
    <numFmt numFmtId="179" formatCode="0.00_ ;[Red]\-0.00\ "/>
    <numFmt numFmtId="180" formatCode="0.0000_ ;[Red]\-0.0000\ "/>
    <numFmt numFmtId="181" formatCode="000000"/>
    <numFmt numFmtId="182" formatCode="#,##0.0000"/>
    <numFmt numFmtId="183" formatCode="0.0000"/>
    <numFmt numFmtId="184" formatCode="#,##0.00_ ;[Red]\-#,##0.00\ "/>
    <numFmt numFmtId="185" formatCode="[$-415]d\ mmmm\ yyyy"/>
    <numFmt numFmtId="186" formatCode="0.000%"/>
  </numFmts>
  <fonts count="58">
    <font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sz val="18"/>
      <name val="Times New Roman CE"/>
      <family val="1"/>
    </font>
    <font>
      <sz val="16"/>
      <name val="Times New Roman CE"/>
      <family val="1"/>
    </font>
    <font>
      <sz val="11"/>
      <color indexed="63"/>
      <name val="Times New Roman CE"/>
      <family val="1"/>
    </font>
    <font>
      <sz val="8"/>
      <name val="Times New Roman CE"/>
      <family val="1"/>
    </font>
    <font>
      <sz val="10"/>
      <color indexed="10"/>
      <name val="Times New Roman CE"/>
      <family val="1"/>
    </font>
    <font>
      <sz val="11"/>
      <color indexed="10"/>
      <name val="Times New Roman CE"/>
      <family val="1"/>
    </font>
    <font>
      <sz val="11"/>
      <color indexed="22"/>
      <name val="Times New Roman CE"/>
      <family val="1"/>
    </font>
    <font>
      <b/>
      <sz val="10"/>
      <name val="Arial CE"/>
      <family val="0"/>
    </font>
    <font>
      <sz val="11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dotted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right"/>
    </xf>
    <xf numFmtId="0" fontId="2" fillId="34" borderId="13" xfId="0" applyFont="1" applyFill="1" applyBorder="1" applyAlignment="1">
      <alignment/>
    </xf>
    <xf numFmtId="0" fontId="2" fillId="34" borderId="13" xfId="0" applyFont="1" applyFill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/>
    </xf>
    <xf numFmtId="1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 wrapText="1"/>
    </xf>
    <xf numFmtId="0" fontId="2" fillId="34" borderId="14" xfId="0" applyFont="1" applyFill="1" applyBorder="1" applyAlignment="1">
      <alignment/>
    </xf>
    <xf numFmtId="0" fontId="2" fillId="34" borderId="14" xfId="0" applyFont="1" applyFill="1" applyBorder="1" applyAlignment="1">
      <alignment horizontal="right"/>
    </xf>
    <xf numFmtId="0" fontId="1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1" fillId="34" borderId="1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0" fontId="3" fillId="34" borderId="0" xfId="0" applyFont="1" applyFill="1" applyAlignment="1">
      <alignment horizontal="left"/>
    </xf>
    <xf numFmtId="0" fontId="2" fillId="34" borderId="18" xfId="0" applyFont="1" applyFill="1" applyBorder="1" applyAlignment="1">
      <alignment/>
    </xf>
    <xf numFmtId="0" fontId="2" fillId="34" borderId="18" xfId="0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right"/>
    </xf>
    <xf numFmtId="0" fontId="2" fillId="0" borderId="20" xfId="0" applyFont="1" applyFill="1" applyBorder="1" applyAlignment="1">
      <alignment/>
    </xf>
    <xf numFmtId="0" fontId="0" fillId="0" borderId="18" xfId="0" applyBorder="1" applyAlignment="1">
      <alignment/>
    </xf>
    <xf numFmtId="0" fontId="19" fillId="0" borderId="21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0" fillId="0" borderId="22" xfId="0" applyBorder="1" applyAlignment="1">
      <alignment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0" fillId="0" borderId="24" xfId="0" applyBorder="1" applyAlignment="1">
      <alignment vertical="top" wrapText="1"/>
    </xf>
    <xf numFmtId="0" fontId="18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23" xfId="0" applyFont="1" applyBorder="1" applyAlignment="1">
      <alignment vertical="top" wrapText="1"/>
    </xf>
    <xf numFmtId="0" fontId="19" fillId="0" borderId="19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0" fontId="2" fillId="34" borderId="1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2" fillId="0" borderId="19" xfId="0" applyFont="1" applyFill="1" applyBorder="1" applyAlignment="1">
      <alignment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right"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2" fillId="0" borderId="12" xfId="0" applyFont="1" applyFill="1" applyBorder="1" applyAlignment="1">
      <alignment wrapText="1"/>
    </xf>
    <xf numFmtId="0" fontId="2" fillId="0" borderId="29" xfId="0" applyFont="1" applyFill="1" applyBorder="1" applyAlignment="1">
      <alignment/>
    </xf>
    <xf numFmtId="10" fontId="3" fillId="0" borderId="0" xfId="0" applyNumberFormat="1" applyFont="1" applyAlignment="1">
      <alignment/>
    </xf>
    <xf numFmtId="10" fontId="3" fillId="0" borderId="0" xfId="0" applyNumberFormat="1" applyFont="1" applyAlignment="1">
      <alignment horizontal="center"/>
    </xf>
    <xf numFmtId="0" fontId="2" fillId="0" borderId="14" xfId="0" applyFont="1" applyFill="1" applyBorder="1" applyAlignment="1">
      <alignment wrapText="1"/>
    </xf>
    <xf numFmtId="0" fontId="10" fillId="33" borderId="14" xfId="0" applyFont="1" applyFill="1" applyBorder="1" applyAlignment="1">
      <alignment/>
    </xf>
    <xf numFmtId="0" fontId="2" fillId="0" borderId="31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20" fillId="0" borderId="24" xfId="0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 wrapText="1"/>
    </xf>
    <xf numFmtId="166" fontId="3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0" fontId="2" fillId="35" borderId="15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/>
    </xf>
    <xf numFmtId="165" fontId="2" fillId="34" borderId="38" xfId="0" applyNumberFormat="1" applyFont="1" applyFill="1" applyBorder="1" applyAlignment="1">
      <alignment/>
    </xf>
    <xf numFmtId="0" fontId="13" fillId="34" borderId="35" xfId="0" applyFont="1" applyFill="1" applyBorder="1" applyAlignment="1">
      <alignment horizontal="center" vertical="center"/>
    </xf>
    <xf numFmtId="165" fontId="2" fillId="34" borderId="36" xfId="0" applyNumberFormat="1" applyFont="1" applyFill="1" applyBorder="1" applyAlignment="1">
      <alignment/>
    </xf>
    <xf numFmtId="0" fontId="2" fillId="34" borderId="39" xfId="0" applyFont="1" applyFill="1" applyBorder="1" applyAlignment="1">
      <alignment horizontal="center" vertical="center"/>
    </xf>
    <xf numFmtId="165" fontId="2" fillId="34" borderId="40" xfId="0" applyNumberFormat="1" applyFont="1" applyFill="1" applyBorder="1" applyAlignment="1">
      <alignment/>
    </xf>
    <xf numFmtId="0" fontId="2" fillId="34" borderId="3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165" fontId="2" fillId="0" borderId="42" xfId="0" applyNumberFormat="1" applyFont="1" applyFill="1" applyBorder="1" applyAlignment="1">
      <alignment/>
    </xf>
    <xf numFmtId="0" fontId="2" fillId="0" borderId="37" xfId="0" applyFont="1" applyFill="1" applyBorder="1" applyAlignment="1">
      <alignment horizontal="center" vertical="center"/>
    </xf>
    <xf numFmtId="165" fontId="2" fillId="0" borderId="38" xfId="0" applyNumberFormat="1" applyFont="1" applyFill="1" applyBorder="1" applyAlignment="1">
      <alignment/>
    </xf>
    <xf numFmtId="0" fontId="2" fillId="0" borderId="35" xfId="0" applyFont="1" applyFill="1" applyBorder="1" applyAlignment="1">
      <alignment horizontal="center" vertical="center"/>
    </xf>
    <xf numFmtId="165" fontId="2" fillId="0" borderId="36" xfId="0" applyNumberFormat="1" applyFont="1" applyFill="1" applyBorder="1" applyAlignment="1">
      <alignment/>
    </xf>
    <xf numFmtId="0" fontId="2" fillId="0" borderId="43" xfId="0" applyFont="1" applyFill="1" applyBorder="1" applyAlignment="1">
      <alignment horizontal="center" vertical="center"/>
    </xf>
    <xf numFmtId="165" fontId="2" fillId="0" borderId="44" xfId="0" applyNumberFormat="1" applyFont="1" applyFill="1" applyBorder="1" applyAlignment="1">
      <alignment/>
    </xf>
    <xf numFmtId="0" fontId="2" fillId="0" borderId="45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right" vertical="center"/>
    </xf>
    <xf numFmtId="0" fontId="3" fillId="0" borderId="46" xfId="0" applyFont="1" applyBorder="1" applyAlignment="1">
      <alignment vertical="center"/>
    </xf>
    <xf numFmtId="165" fontId="3" fillId="0" borderId="47" xfId="0" applyNumberFormat="1" applyFont="1" applyBorder="1" applyAlignment="1">
      <alignment vertical="center"/>
    </xf>
    <xf numFmtId="0" fontId="4" fillId="0" borderId="32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165" fontId="2" fillId="0" borderId="50" xfId="0" applyNumberFormat="1" applyFont="1" applyBorder="1" applyAlignment="1">
      <alignment/>
    </xf>
    <xf numFmtId="0" fontId="4" fillId="0" borderId="51" xfId="0" applyFont="1" applyBorder="1" applyAlignment="1">
      <alignment/>
    </xf>
    <xf numFmtId="0" fontId="2" fillId="0" borderId="52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165" fontId="2" fillId="0" borderId="42" xfId="0" applyNumberFormat="1" applyFont="1" applyBorder="1" applyAlignment="1">
      <alignment/>
    </xf>
    <xf numFmtId="165" fontId="2" fillId="33" borderId="42" xfId="0" applyNumberFormat="1" applyFont="1" applyFill="1" applyBorder="1" applyAlignment="1">
      <alignment/>
    </xf>
    <xf numFmtId="0" fontId="2" fillId="0" borderId="37" xfId="0" applyFont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right" vertical="center"/>
    </xf>
    <xf numFmtId="0" fontId="4" fillId="0" borderId="32" xfId="0" applyFont="1" applyBorder="1" applyAlignment="1">
      <alignment/>
    </xf>
    <xf numFmtId="165" fontId="2" fillId="0" borderId="55" xfId="0" applyNumberFormat="1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165" fontId="2" fillId="0" borderId="55" xfId="0" applyNumberFormat="1" applyFont="1" applyFill="1" applyBorder="1" applyAlignment="1">
      <alignment/>
    </xf>
    <xf numFmtId="0" fontId="2" fillId="0" borderId="41" xfId="0" applyFont="1" applyBorder="1" applyAlignment="1">
      <alignment horizontal="center" vertical="center" wrapText="1"/>
    </xf>
    <xf numFmtId="165" fontId="2" fillId="34" borderId="42" xfId="0" applyNumberFormat="1" applyFont="1" applyFill="1" applyBorder="1" applyAlignment="1">
      <alignment/>
    </xf>
    <xf numFmtId="165" fontId="2" fillId="0" borderId="40" xfId="0" applyNumberFormat="1" applyFont="1" applyFill="1" applyBorder="1" applyAlignment="1">
      <alignment/>
    </xf>
    <xf numFmtId="0" fontId="2" fillId="0" borderId="53" xfId="0" applyFont="1" applyFill="1" applyBorder="1" applyAlignment="1">
      <alignment horizontal="center"/>
    </xf>
    <xf numFmtId="0" fontId="3" fillId="0" borderId="54" xfId="0" applyFont="1" applyBorder="1" applyAlignment="1">
      <alignment vertical="center"/>
    </xf>
    <xf numFmtId="165" fontId="3" fillId="0" borderId="57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32" xfId="0" applyNumberFormat="1" applyFont="1" applyBorder="1" applyAlignment="1">
      <alignment/>
    </xf>
    <xf numFmtId="0" fontId="2" fillId="0" borderId="56" xfId="0" applyNumberFormat="1" applyFont="1" applyBorder="1" applyAlignment="1">
      <alignment horizontal="center"/>
    </xf>
    <xf numFmtId="0" fontId="4" fillId="0" borderId="41" xfId="0" applyNumberFormat="1" applyFont="1" applyBorder="1" applyAlignment="1">
      <alignment/>
    </xf>
    <xf numFmtId="0" fontId="2" fillId="0" borderId="58" xfId="0" applyFont="1" applyFill="1" applyBorder="1" applyAlignment="1">
      <alignment horizontal="center"/>
    </xf>
    <xf numFmtId="165" fontId="2" fillId="0" borderId="44" xfId="0" applyNumberFormat="1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59" xfId="0" applyFont="1" applyBorder="1" applyAlignment="1">
      <alignment horizontal="center" vertical="center" wrapText="1"/>
    </xf>
    <xf numFmtId="165" fontId="3" fillId="0" borderId="60" xfId="0" applyNumberFormat="1" applyFont="1" applyBorder="1" applyAlignment="1">
      <alignment/>
    </xf>
    <xf numFmtId="0" fontId="2" fillId="34" borderId="43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right" vertical="center"/>
    </xf>
    <xf numFmtId="0" fontId="3" fillId="0" borderId="46" xfId="0" applyFont="1" applyBorder="1" applyAlignment="1">
      <alignment/>
    </xf>
    <xf numFmtId="0" fontId="3" fillId="0" borderId="46" xfId="0" applyFont="1" applyBorder="1" applyAlignment="1">
      <alignment horizontal="right"/>
    </xf>
    <xf numFmtId="165" fontId="3" fillId="0" borderId="47" xfId="0" applyNumberFormat="1" applyFont="1" applyBorder="1" applyAlignment="1">
      <alignment/>
    </xf>
    <xf numFmtId="166" fontId="2" fillId="0" borderId="42" xfId="0" applyNumberFormat="1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45" xfId="0" applyFont="1" applyFill="1" applyBorder="1" applyAlignment="1">
      <alignment horizontal="center"/>
    </xf>
    <xf numFmtId="0" fontId="4" fillId="0" borderId="32" xfId="0" applyFont="1" applyBorder="1" applyAlignment="1">
      <alignment vertical="center"/>
    </xf>
    <xf numFmtId="0" fontId="2" fillId="0" borderId="56" xfId="0" applyFont="1" applyBorder="1" applyAlignment="1">
      <alignment horizontal="center"/>
    </xf>
    <xf numFmtId="166" fontId="2" fillId="0" borderId="55" xfId="0" applyNumberFormat="1" applyFont="1" applyFill="1" applyBorder="1" applyAlignment="1">
      <alignment/>
    </xf>
    <xf numFmtId="166" fontId="2" fillId="0" borderId="42" xfId="0" applyNumberFormat="1" applyFont="1" applyBorder="1" applyAlignment="1">
      <alignment/>
    </xf>
    <xf numFmtId="0" fontId="2" fillId="0" borderId="41" xfId="0" applyFont="1" applyBorder="1" applyAlignment="1">
      <alignment horizontal="center" vertical="center"/>
    </xf>
    <xf numFmtId="166" fontId="2" fillId="0" borderId="38" xfId="0" applyNumberFormat="1" applyFont="1" applyFill="1" applyBorder="1" applyAlignment="1">
      <alignment/>
    </xf>
    <xf numFmtId="0" fontId="2" fillId="0" borderId="62" xfId="0" applyFont="1" applyBorder="1" applyAlignment="1">
      <alignment horizontal="center" vertical="center"/>
    </xf>
    <xf numFmtId="0" fontId="3" fillId="0" borderId="64" xfId="0" applyFont="1" applyBorder="1" applyAlignment="1">
      <alignment horizontal="right"/>
    </xf>
    <xf numFmtId="0" fontId="2" fillId="0" borderId="64" xfId="0" applyFont="1" applyBorder="1" applyAlignment="1">
      <alignment horizontal="right"/>
    </xf>
    <xf numFmtId="166" fontId="3" fillId="0" borderId="47" xfId="0" applyNumberFormat="1" applyFont="1" applyBorder="1" applyAlignment="1">
      <alignment vertical="center"/>
    </xf>
    <xf numFmtId="0" fontId="2" fillId="0" borderId="65" xfId="0" applyFont="1" applyBorder="1" applyAlignment="1">
      <alignment horizontal="center"/>
    </xf>
    <xf numFmtId="0" fontId="2" fillId="0" borderId="66" xfId="0" applyFont="1" applyFill="1" applyBorder="1" applyAlignment="1">
      <alignment/>
    </xf>
    <xf numFmtId="0" fontId="2" fillId="0" borderId="66" xfId="0" applyFont="1" applyFill="1" applyBorder="1" applyAlignment="1">
      <alignment horizontal="right"/>
    </xf>
    <xf numFmtId="166" fontId="2" fillId="0" borderId="67" xfId="0" applyNumberFormat="1" applyFont="1" applyFill="1" applyBorder="1" applyAlignment="1">
      <alignment/>
    </xf>
    <xf numFmtId="166" fontId="2" fillId="0" borderId="42" xfId="0" applyNumberFormat="1" applyFont="1" applyFill="1" applyBorder="1" applyAlignment="1">
      <alignment vertical="center"/>
    </xf>
    <xf numFmtId="166" fontId="2" fillId="34" borderId="42" xfId="0" applyNumberFormat="1" applyFont="1" applyFill="1" applyBorder="1" applyAlignment="1">
      <alignment/>
    </xf>
    <xf numFmtId="165" fontId="2" fillId="0" borderId="42" xfId="0" applyNumberFormat="1" applyFont="1" applyBorder="1" applyAlignment="1">
      <alignment vertical="center"/>
    </xf>
    <xf numFmtId="0" fontId="2" fillId="0" borderId="68" xfId="0" applyFont="1" applyFill="1" applyBorder="1" applyAlignment="1">
      <alignment horizontal="center"/>
    </xf>
    <xf numFmtId="166" fontId="2" fillId="0" borderId="69" xfId="0" applyNumberFormat="1" applyFont="1" applyFill="1" applyBorder="1" applyAlignment="1">
      <alignment/>
    </xf>
    <xf numFmtId="0" fontId="2" fillId="0" borderId="53" xfId="0" applyFont="1" applyBorder="1" applyAlignment="1">
      <alignment horizontal="center" vertical="center"/>
    </xf>
    <xf numFmtId="0" fontId="3" fillId="0" borderId="70" xfId="0" applyFont="1" applyBorder="1" applyAlignment="1">
      <alignment horizontal="right"/>
    </xf>
    <xf numFmtId="0" fontId="2" fillId="0" borderId="70" xfId="0" applyFont="1" applyBorder="1" applyAlignment="1">
      <alignment horizontal="right"/>
    </xf>
    <xf numFmtId="166" fontId="3" fillId="0" borderId="57" xfId="0" applyNumberFormat="1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165" fontId="2" fillId="0" borderId="72" xfId="0" applyNumberFormat="1" applyFont="1" applyBorder="1" applyAlignment="1">
      <alignment horizontal="center" vertical="center"/>
    </xf>
    <xf numFmtId="0" fontId="2" fillId="0" borderId="73" xfId="0" applyFont="1" applyBorder="1" applyAlignment="1">
      <alignment vertical="center"/>
    </xf>
    <xf numFmtId="165" fontId="2" fillId="0" borderId="74" xfId="0" applyNumberFormat="1" applyFont="1" applyBorder="1" applyAlignment="1">
      <alignment horizontal="center" vertical="center"/>
    </xf>
    <xf numFmtId="0" fontId="2" fillId="0" borderId="75" xfId="0" applyFont="1" applyBorder="1" applyAlignment="1">
      <alignment vertical="center"/>
    </xf>
    <xf numFmtId="165" fontId="2" fillId="0" borderId="76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right" vertical="center"/>
    </xf>
    <xf numFmtId="0" fontId="3" fillId="0" borderId="46" xfId="0" applyNumberFormat="1" applyFont="1" applyBorder="1" applyAlignment="1">
      <alignment horizontal="center" vertical="center"/>
    </xf>
    <xf numFmtId="165" fontId="3" fillId="0" borderId="47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/>
    </xf>
    <xf numFmtId="0" fontId="20" fillId="0" borderId="11" xfId="0" applyFont="1" applyBorder="1" applyAlignment="1">
      <alignment horizontal="left" vertical="top" wrapText="1"/>
    </xf>
    <xf numFmtId="0" fontId="23" fillId="0" borderId="25" xfId="0" applyFont="1" applyBorder="1" applyAlignment="1">
      <alignment horizontal="left"/>
    </xf>
    <xf numFmtId="0" fontId="20" fillId="0" borderId="11" xfId="0" applyFont="1" applyBorder="1" applyAlignment="1">
      <alignment horizontal="right" vertical="top" wrapText="1"/>
    </xf>
    <xf numFmtId="0" fontId="0" fillId="0" borderId="25" xfId="0" applyBorder="1" applyAlignment="1">
      <alignment/>
    </xf>
    <xf numFmtId="0" fontId="2" fillId="0" borderId="7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0" fontId="16" fillId="0" borderId="0" xfId="0" applyNumberFormat="1" applyFont="1" applyAlignment="1">
      <alignment horizontal="center" vertical="top" wrapText="1"/>
    </xf>
    <xf numFmtId="10" fontId="3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3" fillId="0" borderId="80" xfId="0" applyFont="1" applyBorder="1" applyAlignment="1">
      <alignment horizontal="right"/>
    </xf>
    <xf numFmtId="0" fontId="23" fillId="0" borderId="81" xfId="0" applyFont="1" applyBorder="1" applyAlignment="1">
      <alignment horizontal="right"/>
    </xf>
    <xf numFmtId="0" fontId="23" fillId="0" borderId="25" xfId="0" applyFont="1" applyBorder="1" applyAlignment="1">
      <alignment horizontal="right"/>
    </xf>
    <xf numFmtId="0" fontId="20" fillId="0" borderId="80" xfId="0" applyFont="1" applyBorder="1" applyAlignment="1">
      <alignment horizontal="right" vertical="top" wrapText="1"/>
    </xf>
    <xf numFmtId="0" fontId="20" fillId="0" borderId="81" xfId="0" applyFont="1" applyBorder="1" applyAlignment="1">
      <alignment horizontal="right" vertical="top" wrapText="1"/>
    </xf>
    <xf numFmtId="0" fontId="20" fillId="0" borderId="25" xfId="0" applyFont="1" applyBorder="1" applyAlignment="1">
      <alignment horizontal="right" vertical="top" wrapText="1"/>
    </xf>
    <xf numFmtId="0" fontId="21" fillId="0" borderId="80" xfId="0" applyFont="1" applyBorder="1" applyAlignment="1">
      <alignment vertical="top" wrapText="1"/>
    </xf>
    <xf numFmtId="0" fontId="21" fillId="0" borderId="81" xfId="0" applyFont="1" applyBorder="1" applyAlignment="1">
      <alignment vertical="top" wrapText="1"/>
    </xf>
    <xf numFmtId="0" fontId="21" fillId="0" borderId="25" xfId="0" applyFont="1" applyBorder="1" applyAlignment="1">
      <alignment vertical="top" wrapText="1"/>
    </xf>
    <xf numFmtId="0" fontId="20" fillId="0" borderId="82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19" fillId="0" borderId="19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1" fillId="0" borderId="82" xfId="0" applyFont="1" applyBorder="1" applyAlignment="1">
      <alignment vertical="top" wrapText="1"/>
    </xf>
    <xf numFmtId="0" fontId="21" fillId="0" borderId="24" xfId="0" applyFont="1" applyBorder="1" applyAlignment="1">
      <alignment vertical="top" wrapText="1"/>
    </xf>
    <xf numFmtId="0" fontId="21" fillId="0" borderId="22" xfId="0" applyFont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9"/>
  <sheetViews>
    <sheetView zoomScalePageLayoutView="0" workbookViewId="0" topLeftCell="A410">
      <selection activeCell="D436" sqref="D436"/>
    </sheetView>
  </sheetViews>
  <sheetFormatPr defaultColWidth="9.00390625" defaultRowHeight="12.75"/>
  <cols>
    <col min="2" max="2" width="33.625" style="0" customWidth="1"/>
    <col min="4" max="4" width="9.75390625" style="0" customWidth="1"/>
    <col min="5" max="5" width="20.75390625" style="0" customWidth="1"/>
    <col min="6" max="6" width="12.75390625" style="0" customWidth="1"/>
  </cols>
  <sheetData>
    <row r="1" spans="1:6" ht="18.75">
      <c r="A1" s="3"/>
      <c r="B1" s="14"/>
      <c r="C1" s="1"/>
      <c r="D1" s="1"/>
      <c r="E1" s="9"/>
      <c r="F1" s="1"/>
    </row>
    <row r="2" spans="1:6" ht="15">
      <c r="A2" s="3"/>
      <c r="B2" s="1"/>
      <c r="C2" s="1"/>
      <c r="D2" s="1"/>
      <c r="E2" s="9"/>
      <c r="F2" s="1"/>
    </row>
    <row r="3" spans="1:6" ht="15">
      <c r="A3" s="3"/>
      <c r="B3" s="1"/>
      <c r="C3" s="1"/>
      <c r="D3" s="1"/>
      <c r="E3" s="9"/>
      <c r="F3" s="1"/>
    </row>
    <row r="4" spans="1:6" ht="15.75">
      <c r="A4" s="10"/>
      <c r="B4" s="1"/>
      <c r="C4" s="1"/>
      <c r="D4" s="1"/>
      <c r="E4" s="9"/>
      <c r="F4" s="1"/>
    </row>
    <row r="5" spans="1:6" ht="15">
      <c r="A5" s="3"/>
      <c r="B5" s="1"/>
      <c r="C5" s="1"/>
      <c r="D5" s="1"/>
      <c r="E5" s="9"/>
      <c r="F5" s="1"/>
    </row>
    <row r="6" spans="1:6" ht="15">
      <c r="A6" s="3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1"/>
      <c r="F7" s="1"/>
    </row>
    <row r="8" spans="1:6" ht="15">
      <c r="A8" s="1"/>
      <c r="B8" s="1"/>
      <c r="C8" s="1"/>
      <c r="D8" s="1"/>
      <c r="E8" s="1"/>
      <c r="F8" s="1"/>
    </row>
    <row r="9" spans="1:6" ht="15">
      <c r="A9" s="1"/>
      <c r="B9" s="1"/>
      <c r="C9" s="1"/>
      <c r="D9" s="1"/>
      <c r="E9" s="1"/>
      <c r="F9" s="1"/>
    </row>
    <row r="10" spans="1:6" ht="15">
      <c r="A10" s="1"/>
      <c r="B10" s="1"/>
      <c r="C10" s="1"/>
      <c r="D10" s="1"/>
      <c r="E10" s="1"/>
      <c r="F10" s="1"/>
    </row>
    <row r="11" spans="1:6" ht="23.25">
      <c r="A11" s="267" t="s">
        <v>164</v>
      </c>
      <c r="B11" s="268"/>
      <c r="C11" s="268"/>
      <c r="D11" s="268"/>
      <c r="E11" s="268"/>
      <c r="F11" s="268"/>
    </row>
    <row r="12" spans="1:6" ht="20.25">
      <c r="A12" s="269" t="s">
        <v>504</v>
      </c>
      <c r="B12" s="270"/>
      <c r="C12" s="270"/>
      <c r="D12" s="270"/>
      <c r="E12" s="270"/>
      <c r="F12" s="270"/>
    </row>
    <row r="13" spans="1:6" ht="20.25">
      <c r="A13" s="269" t="s">
        <v>165</v>
      </c>
      <c r="B13" s="270"/>
      <c r="C13" s="270"/>
      <c r="D13" s="270"/>
      <c r="E13" s="270"/>
      <c r="F13" s="270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5"/>
      <c r="C15" s="15"/>
      <c r="D15" s="15"/>
      <c r="E15" s="15"/>
      <c r="F15" s="15"/>
    </row>
    <row r="16" spans="1:6" ht="12.75">
      <c r="A16" s="15"/>
      <c r="B16" s="15"/>
      <c r="C16" s="15"/>
      <c r="D16" s="15"/>
      <c r="E16" s="15"/>
      <c r="F16" s="15"/>
    </row>
    <row r="17" spans="1:6" ht="12.75">
      <c r="A17" s="15"/>
      <c r="B17" s="15"/>
      <c r="C17" s="15"/>
      <c r="D17" s="15"/>
      <c r="E17" s="15"/>
      <c r="F17" s="15"/>
    </row>
    <row r="18" spans="1:6" ht="12.75">
      <c r="A18" s="15"/>
      <c r="B18" s="15"/>
      <c r="C18" s="15"/>
      <c r="D18" s="15"/>
      <c r="E18" s="15"/>
      <c r="F18" s="15"/>
    </row>
    <row r="19" spans="1:6" ht="18.75">
      <c r="A19" s="271" t="s">
        <v>654</v>
      </c>
      <c r="B19" s="270"/>
      <c r="C19" s="270"/>
      <c r="D19" s="270"/>
      <c r="E19" s="270"/>
      <c r="F19" s="270"/>
    </row>
    <row r="20" spans="1:6" ht="12.75">
      <c r="A20" s="15"/>
      <c r="B20" s="15"/>
      <c r="C20" s="15"/>
      <c r="D20" s="15"/>
      <c r="E20" s="15"/>
      <c r="F20" s="15"/>
    </row>
    <row r="21" spans="1:6" ht="12.75">
      <c r="A21" s="15"/>
      <c r="B21" s="15"/>
      <c r="C21" s="15"/>
      <c r="D21" s="15"/>
      <c r="E21" s="15"/>
      <c r="F21" s="15"/>
    </row>
    <row r="22" spans="1:6" ht="12.75">
      <c r="A22" s="15"/>
      <c r="B22" s="15"/>
      <c r="C22" s="15"/>
      <c r="D22" s="15"/>
      <c r="E22" s="15"/>
      <c r="F22" s="15"/>
    </row>
    <row r="23" spans="1:6" ht="12.75">
      <c r="A23" s="15"/>
      <c r="B23" s="15"/>
      <c r="C23" s="15"/>
      <c r="D23" s="15"/>
      <c r="E23" s="15"/>
      <c r="F23" s="15"/>
    </row>
    <row r="24" spans="1:6" ht="12.75">
      <c r="A24" s="15"/>
      <c r="B24" s="15"/>
      <c r="C24" s="15"/>
      <c r="D24" s="15"/>
      <c r="E24" s="15"/>
      <c r="F24" s="15"/>
    </row>
    <row r="25" spans="1:6" ht="12.75">
      <c r="A25" s="15"/>
      <c r="B25" s="15"/>
      <c r="C25" s="15"/>
      <c r="D25" s="15"/>
      <c r="E25" s="15"/>
      <c r="F25" s="15"/>
    </row>
    <row r="26" spans="1:6" ht="12.75">
      <c r="A26" s="15"/>
      <c r="B26" s="15"/>
      <c r="C26" s="15"/>
      <c r="D26" s="15"/>
      <c r="E26" s="15"/>
      <c r="F26" s="15"/>
    </row>
    <row r="27" spans="1:6" ht="12.75">
      <c r="A27" s="15"/>
      <c r="B27" s="15"/>
      <c r="C27" s="15"/>
      <c r="D27" s="15"/>
      <c r="E27" s="15"/>
      <c r="F27" s="15"/>
    </row>
    <row r="28" spans="1:6" ht="12.75">
      <c r="A28" s="15"/>
      <c r="B28" s="15"/>
      <c r="C28" s="15"/>
      <c r="D28" s="15"/>
      <c r="E28" s="15"/>
      <c r="F28" s="15"/>
    </row>
    <row r="29" spans="1:6" ht="12.75">
      <c r="A29" s="15"/>
      <c r="B29" s="15"/>
      <c r="C29" s="15"/>
      <c r="D29" s="15"/>
      <c r="E29" s="15"/>
      <c r="F29" s="15"/>
    </row>
    <row r="30" spans="1:6" ht="12.75">
      <c r="A30" s="15"/>
      <c r="B30" s="15"/>
      <c r="C30" s="15"/>
      <c r="D30" s="15"/>
      <c r="E30" s="15"/>
      <c r="F30" s="15"/>
    </row>
    <row r="31" spans="1:6" ht="12.75">
      <c r="A31" s="15"/>
      <c r="B31" s="15"/>
      <c r="C31" s="15"/>
      <c r="D31" s="15"/>
      <c r="E31" s="15"/>
      <c r="F31" s="15"/>
    </row>
    <row r="32" spans="1:6" ht="12.75">
      <c r="A32" s="15"/>
      <c r="B32" s="15"/>
      <c r="C32" s="15"/>
      <c r="D32" s="15"/>
      <c r="E32" s="15"/>
      <c r="F32" s="15"/>
    </row>
    <row r="33" spans="1:6" ht="12.75">
      <c r="A33" s="15"/>
      <c r="B33" s="15"/>
      <c r="C33" s="15"/>
      <c r="D33" s="15"/>
      <c r="E33" s="15"/>
      <c r="F33" s="15"/>
    </row>
    <row r="34" spans="1:6" ht="12.75">
      <c r="A34" s="15"/>
      <c r="B34" s="15"/>
      <c r="C34" s="15"/>
      <c r="D34" s="15"/>
      <c r="E34" s="15"/>
      <c r="F34" s="15"/>
    </row>
    <row r="35" spans="1:6" ht="12.75">
      <c r="A35" s="15"/>
      <c r="B35" s="15"/>
      <c r="C35" s="15"/>
      <c r="D35" s="15"/>
      <c r="E35" s="15"/>
      <c r="F35" s="15"/>
    </row>
    <row r="36" spans="1:6" ht="12.75">
      <c r="A36" s="15"/>
      <c r="B36" s="15"/>
      <c r="C36" s="15"/>
      <c r="D36" s="15"/>
      <c r="E36" s="15"/>
      <c r="F36" s="15"/>
    </row>
    <row r="37" spans="1:6" ht="12.75">
      <c r="A37" s="15"/>
      <c r="B37" s="15"/>
      <c r="C37" s="15"/>
      <c r="D37" s="15"/>
      <c r="E37" s="15"/>
      <c r="F37" s="15"/>
    </row>
    <row r="38" spans="1:6" ht="12.75">
      <c r="A38" s="15"/>
      <c r="B38" s="15"/>
      <c r="C38" s="15"/>
      <c r="D38" s="15"/>
      <c r="E38" s="15"/>
      <c r="F38" s="15"/>
    </row>
    <row r="39" spans="1:6" ht="12.75">
      <c r="A39" s="15"/>
      <c r="B39" s="15"/>
      <c r="C39" s="15"/>
      <c r="D39" s="15"/>
      <c r="E39" s="15"/>
      <c r="F39" s="15"/>
    </row>
    <row r="40" spans="1:6" ht="12.75">
      <c r="A40" s="15"/>
      <c r="B40" s="15"/>
      <c r="C40" s="15"/>
      <c r="D40" s="15"/>
      <c r="E40" s="15"/>
      <c r="F40" s="15"/>
    </row>
    <row r="41" spans="1:6" ht="12.75">
      <c r="A41" s="15"/>
      <c r="B41" s="15"/>
      <c r="C41" s="15"/>
      <c r="D41" s="15"/>
      <c r="E41" s="15"/>
      <c r="F41" s="15"/>
    </row>
    <row r="42" spans="1:6" ht="15.75">
      <c r="A42" s="15"/>
      <c r="B42" s="1" t="s">
        <v>167</v>
      </c>
      <c r="C42" s="15"/>
      <c r="D42" s="15"/>
      <c r="E42" s="4" t="s">
        <v>166</v>
      </c>
      <c r="F42" s="15"/>
    </row>
    <row r="43" spans="1:6" ht="12.75">
      <c r="A43" s="15"/>
      <c r="B43" s="15"/>
      <c r="C43" s="15"/>
      <c r="D43" s="15"/>
      <c r="E43" s="15"/>
      <c r="F43" s="15"/>
    </row>
    <row r="44" spans="1:6" ht="15">
      <c r="A44" s="15"/>
      <c r="B44" s="1" t="s">
        <v>168</v>
      </c>
      <c r="C44" s="15"/>
      <c r="D44" s="15"/>
      <c r="E44" s="15"/>
      <c r="F44" s="15"/>
    </row>
    <row r="45" spans="1:6" ht="15">
      <c r="A45" s="15"/>
      <c r="B45" s="1"/>
      <c r="C45" s="15"/>
      <c r="D45" s="15"/>
      <c r="E45" s="15"/>
      <c r="F45" s="15"/>
    </row>
    <row r="46" spans="1:6" ht="12.75">
      <c r="A46" s="15"/>
      <c r="B46" s="15"/>
      <c r="C46" s="15"/>
      <c r="D46" s="15"/>
      <c r="E46" s="15"/>
      <c r="F46" s="15"/>
    </row>
    <row r="52" spans="1:6" ht="18.75">
      <c r="A52" s="256"/>
      <c r="B52" s="256"/>
      <c r="C52" s="256"/>
      <c r="D52" s="256"/>
      <c r="E52" s="256"/>
      <c r="F52" s="256"/>
    </row>
    <row r="53" spans="1:6" ht="18.75">
      <c r="A53" s="256"/>
      <c r="B53" s="256"/>
      <c r="C53" s="256"/>
      <c r="D53" s="256"/>
      <c r="E53" s="256"/>
      <c r="F53" s="256"/>
    </row>
    <row r="54" spans="1:6" ht="18.75">
      <c r="A54" s="256"/>
      <c r="B54" s="256"/>
      <c r="C54" s="256"/>
      <c r="D54" s="256"/>
      <c r="E54" s="256"/>
      <c r="F54" s="256"/>
    </row>
    <row r="55" spans="1:6" ht="18.75">
      <c r="A55" s="256" t="s">
        <v>91</v>
      </c>
      <c r="B55" s="256"/>
      <c r="C55" s="256"/>
      <c r="D55" s="256"/>
      <c r="E55" s="256"/>
      <c r="F55" s="256"/>
    </row>
    <row r="56" spans="1:6" ht="18.75">
      <c r="A56" s="256" t="s">
        <v>252</v>
      </c>
      <c r="B56" s="256"/>
      <c r="C56" s="256"/>
      <c r="D56" s="256"/>
      <c r="E56" s="256"/>
      <c r="F56" s="256"/>
    </row>
    <row r="57" spans="1:6" ht="18.75">
      <c r="A57" s="47"/>
      <c r="B57" s="47"/>
      <c r="C57" s="47"/>
      <c r="D57" s="47"/>
      <c r="E57" s="47"/>
      <c r="F57" s="47"/>
    </row>
    <row r="58" spans="1:6" ht="16.5" thickBot="1">
      <c r="A58" s="262" t="s">
        <v>223</v>
      </c>
      <c r="B58" s="262"/>
      <c r="C58" s="262"/>
      <c r="D58" s="262"/>
      <c r="E58" s="262"/>
      <c r="F58" s="262"/>
    </row>
    <row r="59" spans="1:6" ht="60">
      <c r="A59" s="138" t="s">
        <v>85</v>
      </c>
      <c r="B59" s="139" t="s">
        <v>86</v>
      </c>
      <c r="C59" s="139" t="s">
        <v>87</v>
      </c>
      <c r="D59" s="139" t="s">
        <v>88</v>
      </c>
      <c r="E59" s="139" t="s">
        <v>89</v>
      </c>
      <c r="F59" s="140" t="s">
        <v>227</v>
      </c>
    </row>
    <row r="60" spans="1:6" ht="15">
      <c r="A60" s="141"/>
      <c r="B60" s="72"/>
      <c r="C60" s="72"/>
      <c r="D60" s="72"/>
      <c r="E60" s="72"/>
      <c r="F60" s="142"/>
    </row>
    <row r="61" spans="1:6" ht="15">
      <c r="A61" s="143">
        <v>1</v>
      </c>
      <c r="B61" s="56" t="s">
        <v>452</v>
      </c>
      <c r="C61" s="56"/>
      <c r="D61" s="56"/>
      <c r="E61" s="57"/>
      <c r="F61" s="144"/>
    </row>
    <row r="62" spans="1:6" ht="15">
      <c r="A62" s="145"/>
      <c r="B62" s="24" t="s">
        <v>568</v>
      </c>
      <c r="C62" s="59">
        <v>23</v>
      </c>
      <c r="D62" s="59">
        <v>23</v>
      </c>
      <c r="E62" s="60" t="s">
        <v>565</v>
      </c>
      <c r="F62" s="146">
        <v>3.795</v>
      </c>
    </row>
    <row r="63" spans="1:6" ht="15">
      <c r="A63" s="147" t="s">
        <v>453</v>
      </c>
      <c r="B63" s="129" t="s">
        <v>505</v>
      </c>
      <c r="C63" s="70">
        <v>26</v>
      </c>
      <c r="D63" s="70">
        <v>26</v>
      </c>
      <c r="E63" s="71" t="s">
        <v>566</v>
      </c>
      <c r="F63" s="148">
        <v>2.86</v>
      </c>
    </row>
    <row r="64" spans="1:6" ht="15">
      <c r="A64" s="149"/>
      <c r="B64" s="130"/>
      <c r="C64" s="59">
        <v>0</v>
      </c>
      <c r="D64" s="59">
        <v>2</v>
      </c>
      <c r="E64" s="60" t="s">
        <v>264</v>
      </c>
      <c r="F64" s="146">
        <v>0.33</v>
      </c>
    </row>
    <row r="65" spans="1:6" ht="15">
      <c r="A65" s="150">
        <v>2</v>
      </c>
      <c r="B65" s="42" t="s">
        <v>506</v>
      </c>
      <c r="C65" s="42">
        <v>11</v>
      </c>
      <c r="D65" s="42">
        <v>22</v>
      </c>
      <c r="E65" s="43" t="s">
        <v>220</v>
      </c>
      <c r="F65" s="151">
        <v>4.356</v>
      </c>
    </row>
    <row r="66" spans="1:6" ht="15">
      <c r="A66" s="150">
        <v>3</v>
      </c>
      <c r="B66" s="42" t="s">
        <v>507</v>
      </c>
      <c r="C66" s="42">
        <v>24</v>
      </c>
      <c r="D66" s="42">
        <v>24</v>
      </c>
      <c r="E66" s="43" t="s">
        <v>221</v>
      </c>
      <c r="F66" s="151">
        <v>6.6</v>
      </c>
    </row>
    <row r="67" spans="1:6" ht="15">
      <c r="A67" s="152">
        <v>4</v>
      </c>
      <c r="B67" s="39" t="s">
        <v>508</v>
      </c>
      <c r="C67" s="39">
        <v>13</v>
      </c>
      <c r="D67" s="39">
        <v>26</v>
      </c>
      <c r="E67" s="40" t="s">
        <v>299</v>
      </c>
      <c r="F67" s="153">
        <v>5.148</v>
      </c>
    </row>
    <row r="68" spans="1:6" ht="15">
      <c r="A68" s="154"/>
      <c r="B68" s="24"/>
      <c r="C68" s="24">
        <v>3</v>
      </c>
      <c r="D68" s="24">
        <v>4</v>
      </c>
      <c r="E68" s="25" t="s">
        <v>372</v>
      </c>
      <c r="F68" s="155">
        <v>1.1</v>
      </c>
    </row>
    <row r="69" spans="1:6" ht="15">
      <c r="A69" s="154"/>
      <c r="B69" s="24" t="s">
        <v>279</v>
      </c>
      <c r="C69" s="24">
        <v>6</v>
      </c>
      <c r="D69" s="24">
        <v>6</v>
      </c>
      <c r="E69" s="25" t="s">
        <v>430</v>
      </c>
      <c r="F69" s="155">
        <v>0.99</v>
      </c>
    </row>
    <row r="70" spans="1:6" ht="15">
      <c r="A70" s="152">
        <v>5</v>
      </c>
      <c r="B70" s="39" t="s">
        <v>237</v>
      </c>
      <c r="C70" s="42">
        <v>44</v>
      </c>
      <c r="D70" s="42">
        <v>48</v>
      </c>
      <c r="E70" s="43" t="s">
        <v>235</v>
      </c>
      <c r="F70" s="151">
        <v>4.29</v>
      </c>
    </row>
    <row r="71" spans="1:6" ht="15">
      <c r="A71" s="154"/>
      <c r="B71" s="24" t="s">
        <v>238</v>
      </c>
      <c r="C71" s="42"/>
      <c r="D71" s="42"/>
      <c r="E71" s="43" t="s">
        <v>178</v>
      </c>
      <c r="F71" s="151">
        <v>1.485</v>
      </c>
    </row>
    <row r="72" spans="1:6" ht="15">
      <c r="A72" s="156"/>
      <c r="B72" s="37" t="s">
        <v>589</v>
      </c>
      <c r="C72" s="37">
        <v>4</v>
      </c>
      <c r="D72" s="37">
        <v>4</v>
      </c>
      <c r="E72" s="38" t="s">
        <v>572</v>
      </c>
      <c r="F72" s="157">
        <v>0.312</v>
      </c>
    </row>
    <row r="73" spans="1:6" ht="15">
      <c r="A73" s="143">
        <v>6</v>
      </c>
      <c r="B73" s="128" t="s">
        <v>621</v>
      </c>
      <c r="C73" s="56">
        <v>99</v>
      </c>
      <c r="D73" s="56">
        <v>106</v>
      </c>
      <c r="E73" s="57" t="s">
        <v>622</v>
      </c>
      <c r="F73" s="144">
        <v>12.65</v>
      </c>
    </row>
    <row r="74" spans="1:6" ht="15">
      <c r="A74" s="149"/>
      <c r="B74" s="58"/>
      <c r="C74" s="59"/>
      <c r="D74" s="59"/>
      <c r="E74" s="60" t="s">
        <v>224</v>
      </c>
      <c r="F74" s="146">
        <v>8.91</v>
      </c>
    </row>
    <row r="75" spans="1:6" ht="15">
      <c r="A75" s="149"/>
      <c r="B75" s="61"/>
      <c r="C75" s="59"/>
      <c r="D75" s="59"/>
      <c r="E75" s="60" t="s">
        <v>156</v>
      </c>
      <c r="F75" s="146">
        <v>0.462</v>
      </c>
    </row>
    <row r="76" spans="1:6" ht="15.75" thickBot="1">
      <c r="A76" s="158"/>
      <c r="B76" s="159" t="s">
        <v>90</v>
      </c>
      <c r="C76" s="160">
        <f>SUM(C61:C75)</f>
        <v>253</v>
      </c>
      <c r="D76" s="160">
        <f>SUM(D61:D75)</f>
        <v>291</v>
      </c>
      <c r="E76" s="160"/>
      <c r="F76" s="161">
        <f>SUM(F61:F75)</f>
        <v>53.288</v>
      </c>
    </row>
    <row r="77" spans="1:6" ht="15">
      <c r="A77" s="48"/>
      <c r="B77" s="17"/>
      <c r="C77" s="18"/>
      <c r="D77" s="18"/>
      <c r="E77" s="18"/>
      <c r="F77" s="19"/>
    </row>
    <row r="78" spans="1:6" ht="15">
      <c r="A78" s="48"/>
      <c r="B78" s="17"/>
      <c r="C78" s="18"/>
      <c r="D78" s="18"/>
      <c r="E78" s="18"/>
      <c r="F78" s="19"/>
    </row>
    <row r="79" spans="1:6" ht="15">
      <c r="A79" s="48"/>
      <c r="B79" s="17"/>
      <c r="C79" s="18"/>
      <c r="D79" s="18"/>
      <c r="E79" s="18"/>
      <c r="F79" s="19"/>
    </row>
    <row r="80" spans="1:6" ht="15">
      <c r="A80" s="48"/>
      <c r="B80" s="1"/>
      <c r="C80" s="1"/>
      <c r="D80" s="1"/>
      <c r="E80" s="1"/>
      <c r="F80" s="2"/>
    </row>
    <row r="81" spans="1:6" ht="16.5" thickBot="1">
      <c r="A81" s="263" t="s">
        <v>93</v>
      </c>
      <c r="B81" s="263"/>
      <c r="C81" s="263"/>
      <c r="D81" s="263"/>
      <c r="E81" s="263"/>
      <c r="F81" s="263"/>
    </row>
    <row r="82" spans="1:6" ht="15.75">
      <c r="A82" s="162" t="s">
        <v>92</v>
      </c>
      <c r="B82" s="163"/>
      <c r="C82" s="164"/>
      <c r="D82" s="164"/>
      <c r="E82" s="164"/>
      <c r="F82" s="165"/>
    </row>
    <row r="83" spans="1:6" ht="60">
      <c r="A83" s="166" t="s">
        <v>85</v>
      </c>
      <c r="B83" s="63" t="s">
        <v>86</v>
      </c>
      <c r="C83" s="63" t="s">
        <v>87</v>
      </c>
      <c r="D83" s="63" t="s">
        <v>88</v>
      </c>
      <c r="E83" s="63" t="s">
        <v>89</v>
      </c>
      <c r="F83" s="167" t="s">
        <v>229</v>
      </c>
    </row>
    <row r="84" spans="1:6" ht="15">
      <c r="A84" s="168">
        <v>1</v>
      </c>
      <c r="B84" s="39" t="s">
        <v>239</v>
      </c>
      <c r="C84" s="42">
        <v>67</v>
      </c>
      <c r="D84" s="42">
        <v>71</v>
      </c>
      <c r="E84" s="43" t="s">
        <v>256</v>
      </c>
      <c r="F84" s="151">
        <v>5.28</v>
      </c>
    </row>
    <row r="85" spans="1:6" ht="15">
      <c r="A85" s="169"/>
      <c r="B85" s="37" t="s">
        <v>277</v>
      </c>
      <c r="C85" s="42"/>
      <c r="D85" s="42"/>
      <c r="E85" s="43" t="s">
        <v>565</v>
      </c>
      <c r="F85" s="151">
        <v>3.795</v>
      </c>
    </row>
    <row r="86" spans="1:6" ht="15">
      <c r="A86" s="169"/>
      <c r="B86" s="37"/>
      <c r="C86" s="42">
        <v>0</v>
      </c>
      <c r="D86" s="42">
        <v>1</v>
      </c>
      <c r="E86" s="43" t="s">
        <v>570</v>
      </c>
      <c r="F86" s="151">
        <v>0.055</v>
      </c>
    </row>
    <row r="87" spans="1:6" ht="15">
      <c r="A87" s="169"/>
      <c r="B87" s="37"/>
      <c r="C87" s="42">
        <v>0</v>
      </c>
      <c r="D87" s="42">
        <v>1</v>
      </c>
      <c r="E87" s="43" t="s">
        <v>580</v>
      </c>
      <c r="F87" s="151">
        <v>0.165</v>
      </c>
    </row>
    <row r="88" spans="1:6" ht="15">
      <c r="A88" s="170">
        <v>2</v>
      </c>
      <c r="B88" s="28" t="s">
        <v>62</v>
      </c>
      <c r="C88" s="28">
        <v>14</v>
      </c>
      <c r="D88" s="28">
        <v>29</v>
      </c>
      <c r="E88" s="29" t="s">
        <v>236</v>
      </c>
      <c r="F88" s="171">
        <v>7.975</v>
      </c>
    </row>
    <row r="89" spans="1:6" ht="15">
      <c r="A89" s="170">
        <v>3</v>
      </c>
      <c r="B89" s="125" t="s">
        <v>556</v>
      </c>
      <c r="C89" s="30">
        <v>44</v>
      </c>
      <c r="D89" s="30">
        <v>44</v>
      </c>
      <c r="E89" s="31" t="s">
        <v>535</v>
      </c>
      <c r="F89" s="172">
        <v>4.84</v>
      </c>
    </row>
    <row r="90" spans="1:6" ht="15">
      <c r="A90" s="173"/>
      <c r="B90" s="123"/>
      <c r="C90" s="30">
        <v>17</v>
      </c>
      <c r="D90" s="30">
        <v>17</v>
      </c>
      <c r="E90" s="31" t="s">
        <v>536</v>
      </c>
      <c r="F90" s="172">
        <v>0.901</v>
      </c>
    </row>
    <row r="91" spans="1:6" ht="15">
      <c r="A91" s="168">
        <v>4</v>
      </c>
      <c r="B91" s="39" t="s">
        <v>532</v>
      </c>
      <c r="C91" s="42">
        <v>88</v>
      </c>
      <c r="D91" s="42">
        <v>88</v>
      </c>
      <c r="E91" s="43" t="s">
        <v>510</v>
      </c>
      <c r="F91" s="151">
        <v>5.39</v>
      </c>
    </row>
    <row r="92" spans="1:6" ht="15">
      <c r="A92" s="169"/>
      <c r="B92" s="37"/>
      <c r="C92" s="42"/>
      <c r="D92" s="42"/>
      <c r="E92" s="43" t="s">
        <v>512</v>
      </c>
      <c r="F92" s="151">
        <v>6.435</v>
      </c>
    </row>
    <row r="93" spans="1:6" ht="15">
      <c r="A93" s="170">
        <v>5</v>
      </c>
      <c r="B93" s="28" t="s">
        <v>454</v>
      </c>
      <c r="C93" s="28">
        <v>6</v>
      </c>
      <c r="D93" s="28">
        <v>9</v>
      </c>
      <c r="E93" s="29" t="s">
        <v>96</v>
      </c>
      <c r="F93" s="171">
        <v>2.475</v>
      </c>
    </row>
    <row r="94" spans="1:6" ht="15">
      <c r="A94" s="168">
        <v>6</v>
      </c>
      <c r="B94" s="39" t="s">
        <v>455</v>
      </c>
      <c r="C94" s="42">
        <v>40</v>
      </c>
      <c r="D94" s="42">
        <v>40</v>
      </c>
      <c r="E94" s="43" t="s">
        <v>95</v>
      </c>
      <c r="F94" s="151">
        <v>4.4</v>
      </c>
    </row>
    <row r="95" spans="1:6" ht="15">
      <c r="A95" s="169"/>
      <c r="B95" s="37"/>
      <c r="C95" s="42"/>
      <c r="D95" s="42">
        <v>2</v>
      </c>
      <c r="E95" s="43" t="s">
        <v>298</v>
      </c>
      <c r="F95" s="151">
        <v>0.33</v>
      </c>
    </row>
    <row r="96" spans="1:6" ht="15">
      <c r="A96" s="174">
        <v>7</v>
      </c>
      <c r="B96" s="42" t="s">
        <v>557</v>
      </c>
      <c r="C96" s="28">
        <v>30</v>
      </c>
      <c r="D96" s="28">
        <v>31</v>
      </c>
      <c r="E96" s="29" t="s">
        <v>541</v>
      </c>
      <c r="F96" s="171">
        <v>1.612</v>
      </c>
    </row>
    <row r="97" spans="1:6" ht="15">
      <c r="A97" s="173">
        <v>8</v>
      </c>
      <c r="B97" s="34" t="s">
        <v>66</v>
      </c>
      <c r="C97" s="28">
        <v>26</v>
      </c>
      <c r="D97" s="28">
        <v>26</v>
      </c>
      <c r="E97" s="29" t="s">
        <v>94</v>
      </c>
      <c r="F97" s="171">
        <v>0.88</v>
      </c>
    </row>
    <row r="98" spans="1:6" ht="15">
      <c r="A98" s="175"/>
      <c r="B98" s="35"/>
      <c r="C98" s="28"/>
      <c r="D98" s="28"/>
      <c r="E98" s="29" t="s">
        <v>97</v>
      </c>
      <c r="F98" s="171">
        <v>2.97</v>
      </c>
    </row>
    <row r="99" spans="1:6" ht="15">
      <c r="A99" s="168">
        <v>9</v>
      </c>
      <c r="B99" s="39" t="s">
        <v>590</v>
      </c>
      <c r="C99" s="42">
        <v>44</v>
      </c>
      <c r="D99" s="42">
        <v>44</v>
      </c>
      <c r="E99" s="43" t="s">
        <v>162</v>
      </c>
      <c r="F99" s="151">
        <v>4.51</v>
      </c>
    </row>
    <row r="100" spans="1:6" ht="15">
      <c r="A100" s="176"/>
      <c r="B100" s="24"/>
      <c r="C100" s="24"/>
      <c r="D100" s="24"/>
      <c r="E100" s="25" t="s">
        <v>257</v>
      </c>
      <c r="F100" s="155">
        <v>0.49</v>
      </c>
    </row>
    <row r="101" spans="1:6" ht="15">
      <c r="A101" s="177"/>
      <c r="B101" s="62"/>
      <c r="C101" s="24">
        <v>14</v>
      </c>
      <c r="D101" s="24">
        <v>14</v>
      </c>
      <c r="E101" s="25" t="s">
        <v>578</v>
      </c>
      <c r="F101" s="155">
        <v>0.646</v>
      </c>
    </row>
    <row r="102" spans="1:6" ht="15.75" thickBot="1">
      <c r="A102" s="178"/>
      <c r="B102" s="179" t="s">
        <v>90</v>
      </c>
      <c r="C102" s="160">
        <f>SUM(C84:C101)</f>
        <v>390</v>
      </c>
      <c r="D102" s="160">
        <f>SUM(D84:D101)</f>
        <v>417</v>
      </c>
      <c r="E102" s="159"/>
      <c r="F102" s="161">
        <f>SUM(F84:F101)</f>
        <v>53.149</v>
      </c>
    </row>
    <row r="103" spans="1:6" ht="15">
      <c r="A103" s="16"/>
      <c r="B103" s="17"/>
      <c r="C103" s="18"/>
      <c r="D103" s="18"/>
      <c r="E103" s="17"/>
      <c r="F103" s="19"/>
    </row>
    <row r="104" spans="1:6" ht="15">
      <c r="A104" s="16"/>
      <c r="B104" s="17"/>
      <c r="C104" s="18"/>
      <c r="D104" s="18"/>
      <c r="E104" s="17"/>
      <c r="F104" s="19"/>
    </row>
    <row r="105" spans="1:6" ht="15">
      <c r="A105" s="16"/>
      <c r="B105" s="17"/>
      <c r="C105" s="18"/>
      <c r="D105" s="18"/>
      <c r="E105" s="17"/>
      <c r="F105" s="19"/>
    </row>
    <row r="106" spans="1:6" ht="15">
      <c r="A106" s="16"/>
      <c r="B106" s="17"/>
      <c r="C106" s="18"/>
      <c r="D106" s="18"/>
      <c r="E106" s="17"/>
      <c r="F106" s="19"/>
    </row>
    <row r="107" spans="1:6" ht="15">
      <c r="A107" s="16"/>
      <c r="B107" s="17"/>
      <c r="C107" s="18"/>
      <c r="D107" s="18"/>
      <c r="E107" s="17"/>
      <c r="F107" s="19"/>
    </row>
    <row r="108" spans="1:6" ht="16.5" thickBot="1">
      <c r="A108" s="10" t="s">
        <v>112</v>
      </c>
      <c r="B108" s="1"/>
      <c r="C108" s="1"/>
      <c r="D108" s="1"/>
      <c r="E108" s="9"/>
      <c r="F108" s="2"/>
    </row>
    <row r="109" spans="1:6" ht="60">
      <c r="A109" s="180" t="s">
        <v>85</v>
      </c>
      <c r="B109" s="139" t="s">
        <v>86</v>
      </c>
      <c r="C109" s="139" t="s">
        <v>87</v>
      </c>
      <c r="D109" s="139" t="s">
        <v>88</v>
      </c>
      <c r="E109" s="139" t="s">
        <v>89</v>
      </c>
      <c r="F109" s="140" t="s">
        <v>229</v>
      </c>
    </row>
    <row r="110" spans="1:6" ht="15">
      <c r="A110" s="168">
        <v>1</v>
      </c>
      <c r="B110" s="5" t="s">
        <v>12</v>
      </c>
      <c r="C110" s="26">
        <v>15</v>
      </c>
      <c r="D110" s="26">
        <v>17</v>
      </c>
      <c r="E110" s="27" t="s">
        <v>101</v>
      </c>
      <c r="F110" s="181">
        <v>1.65</v>
      </c>
    </row>
    <row r="111" spans="1:6" ht="15">
      <c r="A111" s="182"/>
      <c r="B111" s="8" t="s">
        <v>100</v>
      </c>
      <c r="C111" s="28"/>
      <c r="D111" s="28"/>
      <c r="E111" s="29" t="s">
        <v>102</v>
      </c>
      <c r="F111" s="171">
        <v>0.33</v>
      </c>
    </row>
    <row r="112" spans="1:6" ht="15">
      <c r="A112" s="168">
        <v>2</v>
      </c>
      <c r="B112" s="39" t="s">
        <v>456</v>
      </c>
      <c r="C112" s="42">
        <v>68</v>
      </c>
      <c r="D112" s="42">
        <v>69</v>
      </c>
      <c r="E112" s="43" t="s">
        <v>262</v>
      </c>
      <c r="F112" s="151">
        <v>3.96</v>
      </c>
    </row>
    <row r="113" spans="1:6" ht="15">
      <c r="A113" s="176"/>
      <c r="B113" s="24" t="s">
        <v>520</v>
      </c>
      <c r="C113" s="42"/>
      <c r="D113" s="42"/>
      <c r="E113" s="43" t="s">
        <v>202</v>
      </c>
      <c r="F113" s="151">
        <v>0.847</v>
      </c>
    </row>
    <row r="114" spans="1:6" ht="15">
      <c r="A114" s="176"/>
      <c r="B114" s="24"/>
      <c r="C114" s="42"/>
      <c r="D114" s="42"/>
      <c r="E114" s="43" t="s">
        <v>583</v>
      </c>
      <c r="F114" s="151">
        <v>5.61</v>
      </c>
    </row>
    <row r="115" spans="1:6" ht="15">
      <c r="A115" s="173">
        <v>3</v>
      </c>
      <c r="B115" s="28" t="s">
        <v>30</v>
      </c>
      <c r="C115" s="28">
        <v>23</v>
      </c>
      <c r="D115" s="28">
        <v>23</v>
      </c>
      <c r="E115" s="29" t="s">
        <v>222</v>
      </c>
      <c r="F115" s="171">
        <v>2.53</v>
      </c>
    </row>
    <row r="116" spans="1:6" ht="15">
      <c r="A116" s="173">
        <v>4</v>
      </c>
      <c r="B116" s="126" t="s">
        <v>558</v>
      </c>
      <c r="C116" s="28">
        <v>17</v>
      </c>
      <c r="D116" s="28">
        <v>17</v>
      </c>
      <c r="E116" s="29" t="s">
        <v>608</v>
      </c>
      <c r="F116" s="171">
        <v>1.028</v>
      </c>
    </row>
    <row r="117" spans="1:6" ht="15">
      <c r="A117" s="175"/>
      <c r="B117" s="35"/>
      <c r="C117" s="28">
        <v>3</v>
      </c>
      <c r="D117" s="28">
        <v>3</v>
      </c>
      <c r="E117" s="29" t="s">
        <v>204</v>
      </c>
      <c r="F117" s="171">
        <v>0.825</v>
      </c>
    </row>
    <row r="118" spans="1:6" ht="15">
      <c r="A118" s="183">
        <v>5</v>
      </c>
      <c r="B118" s="42" t="s">
        <v>232</v>
      </c>
      <c r="C118" s="42">
        <v>10</v>
      </c>
      <c r="D118" s="42">
        <v>21</v>
      </c>
      <c r="E118" s="43" t="s">
        <v>586</v>
      </c>
      <c r="F118" s="151">
        <v>3.465</v>
      </c>
    </row>
    <row r="119" spans="1:6" ht="15">
      <c r="A119" s="183"/>
      <c r="B119" s="39"/>
      <c r="C119" s="42">
        <v>4</v>
      </c>
      <c r="D119" s="42">
        <v>4</v>
      </c>
      <c r="E119" s="43" t="s">
        <v>585</v>
      </c>
      <c r="F119" s="151">
        <v>0.242</v>
      </c>
    </row>
    <row r="120" spans="1:6" ht="15">
      <c r="A120" s="183"/>
      <c r="B120" s="39"/>
      <c r="C120" s="42">
        <v>20</v>
      </c>
      <c r="D120" s="42">
        <v>20</v>
      </c>
      <c r="E120" s="43" t="s">
        <v>584</v>
      </c>
      <c r="F120" s="151">
        <v>1.21</v>
      </c>
    </row>
    <row r="121" spans="1:6" ht="15">
      <c r="A121" s="183">
        <v>6</v>
      </c>
      <c r="B121" s="39" t="s">
        <v>389</v>
      </c>
      <c r="C121" s="42">
        <v>89</v>
      </c>
      <c r="D121" s="42">
        <v>91</v>
      </c>
      <c r="E121" s="43" t="s">
        <v>294</v>
      </c>
      <c r="F121" s="151">
        <v>7.007</v>
      </c>
    </row>
    <row r="122" spans="1:6" ht="15">
      <c r="A122" s="170">
        <v>7</v>
      </c>
      <c r="B122" s="28" t="s">
        <v>56</v>
      </c>
      <c r="C122" s="28">
        <v>72</v>
      </c>
      <c r="D122" s="28">
        <v>82</v>
      </c>
      <c r="E122" s="29" t="s">
        <v>108</v>
      </c>
      <c r="F122" s="171">
        <v>22.55</v>
      </c>
    </row>
    <row r="123" spans="1:6" ht="15">
      <c r="A123" s="168">
        <v>8</v>
      </c>
      <c r="B123" s="39" t="s">
        <v>591</v>
      </c>
      <c r="C123" s="42">
        <v>61</v>
      </c>
      <c r="D123" s="42">
        <v>61</v>
      </c>
      <c r="E123" s="43" t="s">
        <v>122</v>
      </c>
      <c r="F123" s="151">
        <v>0.33</v>
      </c>
    </row>
    <row r="124" spans="1:6" ht="15">
      <c r="A124" s="176"/>
      <c r="B124" s="24"/>
      <c r="C124" s="42"/>
      <c r="D124" s="42"/>
      <c r="E124" s="43" t="s">
        <v>300</v>
      </c>
      <c r="F124" s="151">
        <v>8.25</v>
      </c>
    </row>
    <row r="125" spans="1:6" ht="15">
      <c r="A125" s="176"/>
      <c r="B125" s="24"/>
      <c r="C125" s="42"/>
      <c r="D125" s="42"/>
      <c r="E125" s="43" t="s">
        <v>105</v>
      </c>
      <c r="F125" s="151">
        <v>2.2</v>
      </c>
    </row>
    <row r="126" spans="1:6" ht="15">
      <c r="A126" s="176"/>
      <c r="B126" s="24"/>
      <c r="C126" s="42">
        <v>2</v>
      </c>
      <c r="D126" s="42">
        <v>2</v>
      </c>
      <c r="E126" s="43" t="s">
        <v>579</v>
      </c>
      <c r="F126" s="151">
        <v>0.176</v>
      </c>
    </row>
    <row r="127" spans="1:6" ht="15">
      <c r="A127" s="169"/>
      <c r="B127" s="37"/>
      <c r="C127" s="42">
        <v>2</v>
      </c>
      <c r="D127" s="42">
        <v>2</v>
      </c>
      <c r="E127" s="43" t="s">
        <v>581</v>
      </c>
      <c r="F127" s="151">
        <v>0.105</v>
      </c>
    </row>
    <row r="128" spans="1:6" ht="15">
      <c r="A128" s="169">
        <v>9</v>
      </c>
      <c r="B128" s="37" t="s">
        <v>281</v>
      </c>
      <c r="C128" s="42">
        <v>50</v>
      </c>
      <c r="D128" s="42">
        <v>50</v>
      </c>
      <c r="E128" s="43" t="s">
        <v>259</v>
      </c>
      <c r="F128" s="151">
        <v>8.25</v>
      </c>
    </row>
    <row r="129" spans="1:6" ht="15">
      <c r="A129" s="168">
        <v>10</v>
      </c>
      <c r="B129" s="39" t="s">
        <v>13</v>
      </c>
      <c r="C129" s="42">
        <v>30</v>
      </c>
      <c r="D129" s="42">
        <v>30</v>
      </c>
      <c r="E129" s="43" t="s">
        <v>445</v>
      </c>
      <c r="F129" s="151">
        <v>3.3</v>
      </c>
    </row>
    <row r="130" spans="1:6" ht="15">
      <c r="A130" s="184"/>
      <c r="B130" s="37" t="s">
        <v>279</v>
      </c>
      <c r="C130" s="42">
        <v>8</v>
      </c>
      <c r="D130" s="42">
        <v>8</v>
      </c>
      <c r="E130" s="43" t="s">
        <v>269</v>
      </c>
      <c r="F130" s="151">
        <v>1.32</v>
      </c>
    </row>
    <row r="131" spans="1:6" ht="15">
      <c r="A131" s="176">
        <v>11</v>
      </c>
      <c r="B131" s="113" t="s">
        <v>531</v>
      </c>
      <c r="C131" s="42">
        <v>8</v>
      </c>
      <c r="D131" s="42">
        <v>8</v>
      </c>
      <c r="E131" s="43" t="s">
        <v>513</v>
      </c>
      <c r="F131" s="151">
        <v>1.32</v>
      </c>
    </row>
    <row r="132" spans="1:6" ht="15">
      <c r="A132" s="170">
        <v>12</v>
      </c>
      <c r="B132" s="28" t="s">
        <v>14</v>
      </c>
      <c r="C132" s="28">
        <v>5</v>
      </c>
      <c r="D132" s="28">
        <v>5</v>
      </c>
      <c r="E132" s="29" t="s">
        <v>107</v>
      </c>
      <c r="F132" s="171">
        <v>0.55</v>
      </c>
    </row>
    <row r="133" spans="1:6" ht="15">
      <c r="A133" s="168">
        <v>13</v>
      </c>
      <c r="B133" s="42" t="s">
        <v>280</v>
      </c>
      <c r="C133" s="42">
        <v>11</v>
      </c>
      <c r="D133" s="42">
        <v>11</v>
      </c>
      <c r="E133" s="43" t="s">
        <v>258</v>
      </c>
      <c r="F133" s="151">
        <v>1.815</v>
      </c>
    </row>
    <row r="134" spans="1:6" ht="15">
      <c r="A134" s="170">
        <v>14</v>
      </c>
      <c r="B134" s="41" t="s">
        <v>169</v>
      </c>
      <c r="C134" s="30">
        <v>17</v>
      </c>
      <c r="D134" s="30">
        <v>17</v>
      </c>
      <c r="E134" s="31" t="s">
        <v>103</v>
      </c>
      <c r="F134" s="172">
        <v>1.87</v>
      </c>
    </row>
    <row r="135" spans="1:6" ht="15">
      <c r="A135" s="183">
        <v>15</v>
      </c>
      <c r="B135" s="42" t="s">
        <v>592</v>
      </c>
      <c r="C135" s="28">
        <v>12</v>
      </c>
      <c r="D135" s="28">
        <v>12</v>
      </c>
      <c r="E135" s="29" t="s">
        <v>104</v>
      </c>
      <c r="F135" s="171">
        <v>1.32</v>
      </c>
    </row>
    <row r="136" spans="1:6" ht="15">
      <c r="A136" s="183"/>
      <c r="B136" s="42"/>
      <c r="C136" s="28">
        <v>1</v>
      </c>
      <c r="D136" s="28">
        <v>1</v>
      </c>
      <c r="E136" s="29" t="s">
        <v>569</v>
      </c>
      <c r="F136" s="171">
        <v>0.088</v>
      </c>
    </row>
    <row r="137" spans="1:6" ht="15">
      <c r="A137" s="170">
        <v>16</v>
      </c>
      <c r="B137" s="127" t="s">
        <v>659</v>
      </c>
      <c r="C137" s="28">
        <v>38</v>
      </c>
      <c r="D137" s="28">
        <v>38</v>
      </c>
      <c r="E137" s="29" t="s">
        <v>609</v>
      </c>
      <c r="F137" s="171">
        <v>2.215</v>
      </c>
    </row>
    <row r="138" spans="1:6" ht="15">
      <c r="A138" s="173"/>
      <c r="B138" s="39"/>
      <c r="C138" s="28">
        <v>30</v>
      </c>
      <c r="D138" s="28">
        <v>30</v>
      </c>
      <c r="E138" s="29" t="s">
        <v>571</v>
      </c>
      <c r="F138" s="171">
        <v>1.65</v>
      </c>
    </row>
    <row r="139" spans="1:6" ht="15">
      <c r="A139" s="173"/>
      <c r="B139" s="39"/>
      <c r="C139" s="28">
        <v>1</v>
      </c>
      <c r="D139" s="28">
        <v>1</v>
      </c>
      <c r="E139" s="29" t="s">
        <v>619</v>
      </c>
      <c r="F139" s="171">
        <v>0.165</v>
      </c>
    </row>
    <row r="140" spans="1:6" ht="15">
      <c r="A140" s="173">
        <v>17</v>
      </c>
      <c r="B140" s="34" t="s">
        <v>55</v>
      </c>
      <c r="C140" s="28">
        <v>25</v>
      </c>
      <c r="D140" s="28">
        <v>25</v>
      </c>
      <c r="E140" s="29" t="s">
        <v>226</v>
      </c>
      <c r="F140" s="171">
        <v>0.44</v>
      </c>
    </row>
    <row r="141" spans="1:6" ht="15">
      <c r="A141" s="182"/>
      <c r="B141" s="35"/>
      <c r="C141" s="28"/>
      <c r="D141" s="28"/>
      <c r="E141" s="29" t="s">
        <v>225</v>
      </c>
      <c r="F141" s="171">
        <v>3.465</v>
      </c>
    </row>
    <row r="142" spans="1:6" ht="15">
      <c r="A142" s="170">
        <v>18</v>
      </c>
      <c r="B142" s="127" t="s">
        <v>610</v>
      </c>
      <c r="C142" s="28">
        <v>20</v>
      </c>
      <c r="D142" s="28">
        <v>20</v>
      </c>
      <c r="E142" s="29" t="s">
        <v>106</v>
      </c>
      <c r="F142" s="171">
        <v>2.2</v>
      </c>
    </row>
    <row r="143" spans="1:6" ht="15">
      <c r="A143" s="175"/>
      <c r="B143" s="5"/>
      <c r="C143" s="28">
        <v>3</v>
      </c>
      <c r="D143" s="28">
        <v>3</v>
      </c>
      <c r="E143" s="29" t="s">
        <v>604</v>
      </c>
      <c r="F143" s="171">
        <v>0.264</v>
      </c>
    </row>
    <row r="144" spans="1:6" ht="15">
      <c r="A144" s="185">
        <v>19</v>
      </c>
      <c r="B144" s="5" t="s">
        <v>458</v>
      </c>
      <c r="C144" s="28">
        <v>9</v>
      </c>
      <c r="D144" s="28">
        <v>16</v>
      </c>
      <c r="E144" s="29" t="s">
        <v>99</v>
      </c>
      <c r="F144" s="171">
        <v>4.4</v>
      </c>
    </row>
    <row r="145" spans="1:6" ht="15">
      <c r="A145" s="173">
        <v>20</v>
      </c>
      <c r="B145" s="34" t="s">
        <v>9</v>
      </c>
      <c r="C145" s="28">
        <v>66</v>
      </c>
      <c r="D145" s="28">
        <v>130</v>
      </c>
      <c r="E145" s="29" t="s">
        <v>109</v>
      </c>
      <c r="F145" s="171">
        <v>7.26</v>
      </c>
    </row>
    <row r="146" spans="1:6" ht="15">
      <c r="A146" s="175"/>
      <c r="B146" s="5"/>
      <c r="C146" s="28"/>
      <c r="D146" s="28"/>
      <c r="E146" s="29" t="s">
        <v>230</v>
      </c>
      <c r="F146" s="171">
        <v>4.928</v>
      </c>
    </row>
    <row r="147" spans="1:6" ht="15">
      <c r="A147" s="168">
        <v>21</v>
      </c>
      <c r="B147" s="39" t="s">
        <v>559</v>
      </c>
      <c r="C147" s="42">
        <v>70</v>
      </c>
      <c r="D147" s="42">
        <v>96</v>
      </c>
      <c r="E147" s="43" t="s">
        <v>588</v>
      </c>
      <c r="F147" s="151">
        <v>15.18</v>
      </c>
    </row>
    <row r="148" spans="1:6" ht="15">
      <c r="A148" s="176"/>
      <c r="B148" s="24"/>
      <c r="C148" s="42"/>
      <c r="D148" s="42"/>
      <c r="E148" s="43"/>
      <c r="F148" s="151"/>
    </row>
    <row r="149" spans="1:6" ht="15">
      <c r="A149" s="176"/>
      <c r="B149" s="24" t="s">
        <v>278</v>
      </c>
      <c r="C149" s="42"/>
      <c r="D149" s="42"/>
      <c r="E149" s="43" t="s">
        <v>152</v>
      </c>
      <c r="F149" s="151">
        <v>0.308</v>
      </c>
    </row>
    <row r="150" spans="1:6" ht="15">
      <c r="A150" s="176"/>
      <c r="B150" s="24"/>
      <c r="C150" s="24"/>
      <c r="D150" s="24"/>
      <c r="E150" s="25"/>
      <c r="F150" s="155"/>
    </row>
    <row r="151" spans="1:6" ht="15.75" thickBot="1">
      <c r="A151" s="186"/>
      <c r="B151" s="159" t="s">
        <v>90</v>
      </c>
      <c r="C151" s="160">
        <f>SUM(C110:C150)</f>
        <v>790</v>
      </c>
      <c r="D151" s="160">
        <f>SUM(D110:D150)</f>
        <v>913</v>
      </c>
      <c r="E151" s="159"/>
      <c r="F151" s="161">
        <f>SUM(F110:F150)</f>
        <v>124.623</v>
      </c>
    </row>
    <row r="163" spans="1:6" ht="15.75">
      <c r="A163" s="263" t="s">
        <v>459</v>
      </c>
      <c r="B163" s="270"/>
      <c r="C163" s="270"/>
      <c r="D163" s="270"/>
      <c r="E163" s="270"/>
      <c r="F163" s="270"/>
    </row>
    <row r="164" spans="1:6" ht="16.5" thickBot="1">
      <c r="A164" s="10" t="s">
        <v>111</v>
      </c>
      <c r="B164" s="1"/>
      <c r="C164" s="1"/>
      <c r="D164" s="1"/>
      <c r="E164" s="9"/>
      <c r="F164" s="2"/>
    </row>
    <row r="165" spans="1:6" ht="60">
      <c r="A165" s="180" t="s">
        <v>85</v>
      </c>
      <c r="B165" s="139" t="s">
        <v>86</v>
      </c>
      <c r="C165" s="139" t="s">
        <v>87</v>
      </c>
      <c r="D165" s="139" t="s">
        <v>88</v>
      </c>
      <c r="E165" s="139" t="s">
        <v>89</v>
      </c>
      <c r="F165" s="140" t="s">
        <v>229</v>
      </c>
    </row>
    <row r="166" spans="1:6" ht="15">
      <c r="A166" s="187">
        <v>1</v>
      </c>
      <c r="B166" s="101" t="s">
        <v>124</v>
      </c>
      <c r="C166" s="101">
        <v>6</v>
      </c>
      <c r="D166" s="101">
        <v>6</v>
      </c>
      <c r="E166" s="102" t="s">
        <v>115</v>
      </c>
      <c r="F166" s="188">
        <v>0.66</v>
      </c>
    </row>
    <row r="167" spans="1:6" ht="15">
      <c r="A167" s="189">
        <v>2</v>
      </c>
      <c r="B167" s="28" t="s">
        <v>61</v>
      </c>
      <c r="C167" s="28">
        <v>8</v>
      </c>
      <c r="D167" s="28">
        <v>8</v>
      </c>
      <c r="E167" s="29" t="s">
        <v>113</v>
      </c>
      <c r="F167" s="171">
        <v>0.616</v>
      </c>
    </row>
    <row r="168" spans="1:6" ht="15">
      <c r="A168" s="168">
        <v>3</v>
      </c>
      <c r="B168" s="39" t="s">
        <v>172</v>
      </c>
      <c r="C168" s="42">
        <v>5</v>
      </c>
      <c r="D168" s="42">
        <v>5</v>
      </c>
      <c r="E168" s="43" t="s">
        <v>116</v>
      </c>
      <c r="F168" s="151">
        <v>0.55</v>
      </c>
    </row>
    <row r="169" spans="1:6" ht="15">
      <c r="A169" s="169"/>
      <c r="B169" s="37"/>
      <c r="C169" s="42">
        <v>4</v>
      </c>
      <c r="D169" s="42">
        <v>4</v>
      </c>
      <c r="E169" s="43" t="s">
        <v>173</v>
      </c>
      <c r="F169" s="151">
        <v>0.66</v>
      </c>
    </row>
    <row r="170" spans="1:6" ht="15">
      <c r="A170" s="170">
        <f>A168+1</f>
        <v>4</v>
      </c>
      <c r="B170" s="42" t="s">
        <v>184</v>
      </c>
      <c r="C170" s="42">
        <v>9</v>
      </c>
      <c r="D170" s="42">
        <v>9</v>
      </c>
      <c r="E170" s="43" t="s">
        <v>120</v>
      </c>
      <c r="F170" s="151">
        <v>0.99</v>
      </c>
    </row>
    <row r="171" spans="1:6" ht="15">
      <c r="A171" s="183">
        <f aca="true" t="shared" si="0" ref="A171:A182">A170+1</f>
        <v>5</v>
      </c>
      <c r="B171" s="42" t="s">
        <v>118</v>
      </c>
      <c r="C171" s="42">
        <v>6</v>
      </c>
      <c r="D171" s="42">
        <v>6</v>
      </c>
      <c r="E171" s="43" t="s">
        <v>261</v>
      </c>
      <c r="F171" s="151">
        <v>0.99</v>
      </c>
    </row>
    <row r="172" spans="1:6" ht="15">
      <c r="A172" s="183">
        <f t="shared" si="0"/>
        <v>6</v>
      </c>
      <c r="B172" s="28" t="s">
        <v>65</v>
      </c>
      <c r="C172" s="28">
        <v>18</v>
      </c>
      <c r="D172" s="28">
        <v>20</v>
      </c>
      <c r="E172" s="29" t="s">
        <v>106</v>
      </c>
      <c r="F172" s="171">
        <v>2.2</v>
      </c>
    </row>
    <row r="173" spans="1:6" ht="15">
      <c r="A173" s="183">
        <v>7</v>
      </c>
      <c r="B173" s="42" t="s">
        <v>593</v>
      </c>
      <c r="C173" s="28">
        <v>29</v>
      </c>
      <c r="D173" s="28">
        <v>29</v>
      </c>
      <c r="E173" s="29" t="s">
        <v>577</v>
      </c>
      <c r="F173" s="171">
        <v>1.339</v>
      </c>
    </row>
    <row r="174" spans="1:6" ht="15">
      <c r="A174" s="183">
        <v>8</v>
      </c>
      <c r="B174" s="42" t="s">
        <v>189</v>
      </c>
      <c r="C174" s="42">
        <v>10</v>
      </c>
      <c r="D174" s="42">
        <v>10</v>
      </c>
      <c r="E174" s="43" t="s">
        <v>175</v>
      </c>
      <c r="F174" s="151">
        <v>1.65</v>
      </c>
    </row>
    <row r="175" spans="1:6" ht="15">
      <c r="A175" s="183">
        <f t="shared" si="0"/>
        <v>9</v>
      </c>
      <c r="B175" s="127" t="s">
        <v>611</v>
      </c>
      <c r="C175" s="42">
        <v>18</v>
      </c>
      <c r="D175" s="42">
        <v>18</v>
      </c>
      <c r="E175" s="43" t="s">
        <v>114</v>
      </c>
      <c r="F175" s="151">
        <v>1.98</v>
      </c>
    </row>
    <row r="176" spans="1:6" ht="15">
      <c r="A176" s="183"/>
      <c r="B176" s="42"/>
      <c r="C176" s="42">
        <v>7</v>
      </c>
      <c r="D176" s="42">
        <v>7</v>
      </c>
      <c r="E176" s="43" t="s">
        <v>602</v>
      </c>
      <c r="F176" s="151">
        <v>0.523</v>
      </c>
    </row>
    <row r="177" spans="1:6" ht="15">
      <c r="A177" s="183">
        <f>A175+1</f>
        <v>10</v>
      </c>
      <c r="B177" s="42" t="s">
        <v>186</v>
      </c>
      <c r="C177" s="42">
        <v>3</v>
      </c>
      <c r="D177" s="42">
        <v>3</v>
      </c>
      <c r="E177" s="43" t="s">
        <v>177</v>
      </c>
      <c r="F177" s="151">
        <v>0.33</v>
      </c>
    </row>
    <row r="178" spans="1:6" ht="15">
      <c r="A178" s="170">
        <f t="shared" si="0"/>
        <v>11</v>
      </c>
      <c r="B178" s="28" t="s">
        <v>57</v>
      </c>
      <c r="C178" s="28">
        <v>18</v>
      </c>
      <c r="D178" s="28">
        <v>18</v>
      </c>
      <c r="E178" s="29" t="s">
        <v>114</v>
      </c>
      <c r="F178" s="171">
        <v>1.98</v>
      </c>
    </row>
    <row r="179" spans="1:6" ht="15">
      <c r="A179" s="170">
        <f t="shared" si="0"/>
        <v>12</v>
      </c>
      <c r="B179" s="42" t="s">
        <v>284</v>
      </c>
      <c r="C179" s="42">
        <v>8</v>
      </c>
      <c r="D179" s="42">
        <v>8</v>
      </c>
      <c r="E179" s="43" t="s">
        <v>269</v>
      </c>
      <c r="F179" s="151">
        <v>1.32</v>
      </c>
    </row>
    <row r="180" spans="1:6" ht="15">
      <c r="A180" s="170">
        <f t="shared" si="0"/>
        <v>13</v>
      </c>
      <c r="B180" s="42" t="s">
        <v>187</v>
      </c>
      <c r="C180" s="42">
        <v>4</v>
      </c>
      <c r="D180" s="42">
        <v>4</v>
      </c>
      <c r="E180" s="43" t="s">
        <v>171</v>
      </c>
      <c r="F180" s="151">
        <v>0.66</v>
      </c>
    </row>
    <row r="181" spans="1:6" ht="15">
      <c r="A181" s="170">
        <f t="shared" si="0"/>
        <v>14</v>
      </c>
      <c r="B181" s="42" t="s">
        <v>399</v>
      </c>
      <c r="C181" s="42">
        <v>21</v>
      </c>
      <c r="D181" s="42">
        <v>21</v>
      </c>
      <c r="E181" s="43" t="s">
        <v>391</v>
      </c>
      <c r="F181" s="151">
        <v>3.465</v>
      </c>
    </row>
    <row r="182" spans="1:6" ht="15">
      <c r="A182" s="170">
        <f t="shared" si="0"/>
        <v>15</v>
      </c>
      <c r="B182" s="42" t="s">
        <v>387</v>
      </c>
      <c r="C182" s="42">
        <v>12</v>
      </c>
      <c r="D182" s="42">
        <v>12</v>
      </c>
      <c r="E182" s="43" t="s">
        <v>516</v>
      </c>
      <c r="F182" s="151">
        <v>1.98</v>
      </c>
    </row>
    <row r="183" spans="1:6" ht="15">
      <c r="A183" s="170">
        <f>A182+1</f>
        <v>16</v>
      </c>
      <c r="B183" s="28" t="s">
        <v>63</v>
      </c>
      <c r="C183" s="28">
        <v>10</v>
      </c>
      <c r="D183" s="28">
        <v>10</v>
      </c>
      <c r="E183" s="29" t="s">
        <v>199</v>
      </c>
      <c r="F183" s="171">
        <v>1.1</v>
      </c>
    </row>
    <row r="184" spans="1:6" ht="15">
      <c r="A184" s="170">
        <f>A183+1</f>
        <v>17</v>
      </c>
      <c r="B184" s="39" t="s">
        <v>58</v>
      </c>
      <c r="C184" s="42">
        <v>6</v>
      </c>
      <c r="D184" s="42">
        <v>8</v>
      </c>
      <c r="E184" s="43" t="s">
        <v>117</v>
      </c>
      <c r="F184" s="151">
        <v>0.88</v>
      </c>
    </row>
    <row r="185" spans="1:6" ht="15">
      <c r="A185" s="169"/>
      <c r="B185" s="37" t="s">
        <v>279</v>
      </c>
      <c r="C185" s="42">
        <v>3</v>
      </c>
      <c r="D185" s="42">
        <v>3</v>
      </c>
      <c r="E185" s="43" t="s">
        <v>260</v>
      </c>
      <c r="F185" s="151">
        <v>2.31</v>
      </c>
    </row>
    <row r="186" spans="1:6" ht="15">
      <c r="A186" s="183">
        <f>A184+1</f>
        <v>18</v>
      </c>
      <c r="B186" s="28" t="s">
        <v>59</v>
      </c>
      <c r="C186" s="28">
        <v>18</v>
      </c>
      <c r="D186" s="28">
        <v>18</v>
      </c>
      <c r="E186" s="29" t="s">
        <v>114</v>
      </c>
      <c r="F186" s="171">
        <v>1.98</v>
      </c>
    </row>
    <row r="187" spans="1:6" ht="15">
      <c r="A187" s="168">
        <f>A186+1</f>
        <v>19</v>
      </c>
      <c r="B187" s="39" t="s">
        <v>74</v>
      </c>
      <c r="C187" s="42">
        <v>1</v>
      </c>
      <c r="D187" s="42">
        <v>1</v>
      </c>
      <c r="E187" s="43" t="s">
        <v>123</v>
      </c>
      <c r="F187" s="151">
        <v>0.11</v>
      </c>
    </row>
    <row r="188" spans="1:6" ht="15">
      <c r="A188" s="169"/>
      <c r="B188" s="37" t="s">
        <v>435</v>
      </c>
      <c r="C188" s="42">
        <v>2</v>
      </c>
      <c r="D188" s="42">
        <v>2</v>
      </c>
      <c r="E188" s="43" t="s">
        <v>174</v>
      </c>
      <c r="F188" s="151">
        <v>0.33</v>
      </c>
    </row>
    <row r="189" spans="1:6" ht="15">
      <c r="A189" s="183">
        <f>A187+1</f>
        <v>20</v>
      </c>
      <c r="B189" s="32" t="s">
        <v>240</v>
      </c>
      <c r="C189" s="32">
        <v>11</v>
      </c>
      <c r="D189" s="32">
        <v>11</v>
      </c>
      <c r="E189" s="33" t="s">
        <v>202</v>
      </c>
      <c r="F189" s="190">
        <v>0.847</v>
      </c>
    </row>
    <row r="190" spans="1:6" ht="15">
      <c r="A190" s="183">
        <f aca="true" t="shared" si="1" ref="A190:A200">A189+1</f>
        <v>21</v>
      </c>
      <c r="B190" s="42" t="s">
        <v>594</v>
      </c>
      <c r="C190" s="28">
        <v>7</v>
      </c>
      <c r="D190" s="28">
        <v>7</v>
      </c>
      <c r="E190" s="29" t="s">
        <v>567</v>
      </c>
      <c r="F190" s="171">
        <v>0.77</v>
      </c>
    </row>
    <row r="191" spans="1:6" ht="15">
      <c r="A191" s="183">
        <f t="shared" si="1"/>
        <v>22</v>
      </c>
      <c r="B191" s="42" t="s">
        <v>190</v>
      </c>
      <c r="C191" s="42">
        <v>9</v>
      </c>
      <c r="D191" s="42">
        <v>9</v>
      </c>
      <c r="E191" s="43" t="s">
        <v>176</v>
      </c>
      <c r="F191" s="151">
        <v>1.485</v>
      </c>
    </row>
    <row r="192" spans="1:6" ht="15">
      <c r="A192" s="183">
        <f t="shared" si="1"/>
        <v>23</v>
      </c>
      <c r="B192" s="42" t="s">
        <v>188</v>
      </c>
      <c r="C192" s="42">
        <v>4</v>
      </c>
      <c r="D192" s="42">
        <v>4</v>
      </c>
      <c r="E192" s="43" t="s">
        <v>119</v>
      </c>
      <c r="F192" s="151">
        <v>0.44</v>
      </c>
    </row>
    <row r="193" spans="1:6" ht="15">
      <c r="A193" s="183">
        <f t="shared" si="1"/>
        <v>24</v>
      </c>
      <c r="B193" s="42" t="s">
        <v>121</v>
      </c>
      <c r="C193" s="42">
        <v>8</v>
      </c>
      <c r="D193" s="42">
        <v>8</v>
      </c>
      <c r="E193" s="43" t="s">
        <v>117</v>
      </c>
      <c r="F193" s="151">
        <v>0.88</v>
      </c>
    </row>
    <row r="194" spans="1:6" ht="15">
      <c r="A194" s="183">
        <f t="shared" si="1"/>
        <v>25</v>
      </c>
      <c r="B194" s="32" t="s">
        <v>242</v>
      </c>
      <c r="C194" s="32">
        <v>12</v>
      </c>
      <c r="D194" s="32">
        <v>12</v>
      </c>
      <c r="E194" s="33" t="s">
        <v>205</v>
      </c>
      <c r="F194" s="190">
        <v>1.98</v>
      </c>
    </row>
    <row r="195" spans="1:6" ht="15">
      <c r="A195" s="170">
        <f t="shared" si="1"/>
        <v>26</v>
      </c>
      <c r="B195" s="28" t="s">
        <v>60</v>
      </c>
      <c r="C195" s="28">
        <v>11</v>
      </c>
      <c r="D195" s="28">
        <v>11</v>
      </c>
      <c r="E195" s="29" t="s">
        <v>98</v>
      </c>
      <c r="F195" s="171">
        <v>1.21</v>
      </c>
    </row>
    <row r="196" spans="1:6" ht="15">
      <c r="A196" s="170">
        <f t="shared" si="1"/>
        <v>27</v>
      </c>
      <c r="B196" s="128" t="s">
        <v>612</v>
      </c>
      <c r="C196" s="28">
        <v>22</v>
      </c>
      <c r="D196" s="28">
        <v>22</v>
      </c>
      <c r="E196" s="29" t="s">
        <v>603</v>
      </c>
      <c r="F196" s="171">
        <v>1.645</v>
      </c>
    </row>
    <row r="197" spans="1:6" ht="15">
      <c r="A197" s="170">
        <f t="shared" si="1"/>
        <v>28</v>
      </c>
      <c r="B197" s="39" t="s">
        <v>274</v>
      </c>
      <c r="C197" s="42">
        <v>19</v>
      </c>
      <c r="D197" s="42">
        <v>22</v>
      </c>
      <c r="E197" s="43" t="s">
        <v>265</v>
      </c>
      <c r="F197" s="151">
        <v>3.63</v>
      </c>
    </row>
    <row r="198" spans="1:6" ht="15">
      <c r="A198" s="170">
        <f t="shared" si="1"/>
        <v>29</v>
      </c>
      <c r="B198" s="42" t="s">
        <v>498</v>
      </c>
      <c r="C198" s="42">
        <v>4</v>
      </c>
      <c r="D198" s="42">
        <v>5</v>
      </c>
      <c r="E198" s="43" t="s">
        <v>429</v>
      </c>
      <c r="F198" s="151">
        <v>0.825</v>
      </c>
    </row>
    <row r="199" spans="1:6" ht="15">
      <c r="A199" s="170">
        <f t="shared" si="1"/>
        <v>30</v>
      </c>
      <c r="B199" s="42" t="s">
        <v>67</v>
      </c>
      <c r="C199" s="42">
        <v>8</v>
      </c>
      <c r="D199" s="42">
        <v>8</v>
      </c>
      <c r="E199" s="43" t="s">
        <v>117</v>
      </c>
      <c r="F199" s="151">
        <v>0.88</v>
      </c>
    </row>
    <row r="200" spans="1:6" ht="15">
      <c r="A200" s="168">
        <f t="shared" si="1"/>
        <v>31</v>
      </c>
      <c r="B200" s="39" t="s">
        <v>282</v>
      </c>
      <c r="C200" s="42">
        <v>24</v>
      </c>
      <c r="D200" s="42">
        <v>24</v>
      </c>
      <c r="E200" s="43" t="s">
        <v>262</v>
      </c>
      <c r="F200" s="151">
        <v>3.96</v>
      </c>
    </row>
    <row r="201" spans="1:6" ht="15">
      <c r="A201" s="169"/>
      <c r="B201" s="37" t="s">
        <v>241</v>
      </c>
      <c r="C201" s="42">
        <v>3</v>
      </c>
      <c r="D201" s="42">
        <v>3</v>
      </c>
      <c r="E201" s="43" t="s">
        <v>177</v>
      </c>
      <c r="F201" s="151">
        <v>0.33</v>
      </c>
    </row>
    <row r="202" spans="1:6" ht="15">
      <c r="A202" s="183">
        <f>A200+1</f>
        <v>32</v>
      </c>
      <c r="B202" s="28" t="s">
        <v>82</v>
      </c>
      <c r="C202" s="28">
        <v>5</v>
      </c>
      <c r="D202" s="28">
        <v>5</v>
      </c>
      <c r="E202" s="29" t="s">
        <v>198</v>
      </c>
      <c r="F202" s="171">
        <v>0.385</v>
      </c>
    </row>
    <row r="203" spans="1:6" ht="15">
      <c r="A203" s="183">
        <f aca="true" t="shared" si="2" ref="A203:A211">A202+1</f>
        <v>33</v>
      </c>
      <c r="B203" s="127" t="s">
        <v>613</v>
      </c>
      <c r="C203" s="28">
        <v>5</v>
      </c>
      <c r="D203" s="28">
        <v>5</v>
      </c>
      <c r="E203" s="29" t="s">
        <v>601</v>
      </c>
      <c r="F203" s="171">
        <v>0.374</v>
      </c>
    </row>
    <row r="204" spans="1:6" ht="15">
      <c r="A204" s="183">
        <f t="shared" si="2"/>
        <v>34</v>
      </c>
      <c r="B204" s="42" t="s">
        <v>73</v>
      </c>
      <c r="C204" s="42">
        <v>6</v>
      </c>
      <c r="D204" s="42">
        <v>6</v>
      </c>
      <c r="E204" s="43" t="s">
        <v>115</v>
      </c>
      <c r="F204" s="151">
        <v>0.66</v>
      </c>
    </row>
    <row r="205" spans="1:6" ht="15">
      <c r="A205" s="183">
        <f t="shared" si="2"/>
        <v>35</v>
      </c>
      <c r="B205" s="127" t="s">
        <v>614</v>
      </c>
      <c r="C205" s="42">
        <v>16</v>
      </c>
      <c r="D205" s="42">
        <v>16</v>
      </c>
      <c r="E205" s="43" t="s">
        <v>605</v>
      </c>
      <c r="F205" s="151">
        <v>0.739</v>
      </c>
    </row>
    <row r="206" spans="1:6" ht="15">
      <c r="A206" s="183">
        <f t="shared" si="2"/>
        <v>36</v>
      </c>
      <c r="B206" s="42" t="s">
        <v>283</v>
      </c>
      <c r="C206" s="42">
        <v>14</v>
      </c>
      <c r="D206" s="42">
        <v>14</v>
      </c>
      <c r="E206" s="43" t="s">
        <v>268</v>
      </c>
      <c r="F206" s="151">
        <v>2.31</v>
      </c>
    </row>
    <row r="207" spans="1:6" ht="15">
      <c r="A207" s="183">
        <f t="shared" si="2"/>
        <v>37</v>
      </c>
      <c r="B207" s="42" t="s">
        <v>84</v>
      </c>
      <c r="C207" s="42">
        <v>3</v>
      </c>
      <c r="D207" s="42">
        <v>3</v>
      </c>
      <c r="E207" s="43" t="s">
        <v>122</v>
      </c>
      <c r="F207" s="151">
        <v>0.33</v>
      </c>
    </row>
    <row r="208" spans="1:6" ht="15">
      <c r="A208" s="170">
        <f t="shared" si="2"/>
        <v>38</v>
      </c>
      <c r="B208" s="42" t="s">
        <v>185</v>
      </c>
      <c r="C208" s="42">
        <v>3</v>
      </c>
      <c r="D208" s="42">
        <v>3</v>
      </c>
      <c r="E208" s="43" t="s">
        <v>177</v>
      </c>
      <c r="F208" s="151">
        <v>0.33</v>
      </c>
    </row>
    <row r="209" spans="1:6" ht="15">
      <c r="A209" s="183">
        <f t="shared" si="2"/>
        <v>39</v>
      </c>
      <c r="B209" s="42" t="s">
        <v>83</v>
      </c>
      <c r="C209" s="42">
        <v>3</v>
      </c>
      <c r="D209" s="42">
        <v>3</v>
      </c>
      <c r="E209" s="43" t="s">
        <v>122</v>
      </c>
      <c r="F209" s="151">
        <v>0.33</v>
      </c>
    </row>
    <row r="210" spans="1:6" ht="15">
      <c r="A210" s="170">
        <f t="shared" si="2"/>
        <v>40</v>
      </c>
      <c r="B210" s="28" t="s">
        <v>64</v>
      </c>
      <c r="C210" s="28">
        <v>11</v>
      </c>
      <c r="D210" s="28">
        <v>11</v>
      </c>
      <c r="E210" s="29" t="s">
        <v>181</v>
      </c>
      <c r="F210" s="171">
        <v>1.21</v>
      </c>
    </row>
    <row r="211" spans="1:6" ht="15">
      <c r="A211" s="168">
        <f t="shared" si="2"/>
        <v>41</v>
      </c>
      <c r="B211" s="39" t="s">
        <v>388</v>
      </c>
      <c r="C211" s="42">
        <v>15</v>
      </c>
      <c r="D211" s="42">
        <v>15</v>
      </c>
      <c r="E211" s="43" t="s">
        <v>371</v>
      </c>
      <c r="F211" s="151">
        <v>2.475</v>
      </c>
    </row>
    <row r="212" spans="1:6" ht="15">
      <c r="A212" s="177"/>
      <c r="B212" s="62"/>
      <c r="C212" s="62">
        <v>2</v>
      </c>
      <c r="D212" s="62">
        <v>2</v>
      </c>
      <c r="E212" s="73" t="s">
        <v>298</v>
      </c>
      <c r="F212" s="191">
        <v>0.33</v>
      </c>
    </row>
    <row r="213" spans="1:6" ht="15.75" thickBot="1">
      <c r="A213" s="192"/>
      <c r="B213" s="179" t="s">
        <v>125</v>
      </c>
      <c r="C213" s="193">
        <f>SUM(C166:C212)</f>
        <v>451</v>
      </c>
      <c r="D213" s="193">
        <f>SUM(D166:D212)</f>
        <v>459</v>
      </c>
      <c r="E213" s="179"/>
      <c r="F213" s="194">
        <f>SUM(F166:F212)</f>
        <v>56.958</v>
      </c>
    </row>
    <row r="215" spans="1:6" ht="16.5" thickBot="1">
      <c r="A215" s="12" t="s">
        <v>127</v>
      </c>
      <c r="B215" s="1"/>
      <c r="C215" s="1"/>
      <c r="D215" s="1"/>
      <c r="E215" s="9"/>
      <c r="F215" s="20"/>
    </row>
    <row r="216" spans="1:6" ht="60">
      <c r="A216" s="196" t="s">
        <v>85</v>
      </c>
      <c r="B216" s="139" t="s">
        <v>86</v>
      </c>
      <c r="C216" s="139" t="s">
        <v>87</v>
      </c>
      <c r="D216" s="139" t="s">
        <v>88</v>
      </c>
      <c r="E216" s="139" t="s">
        <v>89</v>
      </c>
      <c r="F216" s="140" t="s">
        <v>229</v>
      </c>
    </row>
    <row r="217" spans="1:6" ht="15">
      <c r="A217" s="197">
        <f>A211+1</f>
        <v>42</v>
      </c>
      <c r="B217" s="110" t="s">
        <v>502</v>
      </c>
      <c r="C217" s="101">
        <v>12</v>
      </c>
      <c r="D217" s="101">
        <v>12</v>
      </c>
      <c r="E217" s="102" t="s">
        <v>396</v>
      </c>
      <c r="F217" s="188">
        <v>1.32</v>
      </c>
    </row>
    <row r="218" spans="1:6" ht="15.75">
      <c r="A218" s="198"/>
      <c r="B218" s="37"/>
      <c r="C218" s="42">
        <v>9</v>
      </c>
      <c r="D218" s="42">
        <v>9</v>
      </c>
      <c r="E218" s="43" t="s">
        <v>426</v>
      </c>
      <c r="F218" s="151">
        <v>0.69</v>
      </c>
    </row>
    <row r="219" spans="1:6" ht="15">
      <c r="A219" s="183">
        <f>A217+1</f>
        <v>43</v>
      </c>
      <c r="B219" s="37" t="s">
        <v>193</v>
      </c>
      <c r="C219" s="37">
        <v>29</v>
      </c>
      <c r="D219" s="37">
        <v>29</v>
      </c>
      <c r="E219" s="38" t="s">
        <v>293</v>
      </c>
      <c r="F219" s="157">
        <v>4.785</v>
      </c>
    </row>
    <row r="220" spans="1:6" ht="15">
      <c r="A220" s="183">
        <f aca="true" t="shared" si="3" ref="A220:A225">A219+1</f>
        <v>44</v>
      </c>
      <c r="B220" s="42" t="s">
        <v>37</v>
      </c>
      <c r="C220" s="42">
        <v>7</v>
      </c>
      <c r="D220" s="42">
        <v>7</v>
      </c>
      <c r="E220" s="43" t="s">
        <v>129</v>
      </c>
      <c r="F220" s="151">
        <v>0.77</v>
      </c>
    </row>
    <row r="221" spans="1:6" ht="15">
      <c r="A221" s="183">
        <f t="shared" si="3"/>
        <v>45</v>
      </c>
      <c r="B221" s="42" t="s">
        <v>494</v>
      </c>
      <c r="C221" s="42">
        <v>16</v>
      </c>
      <c r="D221" s="42">
        <v>16</v>
      </c>
      <c r="E221" s="43" t="s">
        <v>446</v>
      </c>
      <c r="F221" s="151">
        <v>1.76</v>
      </c>
    </row>
    <row r="222" spans="1:6" ht="15">
      <c r="A222" s="183">
        <f t="shared" si="3"/>
        <v>46</v>
      </c>
      <c r="B222" s="42" t="s">
        <v>495</v>
      </c>
      <c r="C222" s="42">
        <v>5</v>
      </c>
      <c r="D222" s="42">
        <v>5</v>
      </c>
      <c r="E222" s="43" t="s">
        <v>429</v>
      </c>
      <c r="F222" s="151">
        <v>0.825</v>
      </c>
    </row>
    <row r="223" spans="1:6" ht="15">
      <c r="A223" s="183">
        <f t="shared" si="3"/>
        <v>47</v>
      </c>
      <c r="B223" s="42" t="s">
        <v>34</v>
      </c>
      <c r="C223" s="42">
        <v>5</v>
      </c>
      <c r="D223" s="42">
        <v>5</v>
      </c>
      <c r="E223" s="43" t="s">
        <v>107</v>
      </c>
      <c r="F223" s="151">
        <v>0.55</v>
      </c>
    </row>
    <row r="224" spans="1:6" ht="15">
      <c r="A224" s="183">
        <f t="shared" si="3"/>
        <v>48</v>
      </c>
      <c r="B224" s="42" t="s">
        <v>195</v>
      </c>
      <c r="C224" s="42">
        <v>8</v>
      </c>
      <c r="D224" s="42">
        <v>8</v>
      </c>
      <c r="E224" s="43" t="s">
        <v>216</v>
      </c>
      <c r="F224" s="151">
        <v>1.32</v>
      </c>
    </row>
    <row r="225" spans="1:6" ht="15">
      <c r="A225" s="168">
        <f t="shared" si="3"/>
        <v>49</v>
      </c>
      <c r="B225" s="128" t="s">
        <v>620</v>
      </c>
      <c r="C225" s="42">
        <v>4</v>
      </c>
      <c r="D225" s="42">
        <v>4</v>
      </c>
      <c r="E225" s="43" t="s">
        <v>119</v>
      </c>
      <c r="F225" s="151">
        <v>0.44</v>
      </c>
    </row>
    <row r="226" spans="1:6" ht="15">
      <c r="A226" s="169"/>
      <c r="B226" s="37" t="s">
        <v>419</v>
      </c>
      <c r="C226" s="42">
        <v>16</v>
      </c>
      <c r="D226" s="42">
        <v>16</v>
      </c>
      <c r="E226" s="43" t="s">
        <v>623</v>
      </c>
      <c r="F226" s="151">
        <v>2.64</v>
      </c>
    </row>
    <row r="227" spans="1:6" ht="15">
      <c r="A227" s="169"/>
      <c r="B227" s="37"/>
      <c r="C227" s="42">
        <v>8</v>
      </c>
      <c r="D227" s="42">
        <v>8</v>
      </c>
      <c r="E227" s="43" t="s">
        <v>606</v>
      </c>
      <c r="F227" s="151">
        <v>0.704</v>
      </c>
    </row>
    <row r="228" spans="1:6" ht="15">
      <c r="A228" s="169"/>
      <c r="B228" s="37"/>
      <c r="C228" s="42">
        <v>5</v>
      </c>
      <c r="D228" s="42">
        <v>5</v>
      </c>
      <c r="E228" s="43" t="s">
        <v>443</v>
      </c>
      <c r="F228" s="151">
        <v>0.825</v>
      </c>
    </row>
    <row r="229" spans="1:6" ht="15">
      <c r="A229" s="183">
        <f>A225+1</f>
        <v>50</v>
      </c>
      <c r="B229" s="42" t="s">
        <v>41</v>
      </c>
      <c r="C229" s="42">
        <v>6</v>
      </c>
      <c r="D229" s="42">
        <v>6</v>
      </c>
      <c r="E229" s="43" t="s">
        <v>130</v>
      </c>
      <c r="F229" s="151">
        <v>0.66</v>
      </c>
    </row>
    <row r="230" spans="1:6" ht="15">
      <c r="A230" s="183">
        <f aca="true" t="shared" si="4" ref="A230:A235">A229+1</f>
        <v>51</v>
      </c>
      <c r="B230" s="42" t="s">
        <v>23</v>
      </c>
      <c r="C230" s="42">
        <v>11</v>
      </c>
      <c r="D230" s="42">
        <v>11</v>
      </c>
      <c r="E230" s="43" t="s">
        <v>98</v>
      </c>
      <c r="F230" s="151">
        <v>1.21</v>
      </c>
    </row>
    <row r="231" spans="1:6" ht="15">
      <c r="A231" s="183">
        <f t="shared" si="4"/>
        <v>52</v>
      </c>
      <c r="B231" s="42" t="s">
        <v>51</v>
      </c>
      <c r="C231" s="42">
        <v>6</v>
      </c>
      <c r="D231" s="42">
        <v>6</v>
      </c>
      <c r="E231" s="43" t="s">
        <v>115</v>
      </c>
      <c r="F231" s="151">
        <v>0.66</v>
      </c>
    </row>
    <row r="232" spans="1:6" ht="15">
      <c r="A232" s="170">
        <f t="shared" si="4"/>
        <v>53</v>
      </c>
      <c r="B232" s="104" t="s">
        <v>288</v>
      </c>
      <c r="C232" s="42">
        <v>14</v>
      </c>
      <c r="D232" s="42">
        <v>14</v>
      </c>
      <c r="E232" s="43" t="s">
        <v>268</v>
      </c>
      <c r="F232" s="151">
        <v>2.31</v>
      </c>
    </row>
    <row r="233" spans="1:6" ht="15">
      <c r="A233" s="183">
        <f t="shared" si="4"/>
        <v>54</v>
      </c>
      <c r="B233" s="42" t="s">
        <v>50</v>
      </c>
      <c r="C233" s="42">
        <v>7</v>
      </c>
      <c r="D233" s="42">
        <v>7</v>
      </c>
      <c r="E233" s="43" t="s">
        <v>129</v>
      </c>
      <c r="F233" s="151">
        <v>0.77</v>
      </c>
    </row>
    <row r="234" spans="1:6" ht="15">
      <c r="A234" s="183">
        <f t="shared" si="4"/>
        <v>55</v>
      </c>
      <c r="B234" s="42" t="s">
        <v>46</v>
      </c>
      <c r="C234" s="42">
        <v>18</v>
      </c>
      <c r="D234" s="42">
        <v>18</v>
      </c>
      <c r="E234" s="43" t="s">
        <v>206</v>
      </c>
      <c r="F234" s="151">
        <v>2.97</v>
      </c>
    </row>
    <row r="235" spans="1:6" ht="15">
      <c r="A235" s="168">
        <f t="shared" si="4"/>
        <v>56</v>
      </c>
      <c r="B235" s="39" t="s">
        <v>339</v>
      </c>
      <c r="C235" s="42">
        <v>30</v>
      </c>
      <c r="D235" s="42">
        <v>30</v>
      </c>
      <c r="E235" s="43" t="s">
        <v>390</v>
      </c>
      <c r="F235" s="151">
        <v>2.31</v>
      </c>
    </row>
    <row r="236" spans="1:6" ht="15">
      <c r="A236" s="169"/>
      <c r="B236" s="37" t="s">
        <v>285</v>
      </c>
      <c r="C236" s="42">
        <v>17</v>
      </c>
      <c r="D236" s="42">
        <v>18</v>
      </c>
      <c r="E236" s="43" t="s">
        <v>206</v>
      </c>
      <c r="F236" s="151">
        <v>2.97</v>
      </c>
    </row>
    <row r="237" spans="1:6" ht="15">
      <c r="A237" s="183">
        <f>A235+1</f>
        <v>57</v>
      </c>
      <c r="B237" s="42" t="s">
        <v>403</v>
      </c>
      <c r="C237" s="42">
        <v>9</v>
      </c>
      <c r="D237" s="42">
        <v>9</v>
      </c>
      <c r="E237" s="43" t="s">
        <v>397</v>
      </c>
      <c r="F237" s="151">
        <v>0.99</v>
      </c>
    </row>
    <row r="238" spans="1:6" ht="15">
      <c r="A238" s="183">
        <f aca="true" t="shared" si="5" ref="A238:A244">A237+1</f>
        <v>58</v>
      </c>
      <c r="B238" s="42" t="s">
        <v>400</v>
      </c>
      <c r="C238" s="42">
        <v>7</v>
      </c>
      <c r="D238" s="42">
        <v>9</v>
      </c>
      <c r="E238" s="43" t="s">
        <v>392</v>
      </c>
      <c r="F238" s="151">
        <v>1.485</v>
      </c>
    </row>
    <row r="239" spans="1:6" ht="15">
      <c r="A239" s="183">
        <f t="shared" si="5"/>
        <v>59</v>
      </c>
      <c r="B239" s="42" t="s">
        <v>496</v>
      </c>
      <c r="C239" s="42">
        <v>5</v>
      </c>
      <c r="D239" s="42">
        <v>5</v>
      </c>
      <c r="E239" s="43" t="s">
        <v>443</v>
      </c>
      <c r="F239" s="151">
        <v>0.825</v>
      </c>
    </row>
    <row r="240" spans="1:6" ht="15">
      <c r="A240" s="183">
        <f t="shared" si="5"/>
        <v>60</v>
      </c>
      <c r="B240" s="42" t="s">
        <v>36</v>
      </c>
      <c r="C240" s="42">
        <v>1</v>
      </c>
      <c r="D240" s="42">
        <v>1</v>
      </c>
      <c r="E240" s="43" t="s">
        <v>131</v>
      </c>
      <c r="F240" s="151">
        <v>0.11</v>
      </c>
    </row>
    <row r="241" spans="1:6" ht="15">
      <c r="A241" s="183">
        <f t="shared" si="5"/>
        <v>61</v>
      </c>
      <c r="B241" s="42" t="s">
        <v>0</v>
      </c>
      <c r="C241" s="42">
        <v>5</v>
      </c>
      <c r="D241" s="42">
        <v>5</v>
      </c>
      <c r="E241" s="43" t="s">
        <v>107</v>
      </c>
      <c r="F241" s="151">
        <v>0.55</v>
      </c>
    </row>
    <row r="242" spans="1:6" ht="15">
      <c r="A242" s="183">
        <f t="shared" si="5"/>
        <v>62</v>
      </c>
      <c r="B242" s="28" t="s">
        <v>29</v>
      </c>
      <c r="C242" s="28">
        <v>8</v>
      </c>
      <c r="D242" s="28">
        <v>8</v>
      </c>
      <c r="E242" s="29" t="s">
        <v>117</v>
      </c>
      <c r="F242" s="171">
        <v>0.88</v>
      </c>
    </row>
    <row r="243" spans="1:6" ht="15">
      <c r="A243" s="183">
        <f t="shared" si="5"/>
        <v>63</v>
      </c>
      <c r="B243" s="28" t="s">
        <v>42</v>
      </c>
      <c r="C243" s="28">
        <v>8</v>
      </c>
      <c r="D243" s="28">
        <v>8</v>
      </c>
      <c r="E243" s="29" t="s">
        <v>117</v>
      </c>
      <c r="F243" s="171">
        <v>0.88</v>
      </c>
    </row>
    <row r="244" spans="1:6" ht="15">
      <c r="A244" s="168">
        <f t="shared" si="5"/>
        <v>64</v>
      </c>
      <c r="B244" s="34" t="s">
        <v>53</v>
      </c>
      <c r="C244" s="28">
        <v>15</v>
      </c>
      <c r="D244" s="28">
        <v>15</v>
      </c>
      <c r="E244" s="29" t="s">
        <v>101</v>
      </c>
      <c r="F244" s="171">
        <v>1.65</v>
      </c>
    </row>
    <row r="245" spans="1:6" ht="15">
      <c r="A245" s="175"/>
      <c r="B245" s="35"/>
      <c r="C245" s="28">
        <v>3</v>
      </c>
      <c r="D245" s="28">
        <v>3</v>
      </c>
      <c r="E245" s="29" t="s">
        <v>208</v>
      </c>
      <c r="F245" s="171">
        <v>0.231</v>
      </c>
    </row>
    <row r="246" spans="1:6" ht="15">
      <c r="A246" s="168">
        <f>A244+1</f>
        <v>65</v>
      </c>
      <c r="B246" s="39" t="s">
        <v>401</v>
      </c>
      <c r="C246" s="42">
        <v>15</v>
      </c>
      <c r="D246" s="42">
        <v>15</v>
      </c>
      <c r="E246" s="43" t="s">
        <v>101</v>
      </c>
      <c r="F246" s="151">
        <v>1.65</v>
      </c>
    </row>
    <row r="247" spans="1:6" ht="15">
      <c r="A247" s="169"/>
      <c r="B247" s="37"/>
      <c r="C247" s="42">
        <v>9</v>
      </c>
      <c r="D247" s="42">
        <v>9</v>
      </c>
      <c r="E247" s="43" t="s">
        <v>178</v>
      </c>
      <c r="F247" s="151">
        <v>1.485</v>
      </c>
    </row>
    <row r="248" spans="1:6" ht="15">
      <c r="A248" s="183">
        <f>A246+1</f>
        <v>66</v>
      </c>
      <c r="B248" s="28" t="s">
        <v>132</v>
      </c>
      <c r="C248" s="28">
        <v>5</v>
      </c>
      <c r="D248" s="28">
        <v>5</v>
      </c>
      <c r="E248" s="29" t="s">
        <v>107</v>
      </c>
      <c r="F248" s="171">
        <v>0.55</v>
      </c>
    </row>
    <row r="249" spans="1:6" ht="15">
      <c r="A249" s="183">
        <f>A248+1</f>
        <v>67</v>
      </c>
      <c r="B249" s="28" t="s">
        <v>24</v>
      </c>
      <c r="C249" s="28">
        <v>11</v>
      </c>
      <c r="D249" s="28">
        <v>11</v>
      </c>
      <c r="E249" s="29" t="s">
        <v>98</v>
      </c>
      <c r="F249" s="171">
        <v>1.21</v>
      </c>
    </row>
    <row r="250" spans="1:6" ht="15">
      <c r="A250" s="183">
        <f>A249+1</f>
        <v>68</v>
      </c>
      <c r="B250" s="28" t="s">
        <v>72</v>
      </c>
      <c r="C250" s="28">
        <v>1</v>
      </c>
      <c r="D250" s="28">
        <v>1</v>
      </c>
      <c r="E250" s="29" t="s">
        <v>131</v>
      </c>
      <c r="F250" s="171">
        <v>0.11</v>
      </c>
    </row>
    <row r="251" spans="1:6" ht="15">
      <c r="A251" s="183">
        <f>A250+1</f>
        <v>69</v>
      </c>
      <c r="B251" s="42" t="s">
        <v>286</v>
      </c>
      <c r="C251" s="42">
        <v>12</v>
      </c>
      <c r="D251" s="42">
        <v>12</v>
      </c>
      <c r="E251" s="43" t="s">
        <v>270</v>
      </c>
      <c r="F251" s="151">
        <v>1.32</v>
      </c>
    </row>
    <row r="252" spans="1:6" ht="15">
      <c r="A252" s="168">
        <f>A251+1</f>
        <v>70</v>
      </c>
      <c r="B252" s="39" t="s">
        <v>31</v>
      </c>
      <c r="C252" s="42">
        <v>8</v>
      </c>
      <c r="D252" s="42">
        <v>8</v>
      </c>
      <c r="E252" s="43" t="s">
        <v>117</v>
      </c>
      <c r="F252" s="151">
        <v>0.88</v>
      </c>
    </row>
    <row r="253" spans="1:6" ht="15">
      <c r="A253" s="169"/>
      <c r="B253" s="37" t="s">
        <v>279</v>
      </c>
      <c r="C253" s="42">
        <v>8</v>
      </c>
      <c r="D253" s="42">
        <v>8</v>
      </c>
      <c r="E253" s="43" t="s">
        <v>136</v>
      </c>
      <c r="F253" s="151">
        <v>1.32</v>
      </c>
    </row>
    <row r="254" spans="1:6" ht="15">
      <c r="A254" s="183">
        <f>A252+1</f>
        <v>71</v>
      </c>
      <c r="B254" s="28" t="s">
        <v>142</v>
      </c>
      <c r="C254" s="28">
        <v>3</v>
      </c>
      <c r="D254" s="28">
        <v>3</v>
      </c>
      <c r="E254" s="29" t="s">
        <v>122</v>
      </c>
      <c r="F254" s="171">
        <v>0.33</v>
      </c>
    </row>
    <row r="255" spans="1:6" ht="15">
      <c r="A255" s="183">
        <f aca="true" t="shared" si="6" ref="A255:A264">A254+1</f>
        <v>72</v>
      </c>
      <c r="B255" s="28" t="s">
        <v>79</v>
      </c>
      <c r="C255" s="28">
        <v>7</v>
      </c>
      <c r="D255" s="28">
        <v>7</v>
      </c>
      <c r="E255" s="29" t="s">
        <v>155</v>
      </c>
      <c r="F255" s="171">
        <v>0.539</v>
      </c>
    </row>
    <row r="256" spans="1:6" ht="15">
      <c r="A256" s="183">
        <f t="shared" si="6"/>
        <v>73</v>
      </c>
      <c r="B256" s="28" t="s">
        <v>80</v>
      </c>
      <c r="C256" s="28">
        <v>7</v>
      </c>
      <c r="D256" s="28">
        <v>7</v>
      </c>
      <c r="E256" s="29" t="s">
        <v>134</v>
      </c>
      <c r="F256" s="171">
        <v>0.539</v>
      </c>
    </row>
    <row r="257" spans="1:6" ht="15">
      <c r="A257" s="183">
        <f t="shared" si="6"/>
        <v>74</v>
      </c>
      <c r="B257" s="127" t="s">
        <v>615</v>
      </c>
      <c r="C257" s="28">
        <v>15</v>
      </c>
      <c r="D257" s="28">
        <v>15</v>
      </c>
      <c r="E257" s="29" t="s">
        <v>598</v>
      </c>
      <c r="F257" s="171">
        <v>0.825</v>
      </c>
    </row>
    <row r="258" spans="1:6" ht="15">
      <c r="A258" s="183"/>
      <c r="B258" s="42"/>
      <c r="C258" s="28">
        <v>20</v>
      </c>
      <c r="D258" s="28">
        <v>20</v>
      </c>
      <c r="E258" s="29" t="s">
        <v>599</v>
      </c>
      <c r="F258" s="171">
        <v>0.858</v>
      </c>
    </row>
    <row r="259" spans="1:6" ht="15">
      <c r="A259" s="183">
        <f>A257+1</f>
        <v>75</v>
      </c>
      <c r="B259" s="32" t="s">
        <v>245</v>
      </c>
      <c r="C259" s="32">
        <v>7</v>
      </c>
      <c r="D259" s="32">
        <v>7</v>
      </c>
      <c r="E259" s="33" t="s">
        <v>134</v>
      </c>
      <c r="F259" s="190">
        <v>0.539</v>
      </c>
    </row>
    <row r="260" spans="1:6" ht="15">
      <c r="A260" s="183">
        <f t="shared" si="6"/>
        <v>76</v>
      </c>
      <c r="B260" s="28" t="s">
        <v>32</v>
      </c>
      <c r="C260" s="28">
        <v>7</v>
      </c>
      <c r="D260" s="28">
        <v>7</v>
      </c>
      <c r="E260" s="29" t="s">
        <v>129</v>
      </c>
      <c r="F260" s="171">
        <v>0.77</v>
      </c>
    </row>
    <row r="261" spans="1:6" ht="15">
      <c r="A261" s="183">
        <f t="shared" si="6"/>
        <v>77</v>
      </c>
      <c r="B261" s="28" t="s">
        <v>500</v>
      </c>
      <c r="C261" s="28">
        <v>5</v>
      </c>
      <c r="D261" s="28">
        <v>5</v>
      </c>
      <c r="E261" s="29" t="s">
        <v>501</v>
      </c>
      <c r="F261" s="171">
        <v>0.385</v>
      </c>
    </row>
    <row r="262" spans="1:6" ht="15">
      <c r="A262" s="183">
        <f t="shared" si="6"/>
        <v>78</v>
      </c>
      <c r="B262" s="28" t="s">
        <v>2</v>
      </c>
      <c r="C262" s="28">
        <v>11</v>
      </c>
      <c r="D262" s="28">
        <v>11</v>
      </c>
      <c r="E262" s="29" t="s">
        <v>98</v>
      </c>
      <c r="F262" s="171">
        <v>1.21</v>
      </c>
    </row>
    <row r="263" spans="1:6" ht="15">
      <c r="A263" s="183">
        <f t="shared" si="6"/>
        <v>79</v>
      </c>
      <c r="B263" s="42" t="s">
        <v>170</v>
      </c>
      <c r="C263" s="42">
        <v>12</v>
      </c>
      <c r="D263" s="42">
        <v>12</v>
      </c>
      <c r="E263" s="43" t="s">
        <v>163</v>
      </c>
      <c r="F263" s="151">
        <v>1.98</v>
      </c>
    </row>
    <row r="264" spans="1:6" ht="15">
      <c r="A264" s="199">
        <f t="shared" si="6"/>
        <v>80</v>
      </c>
      <c r="B264" s="35" t="s">
        <v>69</v>
      </c>
      <c r="C264" s="35">
        <v>8</v>
      </c>
      <c r="D264" s="35">
        <v>8</v>
      </c>
      <c r="E264" s="36" t="s">
        <v>136</v>
      </c>
      <c r="F264" s="200">
        <v>1.32</v>
      </c>
    </row>
    <row r="265" spans="1:6" ht="15.75" thickBot="1">
      <c r="A265" s="186"/>
      <c r="B265" s="159" t="s">
        <v>75</v>
      </c>
      <c r="C265" s="160">
        <f>SUM(C217:C264)</f>
        <v>465</v>
      </c>
      <c r="D265" s="160">
        <f>SUM(D217:D264)</f>
        <v>468</v>
      </c>
      <c r="E265" s="159"/>
      <c r="F265" s="161">
        <f>SUM(F219:F264)</f>
        <v>53.9</v>
      </c>
    </row>
    <row r="266" spans="1:6" ht="15.75" thickBot="1">
      <c r="A266" s="195"/>
      <c r="B266" s="1"/>
      <c r="C266" s="1"/>
      <c r="D266" s="1"/>
      <c r="E266" s="9"/>
      <c r="F266" s="11"/>
    </row>
    <row r="267" spans="1:6" ht="60">
      <c r="A267" s="201" t="s">
        <v>85</v>
      </c>
      <c r="B267" s="139" t="s">
        <v>86</v>
      </c>
      <c r="C267" s="139" t="s">
        <v>87</v>
      </c>
      <c r="D267" s="139" t="s">
        <v>88</v>
      </c>
      <c r="E267" s="139" t="s">
        <v>89</v>
      </c>
      <c r="F267" s="140" t="s">
        <v>229</v>
      </c>
    </row>
    <row r="268" spans="1:6" ht="15">
      <c r="A268" s="202"/>
      <c r="B268" s="6" t="s">
        <v>126</v>
      </c>
      <c r="C268" s="7">
        <f>C265</f>
        <v>465</v>
      </c>
      <c r="D268" s="7">
        <f>D265</f>
        <v>468</v>
      </c>
      <c r="E268" s="6"/>
      <c r="F268" s="203">
        <f>F265</f>
        <v>53.9</v>
      </c>
    </row>
    <row r="269" spans="1:6" ht="15">
      <c r="A269" s="187">
        <f>A264+1</f>
        <v>81</v>
      </c>
      <c r="B269" s="26" t="s">
        <v>5</v>
      </c>
      <c r="C269" s="26">
        <v>12</v>
      </c>
      <c r="D269" s="26">
        <v>12</v>
      </c>
      <c r="E269" s="27" t="s">
        <v>137</v>
      </c>
      <c r="F269" s="181">
        <v>0.924</v>
      </c>
    </row>
    <row r="270" spans="1:6" ht="15">
      <c r="A270" s="168">
        <f>A269+1</f>
        <v>82</v>
      </c>
      <c r="B270" s="39" t="s">
        <v>287</v>
      </c>
      <c r="C270" s="42">
        <v>5</v>
      </c>
      <c r="D270" s="42">
        <v>5</v>
      </c>
      <c r="E270" s="43" t="s">
        <v>443</v>
      </c>
      <c r="F270" s="151">
        <v>0.825</v>
      </c>
    </row>
    <row r="271" spans="1:6" ht="15">
      <c r="A271" s="169"/>
      <c r="B271" s="37"/>
      <c r="C271" s="42">
        <v>2</v>
      </c>
      <c r="D271" s="42">
        <v>2</v>
      </c>
      <c r="E271" s="43" t="s">
        <v>271</v>
      </c>
      <c r="F271" s="151">
        <v>0.33</v>
      </c>
    </row>
    <row r="272" spans="1:6" ht="15">
      <c r="A272" s="183">
        <f>A270+1</f>
        <v>83</v>
      </c>
      <c r="B272" s="42" t="s">
        <v>26</v>
      </c>
      <c r="C272" s="42">
        <v>9</v>
      </c>
      <c r="D272" s="42">
        <v>9</v>
      </c>
      <c r="E272" s="43" t="s">
        <v>120</v>
      </c>
      <c r="F272" s="151">
        <v>0.99</v>
      </c>
    </row>
    <row r="273" spans="1:6" ht="15">
      <c r="A273" s="183">
        <f>A272+1</f>
        <v>84</v>
      </c>
      <c r="B273" s="42" t="s">
        <v>290</v>
      </c>
      <c r="C273" s="42">
        <v>22</v>
      </c>
      <c r="D273" s="42">
        <v>22</v>
      </c>
      <c r="E273" s="43" t="s">
        <v>265</v>
      </c>
      <c r="F273" s="151">
        <v>3.63</v>
      </c>
    </row>
    <row r="274" spans="1:6" ht="15">
      <c r="A274" s="183">
        <f>A273+1</f>
        <v>85</v>
      </c>
      <c r="B274" s="28" t="s">
        <v>40</v>
      </c>
      <c r="C274" s="28">
        <v>8</v>
      </c>
      <c r="D274" s="28">
        <v>8</v>
      </c>
      <c r="E274" s="29" t="s">
        <v>117</v>
      </c>
      <c r="F274" s="171">
        <v>0.88</v>
      </c>
    </row>
    <row r="275" spans="1:6" ht="15">
      <c r="A275" s="183">
        <f>A274+1</f>
        <v>86</v>
      </c>
      <c r="B275" s="42" t="s">
        <v>19</v>
      </c>
      <c r="C275" s="42">
        <v>15</v>
      </c>
      <c r="D275" s="42">
        <v>15</v>
      </c>
      <c r="E275" s="43" t="s">
        <v>275</v>
      </c>
      <c r="F275" s="151">
        <v>2.475</v>
      </c>
    </row>
    <row r="276" spans="1:6" ht="15">
      <c r="A276" s="183">
        <f>A275+1</f>
        <v>87</v>
      </c>
      <c r="B276" s="28" t="s">
        <v>68</v>
      </c>
      <c r="C276" s="28">
        <v>5</v>
      </c>
      <c r="D276" s="28">
        <v>5</v>
      </c>
      <c r="E276" s="29" t="s">
        <v>133</v>
      </c>
      <c r="F276" s="171">
        <v>0.385</v>
      </c>
    </row>
    <row r="277" spans="1:6" ht="15">
      <c r="A277" s="183">
        <f aca="true" t="shared" si="7" ref="A277:A294">A276+1</f>
        <v>88</v>
      </c>
      <c r="B277" s="42" t="s">
        <v>194</v>
      </c>
      <c r="C277" s="42">
        <v>7</v>
      </c>
      <c r="D277" s="42">
        <v>7</v>
      </c>
      <c r="E277" s="43" t="s">
        <v>203</v>
      </c>
      <c r="F277" s="151">
        <v>1.155</v>
      </c>
    </row>
    <row r="278" spans="1:6" ht="15">
      <c r="A278" s="183">
        <f t="shared" si="7"/>
        <v>89</v>
      </c>
      <c r="B278" s="42" t="s">
        <v>503</v>
      </c>
      <c r="C278" s="42">
        <v>18</v>
      </c>
      <c r="D278" s="42">
        <v>18</v>
      </c>
      <c r="E278" s="43" t="s">
        <v>272</v>
      </c>
      <c r="F278" s="151">
        <v>1.386</v>
      </c>
    </row>
    <row r="279" spans="1:6" ht="15">
      <c r="A279" s="183">
        <f t="shared" si="7"/>
        <v>90</v>
      </c>
      <c r="B279" s="28" t="s">
        <v>28</v>
      </c>
      <c r="C279" s="28">
        <v>5</v>
      </c>
      <c r="D279" s="28">
        <v>5</v>
      </c>
      <c r="E279" s="29" t="s">
        <v>107</v>
      </c>
      <c r="F279" s="171">
        <v>0.55</v>
      </c>
    </row>
    <row r="280" spans="1:6" ht="15">
      <c r="A280" s="183">
        <f t="shared" si="7"/>
        <v>91</v>
      </c>
      <c r="B280" s="28" t="s">
        <v>70</v>
      </c>
      <c r="C280" s="28">
        <v>10</v>
      </c>
      <c r="D280" s="28">
        <v>10</v>
      </c>
      <c r="E280" s="29" t="s">
        <v>175</v>
      </c>
      <c r="F280" s="171">
        <v>1.65</v>
      </c>
    </row>
    <row r="281" spans="1:6" ht="15">
      <c r="A281" s="170">
        <f t="shared" si="7"/>
        <v>92</v>
      </c>
      <c r="B281" s="28" t="s">
        <v>71</v>
      </c>
      <c r="C281" s="28">
        <v>9</v>
      </c>
      <c r="D281" s="28">
        <v>9</v>
      </c>
      <c r="E281" s="29" t="s">
        <v>178</v>
      </c>
      <c r="F281" s="171">
        <v>1.485</v>
      </c>
    </row>
    <row r="282" spans="1:6" ht="15">
      <c r="A282" s="183">
        <f t="shared" si="7"/>
        <v>93</v>
      </c>
      <c r="B282" s="42" t="s">
        <v>451</v>
      </c>
      <c r="C282" s="42">
        <v>8</v>
      </c>
      <c r="D282" s="42">
        <v>8</v>
      </c>
      <c r="E282" s="43" t="s">
        <v>427</v>
      </c>
      <c r="F282" s="151">
        <v>0.88</v>
      </c>
    </row>
    <row r="283" spans="1:6" ht="15">
      <c r="A283" s="183">
        <f t="shared" si="7"/>
        <v>94</v>
      </c>
      <c r="B283" s="42" t="s">
        <v>595</v>
      </c>
      <c r="C283" s="28">
        <v>3</v>
      </c>
      <c r="D283" s="28">
        <v>3</v>
      </c>
      <c r="E283" s="29" t="s">
        <v>122</v>
      </c>
      <c r="F283" s="171">
        <v>0.33</v>
      </c>
    </row>
    <row r="284" spans="1:6" ht="15">
      <c r="A284" s="183"/>
      <c r="B284" s="28"/>
      <c r="C284" s="28">
        <v>4</v>
      </c>
      <c r="D284" s="28">
        <v>4</v>
      </c>
      <c r="E284" s="29" t="s">
        <v>575</v>
      </c>
      <c r="F284" s="171">
        <v>0.242</v>
      </c>
    </row>
    <row r="285" spans="1:6" ht="15">
      <c r="A285" s="183">
        <f>A283+1</f>
        <v>95</v>
      </c>
      <c r="B285" s="28" t="s">
        <v>377</v>
      </c>
      <c r="C285" s="28">
        <v>17</v>
      </c>
      <c r="D285" s="28">
        <v>17</v>
      </c>
      <c r="E285" s="29" t="s">
        <v>138</v>
      </c>
      <c r="F285" s="171">
        <v>1.87</v>
      </c>
    </row>
    <row r="286" spans="1:6" ht="15">
      <c r="A286" s="183">
        <f t="shared" si="7"/>
        <v>96</v>
      </c>
      <c r="B286" s="28" t="s">
        <v>17</v>
      </c>
      <c r="C286" s="28">
        <v>24</v>
      </c>
      <c r="D286" s="28">
        <v>24</v>
      </c>
      <c r="E286" s="29" t="s">
        <v>135</v>
      </c>
      <c r="F286" s="171">
        <v>2.64</v>
      </c>
    </row>
    <row r="287" spans="1:6" ht="15">
      <c r="A287" s="183">
        <f t="shared" si="7"/>
        <v>97</v>
      </c>
      <c r="B287" s="28" t="s">
        <v>39</v>
      </c>
      <c r="C287" s="28">
        <v>9</v>
      </c>
      <c r="D287" s="28">
        <v>9</v>
      </c>
      <c r="E287" s="29" t="s">
        <v>120</v>
      </c>
      <c r="F287" s="171">
        <v>0.99</v>
      </c>
    </row>
    <row r="288" spans="1:6" ht="15">
      <c r="A288" s="183">
        <f t="shared" si="7"/>
        <v>98</v>
      </c>
      <c r="B288" s="42" t="s">
        <v>15</v>
      </c>
      <c r="C288" s="42">
        <v>4</v>
      </c>
      <c r="D288" s="42">
        <v>4</v>
      </c>
      <c r="E288" s="43" t="s">
        <v>450</v>
      </c>
      <c r="F288" s="151">
        <v>0.66</v>
      </c>
    </row>
    <row r="289" spans="1:6" ht="15">
      <c r="A289" s="183">
        <f t="shared" si="7"/>
        <v>99</v>
      </c>
      <c r="B289" s="28" t="s">
        <v>54</v>
      </c>
      <c r="C289" s="28">
        <v>27</v>
      </c>
      <c r="D289" s="28">
        <v>27</v>
      </c>
      <c r="E289" s="29" t="s">
        <v>128</v>
      </c>
      <c r="F289" s="171">
        <v>2.97</v>
      </c>
    </row>
    <row r="290" spans="1:6" ht="15">
      <c r="A290" s="183">
        <f t="shared" si="7"/>
        <v>100</v>
      </c>
      <c r="B290" s="32" t="s">
        <v>248</v>
      </c>
      <c r="C290" s="32">
        <v>12</v>
      </c>
      <c r="D290" s="32">
        <v>12</v>
      </c>
      <c r="E290" s="33" t="s">
        <v>215</v>
      </c>
      <c r="F290" s="190">
        <v>1.98</v>
      </c>
    </row>
    <row r="291" spans="1:6" ht="15">
      <c r="A291" s="183">
        <f t="shared" si="7"/>
        <v>101</v>
      </c>
      <c r="B291" s="28" t="s">
        <v>139</v>
      </c>
      <c r="C291" s="28">
        <v>8</v>
      </c>
      <c r="D291" s="28">
        <v>8</v>
      </c>
      <c r="E291" s="29" t="s">
        <v>117</v>
      </c>
      <c r="F291" s="171">
        <v>0.88</v>
      </c>
    </row>
    <row r="292" spans="1:6" ht="15">
      <c r="A292" s="183">
        <f t="shared" si="7"/>
        <v>102</v>
      </c>
      <c r="B292" s="127" t="s">
        <v>616</v>
      </c>
      <c r="C292" s="28">
        <v>18</v>
      </c>
      <c r="D292" s="28">
        <v>18</v>
      </c>
      <c r="E292" s="29" t="s">
        <v>600</v>
      </c>
      <c r="F292" s="171">
        <v>0.792</v>
      </c>
    </row>
    <row r="293" spans="1:6" ht="15">
      <c r="A293" s="183">
        <f t="shared" si="7"/>
        <v>103</v>
      </c>
      <c r="B293" s="28" t="s">
        <v>38</v>
      </c>
      <c r="C293" s="28">
        <v>12</v>
      </c>
      <c r="D293" s="28">
        <v>12</v>
      </c>
      <c r="E293" s="29" t="s">
        <v>104</v>
      </c>
      <c r="F293" s="171">
        <v>1.32</v>
      </c>
    </row>
    <row r="294" spans="1:6" ht="15">
      <c r="A294" s="168">
        <f t="shared" si="7"/>
        <v>104</v>
      </c>
      <c r="B294" s="39" t="s">
        <v>191</v>
      </c>
      <c r="C294" s="42">
        <v>17</v>
      </c>
      <c r="D294" s="42">
        <v>17</v>
      </c>
      <c r="E294" s="43" t="s">
        <v>207</v>
      </c>
      <c r="F294" s="151">
        <v>2.805</v>
      </c>
    </row>
    <row r="295" spans="1:6" ht="15">
      <c r="A295" s="204"/>
      <c r="B295" s="103" t="s">
        <v>243</v>
      </c>
      <c r="C295" s="32">
        <v>3</v>
      </c>
      <c r="D295" s="32">
        <v>3</v>
      </c>
      <c r="E295" s="33" t="s">
        <v>110</v>
      </c>
      <c r="F295" s="190">
        <v>0.495</v>
      </c>
    </row>
    <row r="296" spans="1:6" ht="15">
      <c r="A296" s="183">
        <f>A294+1</f>
        <v>105</v>
      </c>
      <c r="B296" s="28" t="s">
        <v>27</v>
      </c>
      <c r="C296" s="28">
        <v>13</v>
      </c>
      <c r="D296" s="28">
        <v>13</v>
      </c>
      <c r="E296" s="29" t="s">
        <v>140</v>
      </c>
      <c r="F296" s="171">
        <v>1.43</v>
      </c>
    </row>
    <row r="297" spans="1:6" ht="15">
      <c r="A297" s="168">
        <f>A296+1</f>
        <v>106</v>
      </c>
      <c r="B297" s="34" t="s">
        <v>10</v>
      </c>
      <c r="C297" s="28">
        <v>7</v>
      </c>
      <c r="D297" s="28">
        <v>7</v>
      </c>
      <c r="E297" s="29" t="s">
        <v>129</v>
      </c>
      <c r="F297" s="171">
        <v>0.77</v>
      </c>
    </row>
    <row r="298" spans="1:6" ht="15">
      <c r="A298" s="175"/>
      <c r="B298" s="103" t="s">
        <v>246</v>
      </c>
      <c r="C298" s="32">
        <v>1</v>
      </c>
      <c r="D298" s="32">
        <v>1</v>
      </c>
      <c r="E298" s="33" t="s">
        <v>210</v>
      </c>
      <c r="F298" s="190">
        <v>0.165</v>
      </c>
    </row>
    <row r="299" spans="1:6" ht="15">
      <c r="A299" s="183">
        <f>A297+1</f>
        <v>107</v>
      </c>
      <c r="B299" s="28" t="s">
        <v>45</v>
      </c>
      <c r="C299" s="28">
        <v>6</v>
      </c>
      <c r="D299" s="28">
        <v>6</v>
      </c>
      <c r="E299" s="29" t="s">
        <v>115</v>
      </c>
      <c r="F299" s="171">
        <v>0.66</v>
      </c>
    </row>
    <row r="300" spans="1:6" ht="15">
      <c r="A300" s="183">
        <f>A299+1</f>
        <v>108</v>
      </c>
      <c r="B300" s="28" t="s">
        <v>1</v>
      </c>
      <c r="C300" s="28">
        <v>4</v>
      </c>
      <c r="D300" s="28">
        <v>4</v>
      </c>
      <c r="E300" s="29" t="s">
        <v>119</v>
      </c>
      <c r="F300" s="171">
        <v>0.44</v>
      </c>
    </row>
    <row r="301" spans="1:6" ht="15">
      <c r="A301" s="183">
        <f>A300+1</f>
        <v>109</v>
      </c>
      <c r="B301" s="28" t="s">
        <v>52</v>
      </c>
      <c r="C301" s="28">
        <v>4</v>
      </c>
      <c r="D301" s="28">
        <v>4</v>
      </c>
      <c r="E301" s="29" t="s">
        <v>119</v>
      </c>
      <c r="F301" s="171">
        <v>0.44</v>
      </c>
    </row>
    <row r="302" spans="1:6" ht="15">
      <c r="A302" s="183">
        <f>A301+1</f>
        <v>110</v>
      </c>
      <c r="B302" s="28" t="s">
        <v>4</v>
      </c>
      <c r="C302" s="28">
        <v>6</v>
      </c>
      <c r="D302" s="28">
        <v>6</v>
      </c>
      <c r="E302" s="29" t="s">
        <v>115</v>
      </c>
      <c r="F302" s="171">
        <v>0.66</v>
      </c>
    </row>
    <row r="303" spans="1:6" ht="15">
      <c r="A303" s="183">
        <f>A302+1</f>
        <v>111</v>
      </c>
      <c r="B303" s="42" t="s">
        <v>437</v>
      </c>
      <c r="C303" s="42">
        <v>12</v>
      </c>
      <c r="D303" s="42">
        <v>12</v>
      </c>
      <c r="E303" s="43" t="s">
        <v>396</v>
      </c>
      <c r="F303" s="151">
        <v>1.32</v>
      </c>
    </row>
    <row r="304" spans="1:6" ht="15">
      <c r="A304" s="168">
        <f>A303+1</f>
        <v>112</v>
      </c>
      <c r="B304" s="39" t="s">
        <v>263</v>
      </c>
      <c r="C304" s="42">
        <v>11</v>
      </c>
      <c r="D304" s="42">
        <v>11</v>
      </c>
      <c r="E304" s="43" t="s">
        <v>98</v>
      </c>
      <c r="F304" s="151">
        <v>1.21</v>
      </c>
    </row>
    <row r="305" spans="1:6" ht="15">
      <c r="A305" s="169"/>
      <c r="B305" s="37" t="s">
        <v>279</v>
      </c>
      <c r="C305" s="42">
        <v>1</v>
      </c>
      <c r="D305" s="42">
        <v>1</v>
      </c>
      <c r="E305" s="43" t="s">
        <v>210</v>
      </c>
      <c r="F305" s="151">
        <v>0.217</v>
      </c>
    </row>
    <row r="306" spans="1:6" ht="15">
      <c r="A306" s="168">
        <f>A304+1</f>
        <v>113</v>
      </c>
      <c r="B306" s="39" t="s">
        <v>497</v>
      </c>
      <c r="C306" s="42">
        <v>6</v>
      </c>
      <c r="D306" s="42">
        <v>6</v>
      </c>
      <c r="E306" s="43" t="s">
        <v>115</v>
      </c>
      <c r="F306" s="151">
        <v>0.66</v>
      </c>
    </row>
    <row r="307" spans="1:6" ht="15">
      <c r="A307" s="169"/>
      <c r="B307" s="37" t="s">
        <v>192</v>
      </c>
      <c r="C307" s="42">
        <v>22</v>
      </c>
      <c r="D307" s="42">
        <v>22</v>
      </c>
      <c r="E307" s="43" t="s">
        <v>444</v>
      </c>
      <c r="F307" s="151">
        <v>3.63</v>
      </c>
    </row>
    <row r="308" spans="1:6" ht="15">
      <c r="A308" s="169"/>
      <c r="B308" s="37"/>
      <c r="C308" s="42">
        <v>4</v>
      </c>
      <c r="D308" s="42">
        <v>4</v>
      </c>
      <c r="E308" s="43" t="s">
        <v>582</v>
      </c>
      <c r="F308" s="151">
        <v>0.211</v>
      </c>
    </row>
    <row r="309" spans="1:6" ht="15">
      <c r="A309" s="183">
        <f>A306+1</f>
        <v>114</v>
      </c>
      <c r="B309" s="42" t="s">
        <v>219</v>
      </c>
      <c r="C309" s="42">
        <v>3</v>
      </c>
      <c r="D309" s="42">
        <v>3</v>
      </c>
      <c r="E309" s="43" t="s">
        <v>122</v>
      </c>
      <c r="F309" s="151">
        <v>0.33</v>
      </c>
    </row>
    <row r="310" spans="1:6" ht="15">
      <c r="A310" s="168">
        <f>A309+1</f>
        <v>115</v>
      </c>
      <c r="B310" s="39" t="s">
        <v>386</v>
      </c>
      <c r="C310" s="42">
        <v>7</v>
      </c>
      <c r="D310" s="42">
        <v>9</v>
      </c>
      <c r="E310" s="43" t="s">
        <v>120</v>
      </c>
      <c r="F310" s="151">
        <v>0.99</v>
      </c>
    </row>
    <row r="311" spans="1:6" ht="15">
      <c r="A311" s="183">
        <f>A310+1</f>
        <v>116</v>
      </c>
      <c r="B311" s="28" t="s">
        <v>11</v>
      </c>
      <c r="C311" s="28">
        <v>5</v>
      </c>
      <c r="D311" s="28">
        <v>5</v>
      </c>
      <c r="E311" s="29" t="s">
        <v>107</v>
      </c>
      <c r="F311" s="171">
        <v>0.55</v>
      </c>
    </row>
    <row r="312" spans="1:6" ht="15">
      <c r="A312" s="205"/>
      <c r="B312" s="74"/>
      <c r="C312" s="24"/>
      <c r="D312" s="24"/>
      <c r="E312" s="25"/>
      <c r="F312" s="155"/>
    </row>
    <row r="313" spans="1:6" ht="15.75" thickBot="1">
      <c r="A313" s="206"/>
      <c r="B313" s="207" t="s">
        <v>75</v>
      </c>
      <c r="C313" s="208">
        <f>SUM(C268:C312)</f>
        <v>870</v>
      </c>
      <c r="D313" s="208">
        <f>SUM(D268:D312)</f>
        <v>875</v>
      </c>
      <c r="E313" s="209"/>
      <c r="F313" s="210">
        <f>SUM(F268:F312)</f>
        <v>103.10199999999998</v>
      </c>
    </row>
    <row r="314" spans="1:6" ht="15">
      <c r="A314" s="16"/>
      <c r="B314" s="17"/>
      <c r="C314" s="64"/>
      <c r="D314" s="64"/>
      <c r="E314" s="65"/>
      <c r="F314" s="66"/>
    </row>
    <row r="315" spans="1:6" ht="15">
      <c r="A315" s="16"/>
      <c r="B315" s="17"/>
      <c r="C315" s="64"/>
      <c r="D315" s="64"/>
      <c r="E315" s="65"/>
      <c r="F315" s="66"/>
    </row>
    <row r="316" spans="1:6" ht="15.75" thickBot="1">
      <c r="A316" s="16"/>
      <c r="B316" s="48"/>
      <c r="C316" s="48"/>
      <c r="D316" s="48"/>
      <c r="E316" s="108"/>
      <c r="F316" s="109"/>
    </row>
    <row r="317" spans="1:6" ht="60">
      <c r="A317" s="201" t="s">
        <v>85</v>
      </c>
      <c r="B317" s="139" t="s">
        <v>86</v>
      </c>
      <c r="C317" s="139" t="s">
        <v>87</v>
      </c>
      <c r="D317" s="139" t="s">
        <v>88</v>
      </c>
      <c r="E317" s="139" t="s">
        <v>89</v>
      </c>
      <c r="F317" s="140" t="s">
        <v>229</v>
      </c>
    </row>
    <row r="318" spans="1:6" ht="15">
      <c r="A318" s="202"/>
      <c r="B318" s="6" t="s">
        <v>126</v>
      </c>
      <c r="C318" s="7">
        <f>C313</f>
        <v>870</v>
      </c>
      <c r="D318" s="7">
        <f>D313</f>
        <v>875</v>
      </c>
      <c r="E318" s="6"/>
      <c r="F318" s="203">
        <f>F313</f>
        <v>103.10199999999998</v>
      </c>
    </row>
    <row r="319" spans="1:6" ht="15">
      <c r="A319" s="183">
        <f>A311+1</f>
        <v>117</v>
      </c>
      <c r="B319" s="39" t="s">
        <v>3</v>
      </c>
      <c r="C319" s="42">
        <v>3</v>
      </c>
      <c r="D319" s="42">
        <v>3</v>
      </c>
      <c r="E319" s="43" t="s">
        <v>122</v>
      </c>
      <c r="F319" s="151">
        <v>0.33</v>
      </c>
    </row>
    <row r="320" spans="1:6" ht="15">
      <c r="A320" s="183">
        <f>A319+1</f>
        <v>118</v>
      </c>
      <c r="B320" s="42" t="s">
        <v>7</v>
      </c>
      <c r="C320" s="42">
        <v>5</v>
      </c>
      <c r="D320" s="42">
        <v>5</v>
      </c>
      <c r="E320" s="43" t="s">
        <v>107</v>
      </c>
      <c r="F320" s="151">
        <v>0.55</v>
      </c>
    </row>
    <row r="321" spans="1:6" ht="15">
      <c r="A321" s="183">
        <f>A320+1</f>
        <v>119</v>
      </c>
      <c r="B321" s="42" t="s">
        <v>196</v>
      </c>
      <c r="C321" s="42">
        <v>4</v>
      </c>
      <c r="D321" s="42">
        <v>4</v>
      </c>
      <c r="E321" s="43" t="s">
        <v>217</v>
      </c>
      <c r="F321" s="151">
        <v>0.66</v>
      </c>
    </row>
    <row r="322" spans="1:6" ht="15">
      <c r="A322" s="168">
        <f>A321+1</f>
        <v>120</v>
      </c>
      <c r="B322" s="39" t="s">
        <v>35</v>
      </c>
      <c r="C322" s="42">
        <v>4</v>
      </c>
      <c r="D322" s="42">
        <v>4</v>
      </c>
      <c r="E322" s="43" t="s">
        <v>119</v>
      </c>
      <c r="F322" s="151">
        <v>0.44</v>
      </c>
    </row>
    <row r="323" spans="1:6" ht="15">
      <c r="A323" s="169"/>
      <c r="B323" s="37"/>
      <c r="C323" s="42">
        <v>1</v>
      </c>
      <c r="D323" s="42">
        <v>1</v>
      </c>
      <c r="E323" s="43" t="s">
        <v>408</v>
      </c>
      <c r="F323" s="151">
        <v>0.165</v>
      </c>
    </row>
    <row r="324" spans="1:6" ht="15">
      <c r="A324" s="183">
        <f>A322+1</f>
        <v>121</v>
      </c>
      <c r="B324" s="28" t="s">
        <v>25</v>
      </c>
      <c r="C324" s="28">
        <v>9</v>
      </c>
      <c r="D324" s="28">
        <v>9</v>
      </c>
      <c r="E324" s="29" t="s">
        <v>120</v>
      </c>
      <c r="F324" s="171">
        <v>0.99</v>
      </c>
    </row>
    <row r="325" spans="1:6" ht="15">
      <c r="A325" s="183">
        <f>A324+1</f>
        <v>122</v>
      </c>
      <c r="B325" s="28" t="s">
        <v>16</v>
      </c>
      <c r="C325" s="28">
        <v>9</v>
      </c>
      <c r="D325" s="28">
        <v>9</v>
      </c>
      <c r="E325" s="29" t="s">
        <v>120</v>
      </c>
      <c r="F325" s="171">
        <v>0.99</v>
      </c>
    </row>
    <row r="326" spans="1:6" ht="15">
      <c r="A326" s="168"/>
      <c r="B326" s="39" t="s">
        <v>515</v>
      </c>
      <c r="C326" s="42">
        <v>5</v>
      </c>
      <c r="D326" s="42">
        <v>5</v>
      </c>
      <c r="E326" s="43" t="s">
        <v>292</v>
      </c>
      <c r="F326" s="211">
        <v>0.385</v>
      </c>
    </row>
    <row r="327" spans="1:6" ht="15">
      <c r="A327" s="168">
        <f>A325+1</f>
        <v>123</v>
      </c>
      <c r="B327" s="39" t="s">
        <v>8</v>
      </c>
      <c r="C327" s="42">
        <v>7</v>
      </c>
      <c r="D327" s="42">
        <v>7</v>
      </c>
      <c r="E327" s="43" t="s">
        <v>129</v>
      </c>
      <c r="F327" s="151">
        <v>0.77</v>
      </c>
    </row>
    <row r="328" spans="1:6" ht="15">
      <c r="A328" s="169"/>
      <c r="B328" s="37"/>
      <c r="C328" s="42">
        <v>2</v>
      </c>
      <c r="D328" s="42">
        <v>2</v>
      </c>
      <c r="E328" s="43" t="s">
        <v>264</v>
      </c>
      <c r="F328" s="151">
        <v>0.33</v>
      </c>
    </row>
    <row r="329" spans="1:6" ht="15">
      <c r="A329" s="168">
        <f>A327+1</f>
        <v>124</v>
      </c>
      <c r="B329" s="39" t="s">
        <v>596</v>
      </c>
      <c r="C329" s="42">
        <v>16</v>
      </c>
      <c r="D329" s="42">
        <v>16</v>
      </c>
      <c r="E329" s="43" t="s">
        <v>573</v>
      </c>
      <c r="F329" s="151">
        <v>1.76</v>
      </c>
    </row>
    <row r="330" spans="1:6" ht="15">
      <c r="A330" s="169"/>
      <c r="B330" s="37" t="s">
        <v>279</v>
      </c>
      <c r="C330" s="42">
        <v>2</v>
      </c>
      <c r="D330" s="42">
        <v>2</v>
      </c>
      <c r="E330" s="43" t="s">
        <v>102</v>
      </c>
      <c r="F330" s="151">
        <v>0.33</v>
      </c>
    </row>
    <row r="331" spans="1:6" ht="15">
      <c r="A331" s="169"/>
      <c r="B331" s="37"/>
      <c r="C331" s="42">
        <v>12</v>
      </c>
      <c r="D331" s="42">
        <v>12</v>
      </c>
      <c r="E331" s="43" t="s">
        <v>574</v>
      </c>
      <c r="F331" s="151">
        <v>0.726</v>
      </c>
    </row>
    <row r="332" spans="1:6" ht="15">
      <c r="A332" s="183">
        <f>A329+1</f>
        <v>125</v>
      </c>
      <c r="B332" s="28" t="s">
        <v>20</v>
      </c>
      <c r="C332" s="28">
        <v>6</v>
      </c>
      <c r="D332" s="28">
        <v>6</v>
      </c>
      <c r="E332" s="29" t="s">
        <v>115</v>
      </c>
      <c r="F332" s="171">
        <v>0.66</v>
      </c>
    </row>
    <row r="333" spans="1:6" ht="15">
      <c r="A333" s="183">
        <f>A332+1</f>
        <v>126</v>
      </c>
      <c r="B333" s="28" t="s">
        <v>43</v>
      </c>
      <c r="C333" s="28">
        <v>8</v>
      </c>
      <c r="D333" s="28">
        <v>8</v>
      </c>
      <c r="E333" s="29" t="s">
        <v>117</v>
      </c>
      <c r="F333" s="171">
        <v>0.88</v>
      </c>
    </row>
    <row r="334" spans="1:6" ht="15">
      <c r="A334" s="168">
        <f>A333+1</f>
        <v>127</v>
      </c>
      <c r="B334" s="39" t="s">
        <v>141</v>
      </c>
      <c r="C334" s="42">
        <v>30</v>
      </c>
      <c r="D334" s="42">
        <v>30</v>
      </c>
      <c r="E334" s="43" t="s">
        <v>128</v>
      </c>
      <c r="F334" s="151">
        <v>2.97</v>
      </c>
    </row>
    <row r="335" spans="1:6" ht="15">
      <c r="A335" s="169"/>
      <c r="B335" s="37"/>
      <c r="C335" s="42"/>
      <c r="D335" s="42"/>
      <c r="E335" s="43" t="s">
        <v>110</v>
      </c>
      <c r="F335" s="151">
        <v>0.495</v>
      </c>
    </row>
    <row r="336" spans="1:6" ht="15">
      <c r="A336" s="169">
        <v>123</v>
      </c>
      <c r="B336" s="37" t="s">
        <v>597</v>
      </c>
      <c r="C336" s="42">
        <v>14</v>
      </c>
      <c r="D336" s="42">
        <v>14</v>
      </c>
      <c r="E336" s="43" t="s">
        <v>576</v>
      </c>
      <c r="F336" s="151">
        <v>0.616</v>
      </c>
    </row>
    <row r="337" spans="1:6" ht="15">
      <c r="A337" s="183">
        <v>124</v>
      </c>
      <c r="B337" s="28" t="s">
        <v>49</v>
      </c>
      <c r="C337" s="28">
        <v>9</v>
      </c>
      <c r="D337" s="28">
        <v>9</v>
      </c>
      <c r="E337" s="29" t="s">
        <v>120</v>
      </c>
      <c r="F337" s="171">
        <v>0.99</v>
      </c>
    </row>
    <row r="338" spans="1:6" ht="15">
      <c r="A338" s="170">
        <f aca="true" t="shared" si="8" ref="A338:A345">A337+1</f>
        <v>125</v>
      </c>
      <c r="B338" s="28" t="s">
        <v>76</v>
      </c>
      <c r="C338" s="28">
        <v>4</v>
      </c>
      <c r="D338" s="28">
        <v>4</v>
      </c>
      <c r="E338" s="29" t="s">
        <v>119</v>
      </c>
      <c r="F338" s="171">
        <v>0.44</v>
      </c>
    </row>
    <row r="339" spans="1:6" ht="15">
      <c r="A339" s="170">
        <f t="shared" si="8"/>
        <v>126</v>
      </c>
      <c r="B339" s="28" t="s">
        <v>48</v>
      </c>
      <c r="C339" s="28">
        <v>10</v>
      </c>
      <c r="D339" s="28">
        <v>10</v>
      </c>
      <c r="E339" s="29" t="s">
        <v>143</v>
      </c>
      <c r="F339" s="171">
        <v>1.1</v>
      </c>
    </row>
    <row r="340" spans="1:6" ht="15">
      <c r="A340" s="170">
        <f t="shared" si="8"/>
        <v>127</v>
      </c>
      <c r="B340" s="127" t="s">
        <v>617</v>
      </c>
      <c r="C340" s="28">
        <v>7</v>
      </c>
      <c r="D340" s="28">
        <v>7</v>
      </c>
      <c r="E340" s="29" t="s">
        <v>129</v>
      </c>
      <c r="F340" s="171">
        <v>0.77</v>
      </c>
    </row>
    <row r="341" spans="1:6" ht="15">
      <c r="A341" s="170">
        <f t="shared" si="8"/>
        <v>128</v>
      </c>
      <c r="B341" s="28" t="s">
        <v>81</v>
      </c>
      <c r="C341" s="28">
        <v>6</v>
      </c>
      <c r="D341" s="28">
        <v>6</v>
      </c>
      <c r="E341" s="29" t="s">
        <v>156</v>
      </c>
      <c r="F341" s="171">
        <v>0.462</v>
      </c>
    </row>
    <row r="342" spans="1:6" ht="15">
      <c r="A342" s="170">
        <f t="shared" si="8"/>
        <v>129</v>
      </c>
      <c r="B342" s="28" t="s">
        <v>44</v>
      </c>
      <c r="C342" s="28">
        <v>7</v>
      </c>
      <c r="D342" s="28">
        <v>7</v>
      </c>
      <c r="E342" s="29" t="s">
        <v>129</v>
      </c>
      <c r="F342" s="171">
        <v>0.77</v>
      </c>
    </row>
    <row r="343" spans="1:6" ht="15">
      <c r="A343" s="170">
        <f t="shared" si="8"/>
        <v>130</v>
      </c>
      <c r="B343" s="42" t="s">
        <v>21</v>
      </c>
      <c r="C343" s="28">
        <v>6</v>
      </c>
      <c r="D343" s="28">
        <v>6</v>
      </c>
      <c r="E343" s="29" t="s">
        <v>587</v>
      </c>
      <c r="F343" s="171">
        <v>0.99</v>
      </c>
    </row>
    <row r="344" spans="1:6" ht="15">
      <c r="A344" s="170">
        <f t="shared" si="8"/>
        <v>131</v>
      </c>
      <c r="B344" s="32" t="s">
        <v>244</v>
      </c>
      <c r="C344" s="32">
        <v>4</v>
      </c>
      <c r="D344" s="32">
        <v>4</v>
      </c>
      <c r="E344" s="33" t="s">
        <v>209</v>
      </c>
      <c r="F344" s="190">
        <v>0.308</v>
      </c>
    </row>
    <row r="345" spans="1:6" ht="15">
      <c r="A345" s="173">
        <f t="shared" si="8"/>
        <v>132</v>
      </c>
      <c r="B345" s="34" t="s">
        <v>18</v>
      </c>
      <c r="C345" s="28">
        <v>15</v>
      </c>
      <c r="D345" s="28">
        <v>15</v>
      </c>
      <c r="E345" s="29" t="s">
        <v>101</v>
      </c>
      <c r="F345" s="171">
        <v>1.65</v>
      </c>
    </row>
    <row r="346" spans="1:6" ht="15">
      <c r="A346" s="169"/>
      <c r="B346" s="37" t="s">
        <v>289</v>
      </c>
      <c r="C346" s="42">
        <v>17</v>
      </c>
      <c r="D346" s="42">
        <v>17</v>
      </c>
      <c r="E346" s="43" t="s">
        <v>267</v>
      </c>
      <c r="F346" s="151">
        <v>2.805</v>
      </c>
    </row>
    <row r="347" spans="1:6" ht="15">
      <c r="A347" s="170">
        <f>A345+1</f>
        <v>133</v>
      </c>
      <c r="B347" s="28" t="s">
        <v>47</v>
      </c>
      <c r="C347" s="28">
        <v>15</v>
      </c>
      <c r="D347" s="28">
        <v>17</v>
      </c>
      <c r="E347" s="29" t="s">
        <v>138</v>
      </c>
      <c r="F347" s="171">
        <v>1.87</v>
      </c>
    </row>
    <row r="348" spans="1:6" ht="15">
      <c r="A348" s="170">
        <f>A347+1</f>
        <v>134</v>
      </c>
      <c r="B348" s="127" t="s">
        <v>560</v>
      </c>
      <c r="C348" s="28">
        <v>6</v>
      </c>
      <c r="D348" s="28">
        <v>6</v>
      </c>
      <c r="E348" s="29" t="s">
        <v>115</v>
      </c>
      <c r="F348" s="171">
        <v>0.66</v>
      </c>
    </row>
    <row r="349" spans="1:6" ht="15">
      <c r="A349" s="170"/>
      <c r="B349" s="34"/>
      <c r="C349" s="28">
        <v>4</v>
      </c>
      <c r="D349" s="28">
        <v>4</v>
      </c>
      <c r="E349" s="29" t="s">
        <v>575</v>
      </c>
      <c r="F349" s="171">
        <v>0.242</v>
      </c>
    </row>
    <row r="350" spans="1:6" ht="15">
      <c r="A350" s="170">
        <f>A348+1</f>
        <v>135</v>
      </c>
      <c r="B350" s="34" t="s">
        <v>530</v>
      </c>
      <c r="C350" s="28">
        <v>6</v>
      </c>
      <c r="D350" s="28">
        <v>6</v>
      </c>
      <c r="E350" s="29" t="s">
        <v>115</v>
      </c>
      <c r="F350" s="171">
        <v>0.66</v>
      </c>
    </row>
    <row r="351" spans="1:6" ht="15">
      <c r="A351" s="173"/>
      <c r="B351" s="35"/>
      <c r="C351" s="28">
        <v>1</v>
      </c>
      <c r="D351" s="28">
        <v>1</v>
      </c>
      <c r="E351" s="29" t="s">
        <v>266</v>
      </c>
      <c r="F351" s="171">
        <v>0.165</v>
      </c>
    </row>
    <row r="352" spans="1:6" ht="15">
      <c r="A352" s="173">
        <f>A350+1</f>
        <v>136</v>
      </c>
      <c r="B352" s="39" t="s">
        <v>6</v>
      </c>
      <c r="C352" s="42">
        <v>12</v>
      </c>
      <c r="D352" s="42">
        <v>12</v>
      </c>
      <c r="E352" s="43" t="s">
        <v>137</v>
      </c>
      <c r="F352" s="212">
        <v>0.924</v>
      </c>
    </row>
    <row r="353" spans="1:6" ht="15">
      <c r="A353" s="176"/>
      <c r="B353" s="24"/>
      <c r="C353" s="42">
        <v>17</v>
      </c>
      <c r="D353" s="42">
        <v>17</v>
      </c>
      <c r="E353" s="43" t="s">
        <v>138</v>
      </c>
      <c r="F353" s="151">
        <v>1.87</v>
      </c>
    </row>
    <row r="354" spans="1:6" ht="15">
      <c r="A354" s="169"/>
      <c r="B354" s="37" t="s">
        <v>279</v>
      </c>
      <c r="C354" s="42">
        <v>0</v>
      </c>
      <c r="D354" s="42">
        <v>1</v>
      </c>
      <c r="E354" s="43" t="s">
        <v>266</v>
      </c>
      <c r="F354" s="151">
        <v>0.165</v>
      </c>
    </row>
    <row r="355" spans="1:6" ht="15">
      <c r="A355" s="170">
        <f>A352+1</f>
        <v>137</v>
      </c>
      <c r="B355" s="28" t="s">
        <v>144</v>
      </c>
      <c r="C355" s="28">
        <v>5</v>
      </c>
      <c r="D355" s="28">
        <v>5</v>
      </c>
      <c r="E355" s="29" t="s">
        <v>133</v>
      </c>
      <c r="F355" s="171">
        <v>0.385</v>
      </c>
    </row>
    <row r="356" spans="1:6" ht="15">
      <c r="A356" s="170">
        <f aca="true" t="shared" si="9" ref="A356:A361">A355+1</f>
        <v>138</v>
      </c>
      <c r="B356" s="42" t="s">
        <v>402</v>
      </c>
      <c r="C356" s="42">
        <v>10</v>
      </c>
      <c r="D356" s="42">
        <v>10</v>
      </c>
      <c r="E356" s="43" t="s">
        <v>143</v>
      </c>
      <c r="F356" s="151">
        <v>1.1</v>
      </c>
    </row>
    <row r="357" spans="1:6" ht="15">
      <c r="A357" s="170">
        <f t="shared" si="9"/>
        <v>139</v>
      </c>
      <c r="B357" s="42" t="s">
        <v>561</v>
      </c>
      <c r="C357" s="42">
        <v>32</v>
      </c>
      <c r="D357" s="42">
        <v>32</v>
      </c>
      <c r="E357" s="43" t="s">
        <v>542</v>
      </c>
      <c r="F357" s="151">
        <v>1.376</v>
      </c>
    </row>
    <row r="358" spans="1:6" ht="15">
      <c r="A358" s="170">
        <f t="shared" si="9"/>
        <v>140</v>
      </c>
      <c r="B358" s="28" t="s">
        <v>22</v>
      </c>
      <c r="C358" s="28">
        <v>5</v>
      </c>
      <c r="D358" s="28">
        <v>5</v>
      </c>
      <c r="E358" s="29" t="s">
        <v>107</v>
      </c>
      <c r="F358" s="171">
        <v>0.55</v>
      </c>
    </row>
    <row r="359" spans="1:6" ht="15">
      <c r="A359" s="170">
        <f t="shared" si="9"/>
        <v>141</v>
      </c>
      <c r="B359" s="42" t="s">
        <v>385</v>
      </c>
      <c r="C359" s="42">
        <v>14</v>
      </c>
      <c r="D359" s="42">
        <v>14</v>
      </c>
      <c r="E359" s="43" t="s">
        <v>297</v>
      </c>
      <c r="F359" s="151">
        <v>2.31</v>
      </c>
    </row>
    <row r="360" spans="1:6" ht="15">
      <c r="A360" s="170">
        <f t="shared" si="9"/>
        <v>142</v>
      </c>
      <c r="B360" s="28" t="s">
        <v>33</v>
      </c>
      <c r="C360" s="28">
        <v>4</v>
      </c>
      <c r="D360" s="28">
        <v>4</v>
      </c>
      <c r="E360" s="29" t="s">
        <v>119</v>
      </c>
      <c r="F360" s="171">
        <v>0.44</v>
      </c>
    </row>
    <row r="361" spans="1:6" ht="15">
      <c r="A361" s="170">
        <f t="shared" si="9"/>
        <v>143</v>
      </c>
      <c r="B361" s="42" t="s">
        <v>420</v>
      </c>
      <c r="C361" s="42">
        <v>50</v>
      </c>
      <c r="D361" s="42">
        <v>50</v>
      </c>
      <c r="E361" s="43" t="s">
        <v>404</v>
      </c>
      <c r="F361" s="151">
        <v>8.25</v>
      </c>
    </row>
    <row r="362" spans="1:6" ht="15">
      <c r="A362" s="168"/>
      <c r="B362" s="39"/>
      <c r="C362" s="39"/>
      <c r="D362" s="39"/>
      <c r="E362" s="40"/>
      <c r="F362" s="153"/>
    </row>
    <row r="363" spans="1:6" ht="15.75" thickBot="1">
      <c r="A363" s="213"/>
      <c r="B363" s="209" t="s">
        <v>90</v>
      </c>
      <c r="C363" s="208">
        <f>SUM(C318:C362)</f>
        <v>1273</v>
      </c>
      <c r="D363" s="208">
        <f>SUM(D318:D362)</f>
        <v>1281</v>
      </c>
      <c r="E363" s="209"/>
      <c r="F363" s="210">
        <f>SUM(F318:F362)</f>
        <v>148.40099999999993</v>
      </c>
    </row>
    <row r="365" spans="1:6" ht="16.5" thickBot="1">
      <c r="A365" s="49" t="s">
        <v>151</v>
      </c>
      <c r="B365" s="21"/>
      <c r="C365" s="21"/>
      <c r="D365" s="21"/>
      <c r="E365" s="22"/>
      <c r="F365" s="23"/>
    </row>
    <row r="366" spans="1:6" ht="60">
      <c r="A366" s="214" t="s">
        <v>85</v>
      </c>
      <c r="B366" s="139" t="s">
        <v>86</v>
      </c>
      <c r="C366" s="139" t="s">
        <v>87</v>
      </c>
      <c r="D366" s="139" t="s">
        <v>88</v>
      </c>
      <c r="E366" s="139" t="s">
        <v>89</v>
      </c>
      <c r="F366" s="140" t="s">
        <v>229</v>
      </c>
    </row>
    <row r="367" spans="1:6" ht="15" customHeight="1">
      <c r="A367" s="215">
        <f>A361+1</f>
        <v>144</v>
      </c>
      <c r="B367" s="118" t="s">
        <v>521</v>
      </c>
      <c r="C367" s="101">
        <v>6</v>
      </c>
      <c r="D367" s="101">
        <v>6</v>
      </c>
      <c r="E367" s="102" t="s">
        <v>492</v>
      </c>
      <c r="F367" s="216">
        <v>0.66</v>
      </c>
    </row>
    <row r="368" spans="1:6" ht="15">
      <c r="A368" s="170">
        <f aca="true" t="shared" si="10" ref="A368:A375">A367+1</f>
        <v>145</v>
      </c>
      <c r="B368" s="42" t="s">
        <v>464</v>
      </c>
      <c r="C368" s="42">
        <v>7</v>
      </c>
      <c r="D368" s="42">
        <v>7</v>
      </c>
      <c r="E368" s="43" t="s">
        <v>465</v>
      </c>
      <c r="F368" s="211">
        <v>0.539</v>
      </c>
    </row>
    <row r="369" spans="1:6" ht="15">
      <c r="A369" s="168">
        <f>A368+1</f>
        <v>146</v>
      </c>
      <c r="B369" s="112" t="s">
        <v>466</v>
      </c>
      <c r="C369" s="30">
        <v>5</v>
      </c>
      <c r="D369" s="30">
        <v>5</v>
      </c>
      <c r="E369" s="31" t="s">
        <v>201</v>
      </c>
      <c r="F369" s="172">
        <v>0.825</v>
      </c>
    </row>
    <row r="370" spans="1:6" ht="15">
      <c r="A370" s="168">
        <f t="shared" si="10"/>
        <v>147</v>
      </c>
      <c r="B370" s="28" t="s">
        <v>158</v>
      </c>
      <c r="C370" s="42">
        <v>8</v>
      </c>
      <c r="D370" s="42">
        <v>8</v>
      </c>
      <c r="E370" s="43" t="s">
        <v>117</v>
      </c>
      <c r="F370" s="211">
        <v>0.88</v>
      </c>
    </row>
    <row r="371" spans="1:6" ht="15">
      <c r="A371" s="168">
        <f t="shared" si="10"/>
        <v>148</v>
      </c>
      <c r="B371" s="28" t="s">
        <v>157</v>
      </c>
      <c r="C371" s="28">
        <v>12</v>
      </c>
      <c r="D371" s="28">
        <v>12</v>
      </c>
      <c r="E371" s="29" t="s">
        <v>137</v>
      </c>
      <c r="F371" s="217">
        <v>0.924</v>
      </c>
    </row>
    <row r="372" spans="1:6" ht="15">
      <c r="A372" s="170">
        <f t="shared" si="10"/>
        <v>149</v>
      </c>
      <c r="B372" s="28" t="s">
        <v>154</v>
      </c>
      <c r="C372" s="28">
        <v>5</v>
      </c>
      <c r="D372" s="28">
        <v>5</v>
      </c>
      <c r="E372" s="29" t="s">
        <v>133</v>
      </c>
      <c r="F372" s="217">
        <v>0.385</v>
      </c>
    </row>
    <row r="373" spans="1:6" ht="15">
      <c r="A373" s="168">
        <f t="shared" si="10"/>
        <v>150</v>
      </c>
      <c r="B373" s="28" t="s">
        <v>153</v>
      </c>
      <c r="C373" s="28">
        <v>21</v>
      </c>
      <c r="D373" s="28">
        <v>21</v>
      </c>
      <c r="E373" s="29" t="s">
        <v>518</v>
      </c>
      <c r="F373" s="217">
        <v>2.31</v>
      </c>
    </row>
    <row r="374" spans="1:6" ht="15">
      <c r="A374" s="168">
        <f t="shared" si="10"/>
        <v>151</v>
      </c>
      <c r="B374" s="37" t="s">
        <v>463</v>
      </c>
      <c r="C374" s="42">
        <v>3</v>
      </c>
      <c r="D374" s="42">
        <v>3</v>
      </c>
      <c r="E374" s="43" t="s">
        <v>491</v>
      </c>
      <c r="F374" s="211">
        <v>0.33</v>
      </c>
    </row>
    <row r="375" spans="1:6" ht="15">
      <c r="A375" s="168">
        <f t="shared" si="10"/>
        <v>152</v>
      </c>
      <c r="B375" s="42" t="s">
        <v>423</v>
      </c>
      <c r="C375" s="42">
        <v>6</v>
      </c>
      <c r="D375" s="42">
        <v>6</v>
      </c>
      <c r="E375" s="43" t="s">
        <v>302</v>
      </c>
      <c r="F375" s="211">
        <v>0.66</v>
      </c>
    </row>
    <row r="376" spans="1:6" ht="15">
      <c r="A376" s="218">
        <f>A375+1</f>
        <v>153</v>
      </c>
      <c r="B376" s="39" t="s">
        <v>382</v>
      </c>
      <c r="C376" s="39">
        <v>5</v>
      </c>
      <c r="D376" s="39">
        <v>5</v>
      </c>
      <c r="E376" s="40" t="s">
        <v>292</v>
      </c>
      <c r="F376" s="219">
        <v>0.385</v>
      </c>
    </row>
    <row r="377" spans="1:6" ht="15">
      <c r="A377" s="218">
        <f>A376+1</f>
        <v>154</v>
      </c>
      <c r="B377" s="39" t="s">
        <v>522</v>
      </c>
      <c r="C377" s="39">
        <v>6</v>
      </c>
      <c r="D377" s="39">
        <v>6</v>
      </c>
      <c r="E377" s="40" t="s">
        <v>156</v>
      </c>
      <c r="F377" s="219">
        <v>0.462</v>
      </c>
    </row>
    <row r="378" spans="1:6" ht="15">
      <c r="A378" s="218"/>
      <c r="B378" s="39"/>
      <c r="C378" s="39">
        <v>1</v>
      </c>
      <c r="D378" s="39">
        <v>2</v>
      </c>
      <c r="E378" s="40" t="s">
        <v>517</v>
      </c>
      <c r="F378" s="219">
        <v>0.22</v>
      </c>
    </row>
    <row r="379" spans="1:6" ht="15">
      <c r="A379" s="218"/>
      <c r="B379" s="28"/>
      <c r="C379" s="28"/>
      <c r="D379" s="28"/>
      <c r="E379" s="29"/>
      <c r="F379" s="217"/>
    </row>
    <row r="380" spans="1:6" ht="15.75" thickBot="1">
      <c r="A380" s="220"/>
      <c r="B380" s="221" t="s">
        <v>90</v>
      </c>
      <c r="C380" s="160">
        <f>SUM(C367:C379)</f>
        <v>85</v>
      </c>
      <c r="D380" s="160">
        <f>SUM(D367:D379)</f>
        <v>86</v>
      </c>
      <c r="E380" s="222"/>
      <c r="F380" s="223">
        <f>SUM(F367:F379)</f>
        <v>8.58</v>
      </c>
    </row>
    <row r="381" spans="1:6" ht="15">
      <c r="A381" s="136"/>
      <c r="B381" s="137"/>
      <c r="C381" s="18"/>
      <c r="D381" s="18"/>
      <c r="E381" s="108"/>
      <c r="F381" s="133"/>
    </row>
    <row r="382" spans="1:6" ht="15.75" thickBot="1">
      <c r="A382" s="259" t="s">
        <v>460</v>
      </c>
      <c r="B382" s="259"/>
      <c r="C382" s="48"/>
      <c r="D382" s="48"/>
      <c r="E382" s="108"/>
      <c r="F382" s="134"/>
    </row>
    <row r="383" spans="1:6" ht="15">
      <c r="A383" s="224">
        <f>A379+1</f>
        <v>1</v>
      </c>
      <c r="B383" s="225" t="s">
        <v>383</v>
      </c>
      <c r="C383" s="225">
        <v>2</v>
      </c>
      <c r="D383" s="225">
        <v>2</v>
      </c>
      <c r="E383" s="226" t="s">
        <v>301</v>
      </c>
      <c r="F383" s="227">
        <v>0.22</v>
      </c>
    </row>
    <row r="384" spans="1:6" ht="15">
      <c r="A384" s="170">
        <f>A383+1</f>
        <v>2</v>
      </c>
      <c r="B384" s="42" t="s">
        <v>384</v>
      </c>
      <c r="C384" s="42">
        <v>6</v>
      </c>
      <c r="D384" s="42">
        <v>6</v>
      </c>
      <c r="E384" s="43" t="s">
        <v>302</v>
      </c>
      <c r="F384" s="211">
        <v>0.66</v>
      </c>
    </row>
    <row r="385" spans="1:6" ht="15">
      <c r="A385" s="170">
        <f>A384+1</f>
        <v>3</v>
      </c>
      <c r="B385" s="99" t="s">
        <v>525</v>
      </c>
      <c r="C385" s="106">
        <v>17</v>
      </c>
      <c r="D385" s="106">
        <v>34</v>
      </c>
      <c r="E385" s="107" t="s">
        <v>428</v>
      </c>
      <c r="F385" s="228">
        <v>2.62</v>
      </c>
    </row>
    <row r="386" spans="1:6" ht="15">
      <c r="A386" s="218"/>
      <c r="B386" s="112"/>
      <c r="C386" s="106">
        <v>25</v>
      </c>
      <c r="D386" s="106">
        <v>25</v>
      </c>
      <c r="E386" s="107" t="s">
        <v>467</v>
      </c>
      <c r="F386" s="228">
        <v>0.229</v>
      </c>
    </row>
    <row r="387" spans="1:6" ht="15">
      <c r="A387" s="170">
        <f>A385+1</f>
        <v>4</v>
      </c>
      <c r="B387" s="39" t="s">
        <v>150</v>
      </c>
      <c r="C387" s="42">
        <v>24</v>
      </c>
      <c r="D387" s="42">
        <v>35</v>
      </c>
      <c r="E387" s="43" t="s">
        <v>117</v>
      </c>
      <c r="F387" s="151">
        <v>0.88</v>
      </c>
    </row>
    <row r="388" spans="1:6" ht="15">
      <c r="A388" s="169"/>
      <c r="B388" s="37"/>
      <c r="C388" s="42"/>
      <c r="D388" s="42"/>
      <c r="E388" s="43" t="s">
        <v>145</v>
      </c>
      <c r="F388" s="151">
        <v>2.079</v>
      </c>
    </row>
    <row r="389" spans="1:6" ht="15">
      <c r="A389" s="218">
        <f>A387+1</f>
        <v>5</v>
      </c>
      <c r="B389" s="39" t="s">
        <v>468</v>
      </c>
      <c r="C389" s="39">
        <v>16</v>
      </c>
      <c r="D389" s="39">
        <v>16</v>
      </c>
      <c r="E389" s="40" t="s">
        <v>250</v>
      </c>
      <c r="F389" s="153">
        <v>1.232</v>
      </c>
    </row>
    <row r="390" spans="1:6" ht="30.75" customHeight="1">
      <c r="A390" s="218">
        <f>A389+1</f>
        <v>6</v>
      </c>
      <c r="B390" s="122" t="s">
        <v>523</v>
      </c>
      <c r="C390" s="39">
        <v>1</v>
      </c>
      <c r="D390" s="39">
        <v>1</v>
      </c>
      <c r="E390" s="40" t="s">
        <v>514</v>
      </c>
      <c r="F390" s="153">
        <v>0.165</v>
      </c>
    </row>
    <row r="391" spans="1:6" ht="15">
      <c r="A391" s="218">
        <f>A390+1</f>
        <v>7</v>
      </c>
      <c r="B391" s="39" t="s">
        <v>469</v>
      </c>
      <c r="C391" s="42">
        <v>0</v>
      </c>
      <c r="D391" s="42">
        <v>9</v>
      </c>
      <c r="E391" s="43" t="s">
        <v>178</v>
      </c>
      <c r="F391" s="211">
        <v>1.485</v>
      </c>
    </row>
    <row r="392" spans="1:6" ht="15">
      <c r="A392" s="170"/>
      <c r="B392" s="37" t="s">
        <v>470</v>
      </c>
      <c r="C392" s="42">
        <v>0</v>
      </c>
      <c r="D392" s="42">
        <v>8</v>
      </c>
      <c r="E392" s="43" t="s">
        <v>295</v>
      </c>
      <c r="F392" s="211">
        <v>0.616</v>
      </c>
    </row>
    <row r="393" spans="1:6" ht="15">
      <c r="A393" s="170">
        <f>A391+1</f>
        <v>8</v>
      </c>
      <c r="B393" s="28" t="s">
        <v>182</v>
      </c>
      <c r="C393" s="28">
        <v>11</v>
      </c>
      <c r="D393" s="28">
        <v>22</v>
      </c>
      <c r="E393" s="29" t="s">
        <v>218</v>
      </c>
      <c r="F393" s="217">
        <v>1.694</v>
      </c>
    </row>
    <row r="394" spans="1:6" ht="15">
      <c r="A394" s="170">
        <f>A393+1</f>
        <v>9</v>
      </c>
      <c r="B394" s="127" t="s">
        <v>618</v>
      </c>
      <c r="C394" s="28">
        <v>3</v>
      </c>
      <c r="D394" s="28">
        <v>3</v>
      </c>
      <c r="E394" s="29" t="s">
        <v>607</v>
      </c>
      <c r="F394" s="217">
        <v>0.138</v>
      </c>
    </row>
    <row r="395" spans="1:6" ht="15">
      <c r="A395" s="170">
        <f>A394+1</f>
        <v>10</v>
      </c>
      <c r="B395" s="32" t="s">
        <v>231</v>
      </c>
      <c r="C395" s="32">
        <v>5</v>
      </c>
      <c r="D395" s="32">
        <v>5</v>
      </c>
      <c r="E395" s="33" t="s">
        <v>200</v>
      </c>
      <c r="F395" s="190">
        <v>0.385</v>
      </c>
    </row>
    <row r="396" spans="1:6" ht="15">
      <c r="A396" s="173">
        <f>A395+1</f>
        <v>11</v>
      </c>
      <c r="B396" s="34" t="s">
        <v>524</v>
      </c>
      <c r="C396" s="42">
        <v>70</v>
      </c>
      <c r="D396" s="42">
        <v>70</v>
      </c>
      <c r="E396" s="43" t="s">
        <v>471</v>
      </c>
      <c r="F396" s="211">
        <v>5.39</v>
      </c>
    </row>
    <row r="397" spans="1:6" ht="15">
      <c r="A397" s="173"/>
      <c r="B397" s="24" t="s">
        <v>474</v>
      </c>
      <c r="C397" s="42"/>
      <c r="D397" s="42">
        <v>6</v>
      </c>
      <c r="E397" s="43" t="s">
        <v>472</v>
      </c>
      <c r="F397" s="211">
        <v>0.172</v>
      </c>
    </row>
    <row r="398" spans="1:6" ht="15">
      <c r="A398" s="173"/>
      <c r="B398" s="37" t="s">
        <v>475</v>
      </c>
      <c r="C398" s="39"/>
      <c r="D398" s="39">
        <v>54</v>
      </c>
      <c r="E398" s="40" t="s">
        <v>473</v>
      </c>
      <c r="F398" s="219">
        <v>0.356</v>
      </c>
    </row>
    <row r="399" spans="1:6" ht="15">
      <c r="A399" s="173">
        <f>A396+1</f>
        <v>12</v>
      </c>
      <c r="B399" s="39" t="s">
        <v>462</v>
      </c>
      <c r="C399" s="42">
        <v>17</v>
      </c>
      <c r="D399" s="42">
        <v>17</v>
      </c>
      <c r="E399" s="114" t="s">
        <v>447</v>
      </c>
      <c r="F399" s="211">
        <v>1.309</v>
      </c>
    </row>
    <row r="400" spans="1:6" ht="15">
      <c r="A400" s="168"/>
      <c r="B400" s="37" t="s">
        <v>475</v>
      </c>
      <c r="C400" s="42">
        <v>0</v>
      </c>
      <c r="D400" s="42">
        <v>6</v>
      </c>
      <c r="E400" s="114" t="s">
        <v>448</v>
      </c>
      <c r="F400" s="211">
        <v>0.231</v>
      </c>
    </row>
    <row r="401" spans="1:6" ht="15">
      <c r="A401" s="173">
        <f>A399+1</f>
        <v>13</v>
      </c>
      <c r="B401" s="28" t="s">
        <v>146</v>
      </c>
      <c r="C401" s="35">
        <v>14</v>
      </c>
      <c r="D401" s="35">
        <v>14</v>
      </c>
      <c r="E401" s="36" t="s">
        <v>147</v>
      </c>
      <c r="F401" s="200">
        <v>1.078</v>
      </c>
    </row>
    <row r="402" spans="1:6" ht="15">
      <c r="A402" s="173">
        <f>A401+1</f>
        <v>14</v>
      </c>
      <c r="B402" s="105" t="s">
        <v>424</v>
      </c>
      <c r="C402" s="106">
        <v>119</v>
      </c>
      <c r="D402" s="106">
        <v>119</v>
      </c>
      <c r="E402" s="107" t="s">
        <v>407</v>
      </c>
      <c r="F402" s="228">
        <v>9.163</v>
      </c>
    </row>
    <row r="403" spans="1:6" ht="15">
      <c r="A403" s="173">
        <f>A402+1</f>
        <v>15</v>
      </c>
      <c r="B403" s="111" t="s">
        <v>449</v>
      </c>
      <c r="C403" s="106">
        <v>39</v>
      </c>
      <c r="D403" s="106">
        <v>39</v>
      </c>
      <c r="E403" s="107" t="s">
        <v>425</v>
      </c>
      <c r="F403" s="228">
        <v>3</v>
      </c>
    </row>
    <row r="404" spans="1:6" ht="15">
      <c r="A404" s="168"/>
      <c r="B404" s="112"/>
      <c r="C404" s="106"/>
      <c r="D404" s="106">
        <v>2</v>
      </c>
      <c r="E404" s="107" t="s">
        <v>499</v>
      </c>
      <c r="F404" s="228">
        <v>0.15</v>
      </c>
    </row>
    <row r="405" spans="1:6" ht="15">
      <c r="A405" s="173">
        <f>A403+1</f>
        <v>16</v>
      </c>
      <c r="B405" s="34" t="s">
        <v>476</v>
      </c>
      <c r="C405" s="28">
        <v>27</v>
      </c>
      <c r="D405" s="28">
        <v>27</v>
      </c>
      <c r="E405" s="29" t="s">
        <v>145</v>
      </c>
      <c r="F405" s="171">
        <v>2.079</v>
      </c>
    </row>
    <row r="406" spans="1:6" ht="15">
      <c r="A406" s="168"/>
      <c r="B406" s="37" t="s">
        <v>477</v>
      </c>
      <c r="C406" s="32">
        <v>2</v>
      </c>
      <c r="D406" s="32">
        <v>2</v>
      </c>
      <c r="E406" s="33" t="s">
        <v>213</v>
      </c>
      <c r="F406" s="190">
        <v>0.154</v>
      </c>
    </row>
    <row r="407" spans="1:6" ht="15">
      <c r="A407" s="173">
        <f>A405+1</f>
        <v>17</v>
      </c>
      <c r="B407" s="32" t="s">
        <v>438</v>
      </c>
      <c r="C407" s="32">
        <v>4</v>
      </c>
      <c r="D407" s="32">
        <v>4</v>
      </c>
      <c r="E407" s="33" t="s">
        <v>249</v>
      </c>
      <c r="F407" s="190">
        <v>0.4</v>
      </c>
    </row>
    <row r="408" spans="1:6" ht="15">
      <c r="A408" s="173">
        <f aca="true" t="shared" si="11" ref="A408:A416">A407+1</f>
        <v>18</v>
      </c>
      <c r="B408" s="42" t="s">
        <v>291</v>
      </c>
      <c r="C408" s="42">
        <v>5</v>
      </c>
      <c r="D408" s="42">
        <v>5</v>
      </c>
      <c r="E408" s="43" t="s">
        <v>273</v>
      </c>
      <c r="F408" s="211">
        <v>0.55</v>
      </c>
    </row>
    <row r="409" spans="1:6" ht="15">
      <c r="A409" s="173">
        <f t="shared" si="11"/>
        <v>19</v>
      </c>
      <c r="B409" s="42" t="s">
        <v>478</v>
      </c>
      <c r="C409" s="42">
        <v>1</v>
      </c>
      <c r="D409" s="42">
        <v>1</v>
      </c>
      <c r="E409" s="43" t="s">
        <v>179</v>
      </c>
      <c r="F409" s="151">
        <v>0.077</v>
      </c>
    </row>
    <row r="410" spans="1:6" ht="15">
      <c r="A410" s="173">
        <f t="shared" si="11"/>
        <v>20</v>
      </c>
      <c r="B410" s="32" t="s">
        <v>255</v>
      </c>
      <c r="C410" s="32">
        <v>9</v>
      </c>
      <c r="D410" s="32">
        <v>11</v>
      </c>
      <c r="E410" s="33" t="s">
        <v>511</v>
      </c>
      <c r="F410" s="229">
        <v>1.65</v>
      </c>
    </row>
    <row r="411" spans="1:6" ht="15">
      <c r="A411" s="173">
        <f t="shared" si="11"/>
        <v>21</v>
      </c>
      <c r="B411" s="39" t="s">
        <v>461</v>
      </c>
      <c r="C411" s="24">
        <v>9</v>
      </c>
      <c r="D411" s="24">
        <v>9</v>
      </c>
      <c r="E411" s="25" t="s">
        <v>479</v>
      </c>
      <c r="F411" s="155">
        <v>1.485</v>
      </c>
    </row>
    <row r="412" spans="1:6" ht="15">
      <c r="A412" s="173">
        <f t="shared" si="11"/>
        <v>22</v>
      </c>
      <c r="B412" s="39" t="s">
        <v>481</v>
      </c>
      <c r="C412" s="42">
        <v>0</v>
      </c>
      <c r="D412" s="42">
        <v>2</v>
      </c>
      <c r="E412" s="43" t="s">
        <v>211</v>
      </c>
      <c r="F412" s="151">
        <v>0.66</v>
      </c>
    </row>
    <row r="413" spans="1:6" ht="15">
      <c r="A413" s="173">
        <f t="shared" si="11"/>
        <v>23</v>
      </c>
      <c r="B413" s="39" t="s">
        <v>480</v>
      </c>
      <c r="C413" s="42">
        <v>8</v>
      </c>
      <c r="D413" s="42">
        <v>8</v>
      </c>
      <c r="E413" s="43" t="s">
        <v>296</v>
      </c>
      <c r="F413" s="151">
        <v>0.616</v>
      </c>
    </row>
    <row r="414" spans="1:6" ht="15">
      <c r="A414" s="173">
        <f t="shared" si="11"/>
        <v>24</v>
      </c>
      <c r="B414" s="32" t="s">
        <v>247</v>
      </c>
      <c r="C414" s="32">
        <v>8</v>
      </c>
      <c r="D414" s="32">
        <v>30</v>
      </c>
      <c r="E414" s="33" t="s">
        <v>212</v>
      </c>
      <c r="F414" s="190">
        <v>2.31</v>
      </c>
    </row>
    <row r="415" spans="1:6" ht="15">
      <c r="A415" s="173">
        <f t="shared" si="11"/>
        <v>25</v>
      </c>
      <c r="B415" s="32" t="s">
        <v>482</v>
      </c>
      <c r="C415" s="32">
        <v>0</v>
      </c>
      <c r="D415" s="32">
        <v>5</v>
      </c>
      <c r="E415" s="33" t="s">
        <v>200</v>
      </c>
      <c r="F415" s="229">
        <v>0.385</v>
      </c>
    </row>
    <row r="416" spans="1:6" ht="15">
      <c r="A416" s="173">
        <f t="shared" si="11"/>
        <v>26</v>
      </c>
      <c r="B416" s="39" t="s">
        <v>457</v>
      </c>
      <c r="C416" s="42">
        <v>29</v>
      </c>
      <c r="D416" s="42">
        <v>29</v>
      </c>
      <c r="E416" s="43" t="s">
        <v>442</v>
      </c>
      <c r="F416" s="151">
        <v>1.39</v>
      </c>
    </row>
    <row r="417" spans="1:6" ht="15">
      <c r="A417" s="168"/>
      <c r="B417" s="25"/>
      <c r="C417" s="42"/>
      <c r="D417" s="42"/>
      <c r="E417" s="43" t="s">
        <v>493</v>
      </c>
      <c r="F417" s="151">
        <v>0.52</v>
      </c>
    </row>
    <row r="418" spans="1:6" ht="15.75" thickBot="1">
      <c r="A418" s="206"/>
      <c r="B418" s="207" t="s">
        <v>75</v>
      </c>
      <c r="C418" s="208">
        <f>SUM(C383:C417)</f>
        <v>471</v>
      </c>
      <c r="D418" s="208">
        <f>SUM(D383:D417)</f>
        <v>626</v>
      </c>
      <c r="E418" s="209"/>
      <c r="F418" s="210">
        <f>SUM(F383:F417)</f>
        <v>45.528</v>
      </c>
    </row>
    <row r="419" spans="1:6" ht="60">
      <c r="A419" s="201" t="s">
        <v>85</v>
      </c>
      <c r="B419" s="139" t="s">
        <v>86</v>
      </c>
      <c r="C419" s="139" t="s">
        <v>87</v>
      </c>
      <c r="D419" s="139" t="s">
        <v>88</v>
      </c>
      <c r="E419" s="139" t="s">
        <v>89</v>
      </c>
      <c r="F419" s="140" t="s">
        <v>229</v>
      </c>
    </row>
    <row r="420" spans="1:6" ht="15">
      <c r="A420" s="202"/>
      <c r="B420" s="6" t="s">
        <v>126</v>
      </c>
      <c r="C420" s="7">
        <f>C418</f>
        <v>471</v>
      </c>
      <c r="D420" s="7">
        <f>D418</f>
        <v>626</v>
      </c>
      <c r="E420" s="6"/>
      <c r="F420" s="203">
        <f>F418</f>
        <v>45.528</v>
      </c>
    </row>
    <row r="421" spans="1:6" ht="15">
      <c r="A421" s="173">
        <f>A416+1</f>
        <v>27</v>
      </c>
      <c r="B421" s="39" t="s">
        <v>527</v>
      </c>
      <c r="C421" s="39">
        <v>0</v>
      </c>
      <c r="D421" s="39">
        <v>16</v>
      </c>
      <c r="E421" s="117" t="s">
        <v>484</v>
      </c>
      <c r="F421" s="219">
        <v>0.119</v>
      </c>
    </row>
    <row r="422" spans="1:6" ht="15">
      <c r="A422" s="168"/>
      <c r="B422" s="24"/>
      <c r="C422" s="39"/>
      <c r="D422" s="39"/>
      <c r="E422" s="117" t="s">
        <v>485</v>
      </c>
      <c r="F422" s="219">
        <v>0.501</v>
      </c>
    </row>
    <row r="423" spans="1:6" ht="15">
      <c r="A423" s="168"/>
      <c r="B423" s="24" t="s">
        <v>483</v>
      </c>
      <c r="C423" s="39">
        <v>0</v>
      </c>
      <c r="D423" s="39">
        <v>31</v>
      </c>
      <c r="E423" s="117" t="s">
        <v>486</v>
      </c>
      <c r="F423" s="219">
        <v>0.154</v>
      </c>
    </row>
    <row r="424" spans="1:6" ht="15">
      <c r="A424" s="168"/>
      <c r="B424" s="37"/>
      <c r="C424" s="39"/>
      <c r="D424" s="39"/>
      <c r="E424" s="117" t="s">
        <v>487</v>
      </c>
      <c r="F424" s="219">
        <v>0.372</v>
      </c>
    </row>
    <row r="425" spans="1:6" ht="15">
      <c r="A425" s="173">
        <f>A421+1</f>
        <v>28</v>
      </c>
      <c r="B425" s="39" t="s">
        <v>526</v>
      </c>
      <c r="C425" s="39">
        <v>2</v>
      </c>
      <c r="D425" s="39">
        <v>2</v>
      </c>
      <c r="E425" s="117" t="s">
        <v>488</v>
      </c>
      <c r="F425" s="219">
        <v>0.22</v>
      </c>
    </row>
    <row r="426" spans="1:6" ht="15">
      <c r="A426" s="173">
        <f>A425+1</f>
        <v>29</v>
      </c>
      <c r="B426" s="128" t="s">
        <v>655</v>
      </c>
      <c r="C426" s="39">
        <v>3</v>
      </c>
      <c r="D426" s="39">
        <v>3</v>
      </c>
      <c r="E426" s="117" t="s">
        <v>656</v>
      </c>
      <c r="F426" s="219">
        <v>0.231</v>
      </c>
    </row>
    <row r="427" spans="1:6" ht="15">
      <c r="A427" s="173">
        <f>A426+1</f>
        <v>30</v>
      </c>
      <c r="B427" s="32" t="s">
        <v>233</v>
      </c>
      <c r="C427" s="32">
        <v>2</v>
      </c>
      <c r="D427" s="32">
        <v>2</v>
      </c>
      <c r="E427" s="33" t="s">
        <v>214</v>
      </c>
      <c r="F427" s="190">
        <v>0.154</v>
      </c>
    </row>
    <row r="428" spans="1:6" ht="15">
      <c r="A428" s="170">
        <f>A427+1</f>
        <v>31</v>
      </c>
      <c r="B428" s="32" t="s">
        <v>234</v>
      </c>
      <c r="C428" s="32">
        <v>0</v>
      </c>
      <c r="D428" s="32">
        <v>6</v>
      </c>
      <c r="E428" s="33" t="s">
        <v>156</v>
      </c>
      <c r="F428" s="190">
        <v>0.462</v>
      </c>
    </row>
    <row r="429" spans="1:6" ht="15">
      <c r="A429" s="168"/>
      <c r="B429" s="56" t="s">
        <v>253</v>
      </c>
      <c r="C429" s="32">
        <v>16</v>
      </c>
      <c r="D429" s="32">
        <v>16</v>
      </c>
      <c r="E429" s="33" t="s">
        <v>250</v>
      </c>
      <c r="F429" s="190">
        <v>1.232</v>
      </c>
    </row>
    <row r="430" spans="1:6" ht="15">
      <c r="A430" s="168"/>
      <c r="B430" s="59" t="s">
        <v>254</v>
      </c>
      <c r="C430" s="32">
        <v>7</v>
      </c>
      <c r="D430" s="32">
        <v>7</v>
      </c>
      <c r="E430" s="33" t="s">
        <v>251</v>
      </c>
      <c r="F430" s="190">
        <v>0.439</v>
      </c>
    </row>
    <row r="431" spans="1:6" ht="15">
      <c r="A431" s="168"/>
      <c r="B431" s="24" t="s">
        <v>422</v>
      </c>
      <c r="C431" s="42">
        <v>0</v>
      </c>
      <c r="D431" s="42">
        <v>8</v>
      </c>
      <c r="E431" s="43" t="s">
        <v>296</v>
      </c>
      <c r="F431" s="151">
        <v>0.616</v>
      </c>
    </row>
    <row r="432" spans="1:6" ht="15">
      <c r="A432" s="168"/>
      <c r="B432" s="37"/>
      <c r="C432" s="42">
        <v>0</v>
      </c>
      <c r="D432" s="42">
        <v>3</v>
      </c>
      <c r="E432" s="43" t="s">
        <v>406</v>
      </c>
      <c r="F432" s="151">
        <v>0.121</v>
      </c>
    </row>
    <row r="433" spans="1:6" ht="15">
      <c r="A433" s="173">
        <f>A428+1</f>
        <v>32</v>
      </c>
      <c r="B433" s="42" t="s">
        <v>562</v>
      </c>
      <c r="C433" s="42">
        <v>69</v>
      </c>
      <c r="D433" s="42">
        <v>69</v>
      </c>
      <c r="E433" s="43" t="s">
        <v>537</v>
      </c>
      <c r="F433" s="151">
        <v>5.313</v>
      </c>
    </row>
    <row r="434" spans="1:6" ht="15">
      <c r="A434" s="173"/>
      <c r="B434" s="42"/>
      <c r="C434" s="42">
        <v>8</v>
      </c>
      <c r="D434" s="42">
        <v>8</v>
      </c>
      <c r="E434" s="43" t="s">
        <v>534</v>
      </c>
      <c r="F434" s="151">
        <v>0.88</v>
      </c>
    </row>
    <row r="435" spans="1:6" ht="15">
      <c r="A435" s="173">
        <f>A433+1</f>
        <v>33</v>
      </c>
      <c r="B435" s="42" t="s">
        <v>421</v>
      </c>
      <c r="C435" s="42">
        <v>32</v>
      </c>
      <c r="D435" s="42">
        <v>32</v>
      </c>
      <c r="E435" s="43" t="s">
        <v>405</v>
      </c>
      <c r="F435" s="151">
        <v>5.28</v>
      </c>
    </row>
    <row r="436" spans="1:6" ht="30" customHeight="1">
      <c r="A436" s="173">
        <f aca="true" t="shared" si="12" ref="A436:A441">A435+1</f>
        <v>34</v>
      </c>
      <c r="B436" s="44" t="s">
        <v>149</v>
      </c>
      <c r="C436" s="45">
        <v>5</v>
      </c>
      <c r="D436" s="45">
        <v>5</v>
      </c>
      <c r="E436" s="46" t="s">
        <v>133</v>
      </c>
      <c r="F436" s="230">
        <v>0.385</v>
      </c>
    </row>
    <row r="437" spans="1:6" ht="15">
      <c r="A437" s="173">
        <f t="shared" si="12"/>
        <v>35</v>
      </c>
      <c r="B437" s="28" t="s">
        <v>180</v>
      </c>
      <c r="C437" s="28">
        <v>3</v>
      </c>
      <c r="D437" s="28">
        <v>3</v>
      </c>
      <c r="E437" s="29" t="s">
        <v>204</v>
      </c>
      <c r="F437" s="171">
        <v>0.825</v>
      </c>
    </row>
    <row r="438" spans="1:6" ht="15">
      <c r="A438" s="173">
        <f t="shared" si="12"/>
        <v>36</v>
      </c>
      <c r="B438" s="42" t="s">
        <v>563</v>
      </c>
      <c r="C438" s="28">
        <v>0</v>
      </c>
      <c r="D438" s="28">
        <v>0</v>
      </c>
      <c r="E438" s="29">
        <v>0</v>
      </c>
      <c r="F438" s="171">
        <v>0</v>
      </c>
    </row>
    <row r="439" spans="1:6" ht="15">
      <c r="A439" s="173">
        <f t="shared" si="12"/>
        <v>37</v>
      </c>
      <c r="B439" s="39" t="s">
        <v>489</v>
      </c>
      <c r="C439" s="42">
        <v>2</v>
      </c>
      <c r="D439" s="42">
        <v>4</v>
      </c>
      <c r="E439" s="43" t="s">
        <v>490</v>
      </c>
      <c r="F439" s="211">
        <v>0.66</v>
      </c>
    </row>
    <row r="440" spans="1:6" ht="15">
      <c r="A440" s="173">
        <f t="shared" si="12"/>
        <v>38</v>
      </c>
      <c r="B440" s="42" t="s">
        <v>564</v>
      </c>
      <c r="C440" s="42">
        <v>9</v>
      </c>
      <c r="D440" s="42">
        <v>9</v>
      </c>
      <c r="E440" s="43" t="s">
        <v>533</v>
      </c>
      <c r="F440" s="211">
        <v>0.36</v>
      </c>
    </row>
    <row r="441" spans="1:6" ht="15">
      <c r="A441" s="173">
        <f t="shared" si="12"/>
        <v>39</v>
      </c>
      <c r="B441" s="42" t="s">
        <v>197</v>
      </c>
      <c r="C441" s="42">
        <v>4</v>
      </c>
      <c r="D441" s="42">
        <v>4</v>
      </c>
      <c r="E441" s="43" t="s">
        <v>209</v>
      </c>
      <c r="F441" s="211">
        <v>0.308</v>
      </c>
    </row>
    <row r="442" spans="1:6" ht="15">
      <c r="A442" s="173">
        <f>A441+1</f>
        <v>40</v>
      </c>
      <c r="B442" s="28" t="s">
        <v>519</v>
      </c>
      <c r="C442" s="28">
        <v>9</v>
      </c>
      <c r="D442" s="28">
        <v>9</v>
      </c>
      <c r="E442" s="29" t="s">
        <v>148</v>
      </c>
      <c r="F442" s="171">
        <v>0.693</v>
      </c>
    </row>
    <row r="443" spans="1:6" ht="15">
      <c r="A443" s="173">
        <f>A442+1</f>
        <v>41</v>
      </c>
      <c r="B443" s="135" t="s">
        <v>657</v>
      </c>
      <c r="C443" s="28">
        <v>0</v>
      </c>
      <c r="D443" s="28">
        <v>1</v>
      </c>
      <c r="E443" s="29" t="s">
        <v>658</v>
      </c>
      <c r="F443" s="171">
        <v>0.077</v>
      </c>
    </row>
    <row r="444" spans="1:6" ht="15">
      <c r="A444" s="173">
        <f>A443+1</f>
        <v>42</v>
      </c>
      <c r="B444" s="103" t="s">
        <v>436</v>
      </c>
      <c r="C444" s="32">
        <v>6</v>
      </c>
      <c r="D444" s="32">
        <v>6</v>
      </c>
      <c r="E444" s="33" t="s">
        <v>156</v>
      </c>
      <c r="F444" s="190">
        <v>0.462</v>
      </c>
    </row>
    <row r="445" spans="1:6" ht="15">
      <c r="A445" s="173">
        <f>A444+1</f>
        <v>43</v>
      </c>
      <c r="B445" s="103" t="s">
        <v>528</v>
      </c>
      <c r="C445" s="32">
        <v>9</v>
      </c>
      <c r="D445" s="32">
        <v>9</v>
      </c>
      <c r="E445" s="33" t="s">
        <v>148</v>
      </c>
      <c r="F445" s="190">
        <v>0.693</v>
      </c>
    </row>
    <row r="446" spans="1:6" ht="15">
      <c r="A446" s="183"/>
      <c r="B446" s="104"/>
      <c r="C446" s="42"/>
      <c r="D446" s="42"/>
      <c r="E446" s="114"/>
      <c r="F446" s="211"/>
    </row>
    <row r="447" spans="1:6" ht="15">
      <c r="A447" s="231"/>
      <c r="B447" s="119"/>
      <c r="C447" s="115"/>
      <c r="D447" s="115"/>
      <c r="E447" s="116"/>
      <c r="F447" s="232"/>
    </row>
    <row r="448" spans="1:6" ht="15.75" thickBot="1">
      <c r="A448" s="233"/>
      <c r="B448" s="234" t="s">
        <v>90</v>
      </c>
      <c r="C448" s="193">
        <f>SUM(C420:C446)</f>
        <v>657</v>
      </c>
      <c r="D448" s="193">
        <f>SUM(D420:D446)</f>
        <v>879</v>
      </c>
      <c r="E448" s="235"/>
      <c r="F448" s="236">
        <f>SUM(F420:F446)</f>
        <v>66.08500000000001</v>
      </c>
    </row>
    <row r="449" spans="1:6" ht="15.75" thickBot="1">
      <c r="A449" s="3"/>
      <c r="B449" s="1"/>
      <c r="C449" s="1"/>
      <c r="D449" s="1"/>
      <c r="E449" s="9"/>
      <c r="F449" s="1"/>
    </row>
    <row r="450" spans="1:6" ht="15">
      <c r="A450" s="3"/>
      <c r="B450" s="260" t="s">
        <v>159</v>
      </c>
      <c r="C450" s="251" t="s">
        <v>87</v>
      </c>
      <c r="D450" s="251" t="s">
        <v>88</v>
      </c>
      <c r="E450" s="253" t="s">
        <v>228</v>
      </c>
      <c r="F450" s="1"/>
    </row>
    <row r="451" spans="1:6" ht="15">
      <c r="A451" s="3"/>
      <c r="B451" s="261"/>
      <c r="C451" s="252"/>
      <c r="D451" s="252"/>
      <c r="E451" s="254"/>
      <c r="F451" s="1"/>
    </row>
    <row r="452" spans="1:6" ht="15">
      <c r="A452" s="3"/>
      <c r="B452" s="237" t="s">
        <v>160</v>
      </c>
      <c r="C452" s="52">
        <f>C76</f>
        <v>253</v>
      </c>
      <c r="D452" s="52">
        <f>D76</f>
        <v>291</v>
      </c>
      <c r="E452" s="238">
        <f>F76</f>
        <v>53.288</v>
      </c>
      <c r="F452" s="1"/>
    </row>
    <row r="453" spans="1:6" ht="15">
      <c r="A453" s="3"/>
      <c r="B453" s="239" t="s">
        <v>161</v>
      </c>
      <c r="C453" s="53">
        <f>C102+C151</f>
        <v>1180</v>
      </c>
      <c r="D453" s="53">
        <f>D102+D151</f>
        <v>1330</v>
      </c>
      <c r="E453" s="240">
        <f>F102+F151</f>
        <v>177.772</v>
      </c>
      <c r="F453" s="1"/>
    </row>
    <row r="454" spans="1:6" ht="15">
      <c r="A454" s="3"/>
      <c r="B454" s="239" t="s">
        <v>538</v>
      </c>
      <c r="C454" s="53">
        <f>C213+C363</f>
        <v>1724</v>
      </c>
      <c r="D454" s="53">
        <f>D213+D363</f>
        <v>1740</v>
      </c>
      <c r="E454" s="240">
        <f>F213+F363</f>
        <v>205.35899999999992</v>
      </c>
      <c r="F454" s="1"/>
    </row>
    <row r="455" spans="1:6" ht="15">
      <c r="A455" s="3"/>
      <c r="B455" s="239" t="s">
        <v>539</v>
      </c>
      <c r="C455" s="53">
        <f>C380</f>
        <v>85</v>
      </c>
      <c r="D455" s="53">
        <f>D380</f>
        <v>86</v>
      </c>
      <c r="E455" s="240">
        <f>F380</f>
        <v>8.58</v>
      </c>
      <c r="F455" s="1"/>
    </row>
    <row r="456" spans="1:6" ht="15">
      <c r="A456" s="3"/>
      <c r="B456" s="241" t="s">
        <v>540</v>
      </c>
      <c r="C456" s="124">
        <f>C448</f>
        <v>657</v>
      </c>
      <c r="D456" s="124">
        <f>D448</f>
        <v>879</v>
      </c>
      <c r="E456" s="242">
        <f>F448</f>
        <v>66.08500000000001</v>
      </c>
      <c r="F456" s="1"/>
    </row>
    <row r="457" spans="1:6" ht="15.75" thickBot="1">
      <c r="A457" s="3"/>
      <c r="B457" s="243" t="s">
        <v>90</v>
      </c>
      <c r="C457" s="244">
        <f>SUM(C452:C456)</f>
        <v>3899</v>
      </c>
      <c r="D457" s="244">
        <f>SUM(D452:D456)</f>
        <v>4326</v>
      </c>
      <c r="E457" s="245">
        <f>SUM(E452:E456)</f>
        <v>511.08399999999995</v>
      </c>
      <c r="F457" s="1"/>
    </row>
    <row r="458" spans="1:6" ht="15">
      <c r="A458" s="3"/>
      <c r="B458" s="1"/>
      <c r="C458" s="1"/>
      <c r="D458" s="1"/>
      <c r="E458" s="9"/>
      <c r="F458" s="1"/>
    </row>
    <row r="459" spans="1:6" ht="15">
      <c r="A459" s="3"/>
      <c r="B459" s="67" t="s">
        <v>183</v>
      </c>
      <c r="C459" s="67">
        <v>2015</v>
      </c>
      <c r="D459" s="68" t="s">
        <v>78</v>
      </c>
      <c r="E459" s="69">
        <v>4220</v>
      </c>
      <c r="F459" s="1"/>
    </row>
    <row r="460" spans="1:6" ht="15">
      <c r="A460" s="3"/>
      <c r="B460" s="67"/>
      <c r="C460" s="67">
        <v>2016</v>
      </c>
      <c r="D460" s="68" t="s">
        <v>78</v>
      </c>
      <c r="E460" s="69">
        <f>D457</f>
        <v>4326</v>
      </c>
      <c r="F460" s="1"/>
    </row>
    <row r="461" spans="1:6" ht="15">
      <c r="A461" s="3"/>
      <c r="B461" s="67" t="s">
        <v>624</v>
      </c>
      <c r="C461" s="67"/>
      <c r="D461" s="67"/>
      <c r="E461" s="68"/>
      <c r="F461" s="1"/>
    </row>
    <row r="462" spans="1:6" ht="15.75">
      <c r="A462" s="3"/>
      <c r="B462" s="54" t="s">
        <v>305</v>
      </c>
      <c r="C462" s="13"/>
      <c r="D462" s="55"/>
      <c r="E462" s="9"/>
      <c r="F462" s="13"/>
    </row>
    <row r="463" spans="1:6" ht="15">
      <c r="A463" s="3"/>
      <c r="B463" s="255"/>
      <c r="C463" s="264" t="s">
        <v>77</v>
      </c>
      <c r="D463" s="265"/>
      <c r="E463" s="266" t="s">
        <v>306</v>
      </c>
      <c r="F463" s="50"/>
    </row>
    <row r="464" spans="1:6" ht="15">
      <c r="A464" s="3"/>
      <c r="B464" s="255"/>
      <c r="C464" s="265"/>
      <c r="D464" s="265"/>
      <c r="E464" s="266"/>
      <c r="F464" s="51"/>
    </row>
    <row r="465" spans="1:6" ht="15">
      <c r="A465" s="3"/>
      <c r="B465" s="1"/>
      <c r="C465" s="50"/>
      <c r="D465" s="50"/>
      <c r="E465" s="9"/>
      <c r="F465" s="50"/>
    </row>
    <row r="466" spans="1:6" ht="15">
      <c r="A466" s="3"/>
      <c r="B466" s="1" t="s">
        <v>307</v>
      </c>
      <c r="C466" s="257">
        <f>(D452+D453)/D457</f>
        <v>0.374711049468331</v>
      </c>
      <c r="D466" s="257"/>
      <c r="E466" s="121">
        <f>(E452+E453)/E457</f>
        <v>0.4520978938882846</v>
      </c>
      <c r="F466" s="120"/>
    </row>
    <row r="467" spans="1:6" ht="15">
      <c r="A467" s="3"/>
      <c r="B467" s="258" t="s">
        <v>509</v>
      </c>
      <c r="C467" s="257">
        <f>(D454+D455+D456)/D457</f>
        <v>0.625288950531669</v>
      </c>
      <c r="D467" s="257"/>
      <c r="E467" s="257">
        <f>(E454+E455+E456)/E457</f>
        <v>0.5479021061117154</v>
      </c>
      <c r="F467" s="1"/>
    </row>
    <row r="468" spans="1:6" ht="15">
      <c r="A468" s="3"/>
      <c r="B468" s="258"/>
      <c r="C468" s="257"/>
      <c r="D468" s="257"/>
      <c r="E468" s="257"/>
      <c r="F468" s="1"/>
    </row>
    <row r="469" spans="1:6" ht="18.75">
      <c r="A469" s="3"/>
      <c r="B469" s="14" t="s">
        <v>653</v>
      </c>
      <c r="C469" s="1"/>
      <c r="D469" s="1"/>
      <c r="E469" s="9"/>
      <c r="F469" s="1"/>
    </row>
  </sheetData>
  <sheetProtection/>
  <mergeCells count="24">
    <mergeCell ref="A11:F11"/>
    <mergeCell ref="A12:F12"/>
    <mergeCell ref="A13:F13"/>
    <mergeCell ref="A19:F19"/>
    <mergeCell ref="A52:F52"/>
    <mergeCell ref="A163:F163"/>
    <mergeCell ref="C466:D466"/>
    <mergeCell ref="B467:B468"/>
    <mergeCell ref="C467:D468"/>
    <mergeCell ref="E467:E468"/>
    <mergeCell ref="A382:B382"/>
    <mergeCell ref="B450:B451"/>
    <mergeCell ref="C463:D464"/>
    <mergeCell ref="E463:E464"/>
    <mergeCell ref="C450:C451"/>
    <mergeCell ref="D450:D451"/>
    <mergeCell ref="E450:E451"/>
    <mergeCell ref="B463:B464"/>
    <mergeCell ref="A53:F53"/>
    <mergeCell ref="A54:F54"/>
    <mergeCell ref="A55:F55"/>
    <mergeCell ref="A56:F56"/>
    <mergeCell ref="A58:F58"/>
    <mergeCell ref="A81:F81"/>
  </mergeCells>
  <printOptions/>
  <pageMargins left="0.7" right="0.7" top="0.75" bottom="0.75" header="0.3" footer="0.3"/>
  <pageSetup orientation="portrait" paperSize="9" scale="75" r:id="rId1"/>
  <rowBreaks count="8" manualBreakCount="8">
    <brk id="52" max="255" man="1"/>
    <brk id="106" max="255" man="1"/>
    <brk id="161" max="255" man="1"/>
    <brk id="214" max="255" man="1"/>
    <brk id="265" max="255" man="1"/>
    <brk id="313" max="255" man="1"/>
    <brk id="364" max="255" man="1"/>
    <brk id="4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84"/>
  <sheetViews>
    <sheetView tabSelected="1" view="pageLayout" workbookViewId="0" topLeftCell="A67">
      <selection activeCell="D82" sqref="D82"/>
    </sheetView>
  </sheetViews>
  <sheetFormatPr defaultColWidth="9.00390625" defaultRowHeight="12.75"/>
  <cols>
    <col min="2" max="2" width="29.125" style="0" customWidth="1"/>
    <col min="3" max="3" width="18.375" style="0" customWidth="1"/>
    <col min="4" max="4" width="10.875" style="0" customWidth="1"/>
    <col min="5" max="5" width="11.875" style="0" customWidth="1"/>
  </cols>
  <sheetData>
    <row r="2" spans="1:5" ht="33" customHeight="1">
      <c r="A2" s="283" t="s">
        <v>660</v>
      </c>
      <c r="B2" s="284"/>
      <c r="C2" s="284"/>
      <c r="D2" s="284"/>
      <c r="E2" s="284"/>
    </row>
    <row r="3" spans="1:6" ht="31.5">
      <c r="A3" s="285" t="s">
        <v>308</v>
      </c>
      <c r="B3" s="81" t="s">
        <v>309</v>
      </c>
      <c r="C3" s="79" t="s">
        <v>381</v>
      </c>
      <c r="D3" s="79" t="s">
        <v>378</v>
      </c>
      <c r="E3" s="76" t="s">
        <v>379</v>
      </c>
      <c r="F3" s="91" t="s">
        <v>395</v>
      </c>
    </row>
    <row r="4" spans="1:6" ht="15.75">
      <c r="A4" s="286"/>
      <c r="B4" s="82" t="s">
        <v>310</v>
      </c>
      <c r="C4" s="80" t="s">
        <v>311</v>
      </c>
      <c r="D4" s="80" t="s">
        <v>311</v>
      </c>
      <c r="E4" s="77" t="s">
        <v>380</v>
      </c>
      <c r="F4" s="94" t="s">
        <v>311</v>
      </c>
    </row>
    <row r="5" spans="1:6" ht="5.25" customHeight="1">
      <c r="A5" s="287"/>
      <c r="B5" s="83"/>
      <c r="C5" s="84"/>
      <c r="D5" s="85"/>
      <c r="E5" s="78"/>
      <c r="F5" s="75"/>
    </row>
    <row r="6" spans="1:6" ht="18.75">
      <c r="A6" s="278" t="s">
        <v>312</v>
      </c>
      <c r="B6" s="279"/>
      <c r="C6" s="279"/>
      <c r="D6" s="279"/>
      <c r="E6" s="279"/>
      <c r="F6" s="250"/>
    </row>
    <row r="7" spans="1:8" ht="18" customHeight="1">
      <c r="A7" s="86">
        <v>1</v>
      </c>
      <c r="B7" s="87" t="s">
        <v>328</v>
      </c>
      <c r="C7" s="86" t="s">
        <v>625</v>
      </c>
      <c r="D7" s="86">
        <v>32</v>
      </c>
      <c r="E7" s="86">
        <v>50</v>
      </c>
      <c r="F7" s="95">
        <v>22</v>
      </c>
      <c r="H7" s="100"/>
    </row>
    <row r="8" spans="1:8" ht="15.75">
      <c r="A8" s="86">
        <f aca="true" t="shared" si="0" ref="A8:A39">A7+1</f>
        <v>2</v>
      </c>
      <c r="B8" s="87" t="s">
        <v>329</v>
      </c>
      <c r="C8" s="86" t="s">
        <v>626</v>
      </c>
      <c r="D8" s="86">
        <v>20</v>
      </c>
      <c r="E8" s="86">
        <v>32</v>
      </c>
      <c r="F8" s="95">
        <v>14</v>
      </c>
      <c r="H8" s="100"/>
    </row>
    <row r="9" spans="1:8" ht="18" customHeight="1">
      <c r="A9" s="86">
        <f t="shared" si="0"/>
        <v>3</v>
      </c>
      <c r="B9" s="87" t="s">
        <v>330</v>
      </c>
      <c r="C9" s="86" t="s">
        <v>627</v>
      </c>
      <c r="D9" s="86">
        <v>20</v>
      </c>
      <c r="E9" s="86">
        <v>32</v>
      </c>
      <c r="F9" s="95">
        <v>14</v>
      </c>
      <c r="H9" s="100"/>
    </row>
    <row r="10" spans="1:8" ht="21" customHeight="1">
      <c r="A10" s="86">
        <f t="shared" si="0"/>
        <v>4</v>
      </c>
      <c r="B10" s="87" t="s">
        <v>418</v>
      </c>
      <c r="C10" s="86" t="s">
        <v>628</v>
      </c>
      <c r="D10" s="86">
        <v>25</v>
      </c>
      <c r="E10" s="86">
        <v>40</v>
      </c>
      <c r="F10" s="95">
        <v>17</v>
      </c>
      <c r="H10" s="100"/>
    </row>
    <row r="11" spans="1:8" ht="16.5" customHeight="1">
      <c r="A11" s="86">
        <f t="shared" si="0"/>
        <v>5</v>
      </c>
      <c r="B11" s="87" t="s">
        <v>415</v>
      </c>
      <c r="C11" s="86" t="s">
        <v>434</v>
      </c>
      <c r="D11" s="86">
        <v>25</v>
      </c>
      <c r="E11" s="86">
        <v>40</v>
      </c>
      <c r="F11" s="95">
        <v>17</v>
      </c>
      <c r="H11" s="100"/>
    </row>
    <row r="12" spans="1:8" ht="18" customHeight="1">
      <c r="A12" s="86">
        <f t="shared" si="0"/>
        <v>6</v>
      </c>
      <c r="B12" s="87" t="s">
        <v>331</v>
      </c>
      <c r="C12" s="86" t="s">
        <v>409</v>
      </c>
      <c r="D12" s="86">
        <v>32</v>
      </c>
      <c r="E12" s="86">
        <v>50</v>
      </c>
      <c r="F12" s="95">
        <v>22</v>
      </c>
      <c r="H12" s="100"/>
    </row>
    <row r="13" spans="1:8" ht="15.75">
      <c r="A13" s="86">
        <f t="shared" si="0"/>
        <v>7</v>
      </c>
      <c r="B13" s="87" t="s">
        <v>332</v>
      </c>
      <c r="C13" s="86" t="s">
        <v>313</v>
      </c>
      <c r="D13" s="86">
        <v>12</v>
      </c>
      <c r="E13" s="86">
        <v>20</v>
      </c>
      <c r="F13" s="95">
        <v>9</v>
      </c>
      <c r="H13" s="100"/>
    </row>
    <row r="14" spans="1:8" ht="15.75">
      <c r="A14" s="86">
        <f t="shared" si="0"/>
        <v>8</v>
      </c>
      <c r="B14" s="87" t="s">
        <v>333</v>
      </c>
      <c r="C14" s="86" t="s">
        <v>314</v>
      </c>
      <c r="D14" s="86">
        <v>20</v>
      </c>
      <c r="E14" s="86">
        <v>32</v>
      </c>
      <c r="F14" s="95">
        <v>14</v>
      </c>
      <c r="H14" s="100"/>
    </row>
    <row r="15" spans="1:8" ht="15.75">
      <c r="A15" s="86">
        <f t="shared" si="0"/>
        <v>9</v>
      </c>
      <c r="B15" s="87" t="s">
        <v>334</v>
      </c>
      <c r="C15" s="86" t="s">
        <v>543</v>
      </c>
      <c r="D15" s="86">
        <v>10</v>
      </c>
      <c r="E15" s="86">
        <v>16</v>
      </c>
      <c r="F15" s="95">
        <v>7</v>
      </c>
      <c r="H15" s="100"/>
    </row>
    <row r="16" spans="1:8" ht="18.75" customHeight="1">
      <c r="A16" s="86">
        <f t="shared" si="0"/>
        <v>10</v>
      </c>
      <c r="B16" s="87" t="s">
        <v>335</v>
      </c>
      <c r="C16" s="86" t="s">
        <v>629</v>
      </c>
      <c r="D16" s="86">
        <v>32</v>
      </c>
      <c r="E16" s="86">
        <v>50</v>
      </c>
      <c r="F16" s="95">
        <v>22</v>
      </c>
      <c r="H16" s="100"/>
    </row>
    <row r="17" spans="1:8" ht="15.75">
      <c r="A17" s="86">
        <f t="shared" si="0"/>
        <v>11</v>
      </c>
      <c r="B17" s="87" t="s">
        <v>336</v>
      </c>
      <c r="C17" s="86" t="s">
        <v>394</v>
      </c>
      <c r="D17" s="86">
        <v>10</v>
      </c>
      <c r="E17" s="86">
        <v>16</v>
      </c>
      <c r="F17" s="95">
        <v>7</v>
      </c>
      <c r="H17" s="100"/>
    </row>
    <row r="18" spans="1:8" ht="15.75">
      <c r="A18" s="86">
        <f t="shared" si="0"/>
        <v>12</v>
      </c>
      <c r="B18" s="87" t="s">
        <v>337</v>
      </c>
      <c r="C18" s="86" t="s">
        <v>544</v>
      </c>
      <c r="D18" s="86">
        <v>12</v>
      </c>
      <c r="E18" s="86">
        <v>20</v>
      </c>
      <c r="F18" s="95">
        <v>9</v>
      </c>
      <c r="H18" s="100"/>
    </row>
    <row r="19" spans="1:8" ht="15.75">
      <c r="A19" s="86">
        <f t="shared" si="0"/>
        <v>13</v>
      </c>
      <c r="B19" s="87" t="s">
        <v>338</v>
      </c>
      <c r="C19" s="86" t="s">
        <v>630</v>
      </c>
      <c r="D19" s="86">
        <v>10</v>
      </c>
      <c r="E19" s="86">
        <v>16</v>
      </c>
      <c r="F19" s="95">
        <v>7</v>
      </c>
      <c r="H19" s="100"/>
    </row>
    <row r="20" spans="1:8" ht="15.75">
      <c r="A20" s="86">
        <f t="shared" si="0"/>
        <v>14</v>
      </c>
      <c r="B20" s="87" t="s">
        <v>416</v>
      </c>
      <c r="C20" s="86" t="s">
        <v>631</v>
      </c>
      <c r="D20" s="86">
        <v>20</v>
      </c>
      <c r="E20" s="86">
        <v>32</v>
      </c>
      <c r="F20" s="95">
        <v>14</v>
      </c>
      <c r="H20" s="100"/>
    </row>
    <row r="21" spans="1:8" ht="15.75">
      <c r="A21" s="86">
        <f t="shared" si="0"/>
        <v>15</v>
      </c>
      <c r="B21" s="87" t="s">
        <v>417</v>
      </c>
      <c r="C21" s="86" t="s">
        <v>632</v>
      </c>
      <c r="D21" s="86">
        <v>20</v>
      </c>
      <c r="E21" s="86">
        <v>32</v>
      </c>
      <c r="F21" s="95">
        <v>14</v>
      </c>
      <c r="H21" s="100"/>
    </row>
    <row r="22" spans="1:8" ht="15.75">
      <c r="A22" s="86">
        <f t="shared" si="0"/>
        <v>16</v>
      </c>
      <c r="B22" s="87" t="s">
        <v>339</v>
      </c>
      <c r="C22" s="86" t="s">
        <v>633</v>
      </c>
      <c r="D22" s="86">
        <v>16</v>
      </c>
      <c r="E22" s="86">
        <v>25</v>
      </c>
      <c r="F22" s="95">
        <v>11</v>
      </c>
      <c r="H22" s="100"/>
    </row>
    <row r="23" spans="1:8" ht="15.75">
      <c r="A23" s="86">
        <f t="shared" si="0"/>
        <v>17</v>
      </c>
      <c r="B23" s="87" t="s">
        <v>340</v>
      </c>
      <c r="C23" s="86" t="s">
        <v>634</v>
      </c>
      <c r="D23" s="86">
        <v>12</v>
      </c>
      <c r="E23" s="86">
        <v>20</v>
      </c>
      <c r="F23" s="95">
        <v>9</v>
      </c>
      <c r="H23" s="100"/>
    </row>
    <row r="24" spans="1:8" ht="15.75">
      <c r="A24" s="86">
        <f t="shared" si="0"/>
        <v>18</v>
      </c>
      <c r="B24" s="87" t="s">
        <v>440</v>
      </c>
      <c r="C24" s="86" t="s">
        <v>635</v>
      </c>
      <c r="D24" s="86">
        <v>12</v>
      </c>
      <c r="E24" s="86">
        <v>20</v>
      </c>
      <c r="F24" s="95">
        <v>9</v>
      </c>
      <c r="H24" s="100"/>
    </row>
    <row r="25" spans="1:8" ht="15.75">
      <c r="A25" s="86">
        <f t="shared" si="0"/>
        <v>19</v>
      </c>
      <c r="B25" s="87" t="s">
        <v>341</v>
      </c>
      <c r="C25" s="86" t="s">
        <v>545</v>
      </c>
      <c r="D25" s="86">
        <v>32</v>
      </c>
      <c r="E25" s="86">
        <v>50</v>
      </c>
      <c r="F25" s="95">
        <v>22</v>
      </c>
      <c r="H25" s="100"/>
    </row>
    <row r="26" spans="1:8" ht="16.5" customHeight="1">
      <c r="A26" s="86">
        <f t="shared" si="0"/>
        <v>20</v>
      </c>
      <c r="B26" s="87" t="s">
        <v>414</v>
      </c>
      <c r="C26" s="86" t="s">
        <v>369</v>
      </c>
      <c r="D26" s="86">
        <v>16</v>
      </c>
      <c r="E26" s="86">
        <v>25</v>
      </c>
      <c r="F26" s="95">
        <v>11</v>
      </c>
      <c r="H26" s="100"/>
    </row>
    <row r="27" spans="1:8" ht="15.75">
      <c r="A27" s="86">
        <f t="shared" si="0"/>
        <v>21</v>
      </c>
      <c r="B27" s="87" t="s">
        <v>342</v>
      </c>
      <c r="C27" s="86" t="s">
        <v>546</v>
      </c>
      <c r="D27" s="86">
        <v>10</v>
      </c>
      <c r="E27" s="86">
        <v>16</v>
      </c>
      <c r="F27" s="95">
        <v>7</v>
      </c>
      <c r="H27" s="100"/>
    </row>
    <row r="28" spans="1:8" ht="15.75">
      <c r="A28" s="86">
        <f t="shared" si="0"/>
        <v>22</v>
      </c>
      <c r="B28" s="87" t="s">
        <v>343</v>
      </c>
      <c r="C28" s="86" t="s">
        <v>547</v>
      </c>
      <c r="D28" s="86">
        <v>10</v>
      </c>
      <c r="E28" s="86">
        <v>16</v>
      </c>
      <c r="F28" s="95">
        <v>7</v>
      </c>
      <c r="H28" s="100"/>
    </row>
    <row r="29" spans="1:8" ht="17.25" customHeight="1">
      <c r="A29" s="86">
        <f t="shared" si="0"/>
        <v>23</v>
      </c>
      <c r="B29" s="87" t="s">
        <v>413</v>
      </c>
      <c r="C29" s="86" t="s">
        <v>636</v>
      </c>
      <c r="D29" s="86">
        <v>25</v>
      </c>
      <c r="E29" s="86">
        <v>40</v>
      </c>
      <c r="F29" s="95">
        <v>17</v>
      </c>
      <c r="H29" s="100"/>
    </row>
    <row r="30" spans="1:8" ht="15.75">
      <c r="A30" s="86">
        <f t="shared" si="0"/>
        <v>24</v>
      </c>
      <c r="B30" s="87" t="s">
        <v>344</v>
      </c>
      <c r="C30" s="86" t="s">
        <v>548</v>
      </c>
      <c r="D30" s="86">
        <v>16</v>
      </c>
      <c r="E30" s="86">
        <v>25</v>
      </c>
      <c r="F30" s="95">
        <v>11</v>
      </c>
      <c r="H30" s="100"/>
    </row>
    <row r="31" spans="1:8" ht="15.75">
      <c r="A31" s="86">
        <f t="shared" si="0"/>
        <v>25</v>
      </c>
      <c r="B31" s="87" t="s">
        <v>345</v>
      </c>
      <c r="C31" s="86" t="s">
        <v>315</v>
      </c>
      <c r="D31" s="86">
        <v>10</v>
      </c>
      <c r="E31" s="86">
        <v>16</v>
      </c>
      <c r="F31" s="95">
        <v>7</v>
      </c>
      <c r="H31" s="100"/>
    </row>
    <row r="32" spans="1:8" ht="15.75">
      <c r="A32" s="86">
        <f t="shared" si="0"/>
        <v>26</v>
      </c>
      <c r="B32" s="87" t="s">
        <v>346</v>
      </c>
      <c r="C32" s="86" t="s">
        <v>637</v>
      </c>
      <c r="D32" s="86">
        <v>10</v>
      </c>
      <c r="E32" s="86">
        <v>16</v>
      </c>
      <c r="F32" s="95">
        <v>7</v>
      </c>
      <c r="H32" s="100"/>
    </row>
    <row r="33" spans="1:8" ht="15.75">
      <c r="A33" s="86">
        <f t="shared" si="0"/>
        <v>27</v>
      </c>
      <c r="B33" s="87" t="s">
        <v>347</v>
      </c>
      <c r="C33" s="86" t="s">
        <v>317</v>
      </c>
      <c r="D33" s="86">
        <v>20</v>
      </c>
      <c r="E33" s="86">
        <v>32</v>
      </c>
      <c r="F33" s="95">
        <v>14</v>
      </c>
      <c r="H33" s="100"/>
    </row>
    <row r="34" spans="1:8" ht="17.25" customHeight="1">
      <c r="A34" s="86">
        <f t="shared" si="0"/>
        <v>28</v>
      </c>
      <c r="B34" s="87" t="s">
        <v>439</v>
      </c>
      <c r="C34" s="86" t="s">
        <v>638</v>
      </c>
      <c r="D34" s="86">
        <v>22</v>
      </c>
      <c r="E34" s="86">
        <v>35</v>
      </c>
      <c r="F34" s="95">
        <v>15</v>
      </c>
      <c r="H34" s="100"/>
    </row>
    <row r="35" spans="1:8" ht="16.5" customHeight="1">
      <c r="A35" s="86">
        <f t="shared" si="0"/>
        <v>29</v>
      </c>
      <c r="B35" s="87" t="s">
        <v>667</v>
      </c>
      <c r="C35" s="86" t="s">
        <v>639</v>
      </c>
      <c r="D35" s="86">
        <v>40</v>
      </c>
      <c r="E35" s="86">
        <v>63</v>
      </c>
      <c r="F35" s="95">
        <v>27</v>
      </c>
      <c r="H35" s="100"/>
    </row>
    <row r="36" spans="1:8" ht="15.75">
      <c r="A36" s="86">
        <f t="shared" si="0"/>
        <v>30</v>
      </c>
      <c r="B36" s="87" t="s">
        <v>348</v>
      </c>
      <c r="C36" s="86" t="s">
        <v>640</v>
      </c>
      <c r="D36" s="86">
        <v>12</v>
      </c>
      <c r="E36" s="86">
        <v>20</v>
      </c>
      <c r="F36" s="95">
        <v>9</v>
      </c>
      <c r="H36" s="100"/>
    </row>
    <row r="37" spans="1:8" ht="18.75" customHeight="1">
      <c r="A37" s="86">
        <f t="shared" si="0"/>
        <v>31</v>
      </c>
      <c r="B37" s="87" t="s">
        <v>349</v>
      </c>
      <c r="C37" s="86" t="s">
        <v>549</v>
      </c>
      <c r="D37" s="86">
        <v>32</v>
      </c>
      <c r="E37" s="86">
        <v>50</v>
      </c>
      <c r="F37" s="95">
        <v>22</v>
      </c>
      <c r="H37" s="100"/>
    </row>
    <row r="38" spans="1:8" ht="15.75">
      <c r="A38" s="86">
        <f t="shared" si="0"/>
        <v>32</v>
      </c>
      <c r="B38" s="87" t="s">
        <v>350</v>
      </c>
      <c r="C38" s="86" t="s">
        <v>550</v>
      </c>
      <c r="D38" s="86">
        <v>20</v>
      </c>
      <c r="E38" s="86">
        <v>32</v>
      </c>
      <c r="F38" s="95">
        <v>15</v>
      </c>
      <c r="H38" s="100"/>
    </row>
    <row r="39" spans="1:8" ht="15.75">
      <c r="A39" s="86">
        <f t="shared" si="0"/>
        <v>33</v>
      </c>
      <c r="B39" s="87" t="s">
        <v>351</v>
      </c>
      <c r="C39" s="86" t="s">
        <v>318</v>
      </c>
      <c r="D39" s="86">
        <v>10</v>
      </c>
      <c r="E39" s="86">
        <v>16</v>
      </c>
      <c r="F39" s="95">
        <v>7</v>
      </c>
      <c r="H39" s="100"/>
    </row>
    <row r="40" spans="1:8" ht="15.75">
      <c r="A40" s="81"/>
      <c r="B40" s="90"/>
      <c r="C40" s="81"/>
      <c r="D40" s="81"/>
      <c r="E40" s="81"/>
      <c r="F40" s="97"/>
      <c r="H40" s="100"/>
    </row>
    <row r="41" spans="1:8" ht="31.5">
      <c r="A41" s="285" t="s">
        <v>308</v>
      </c>
      <c r="B41" s="81" t="s">
        <v>309</v>
      </c>
      <c r="C41" s="79" t="s">
        <v>381</v>
      </c>
      <c r="D41" s="79" t="s">
        <v>378</v>
      </c>
      <c r="E41" s="76" t="s">
        <v>379</v>
      </c>
      <c r="F41" s="91" t="s">
        <v>395</v>
      </c>
      <c r="H41" s="100"/>
    </row>
    <row r="42" spans="1:8" ht="15.75">
      <c r="A42" s="286"/>
      <c r="B42" s="82" t="s">
        <v>310</v>
      </c>
      <c r="C42" s="80" t="s">
        <v>311</v>
      </c>
      <c r="D42" s="80" t="s">
        <v>311</v>
      </c>
      <c r="E42" s="77" t="s">
        <v>380</v>
      </c>
      <c r="F42" s="94" t="s">
        <v>311</v>
      </c>
      <c r="H42" s="100"/>
    </row>
    <row r="43" spans="1:8" ht="5.25" customHeight="1">
      <c r="A43" s="287"/>
      <c r="B43" s="83"/>
      <c r="C43" s="84"/>
      <c r="D43" s="85"/>
      <c r="E43" s="78"/>
      <c r="F43" s="75"/>
      <c r="H43" s="100"/>
    </row>
    <row r="44" spans="1:8" ht="15.75">
      <c r="A44" s="86">
        <f>A39+1</f>
        <v>34</v>
      </c>
      <c r="B44" s="88" t="s">
        <v>352</v>
      </c>
      <c r="C44" s="86" t="s">
        <v>641</v>
      </c>
      <c r="D44" s="86">
        <v>20</v>
      </c>
      <c r="E44" s="86">
        <v>32</v>
      </c>
      <c r="F44" s="98">
        <v>14</v>
      </c>
      <c r="H44" s="100"/>
    </row>
    <row r="45" spans="1:8" ht="15.75">
      <c r="A45" s="86">
        <v>35</v>
      </c>
      <c r="B45" s="87" t="s">
        <v>353</v>
      </c>
      <c r="C45" s="86" t="s">
        <v>370</v>
      </c>
      <c r="D45" s="86">
        <v>16</v>
      </c>
      <c r="E45" s="86">
        <v>25</v>
      </c>
      <c r="F45" s="98">
        <v>11</v>
      </c>
      <c r="H45" s="100"/>
    </row>
    <row r="46" spans="1:8" ht="15.75">
      <c r="A46" s="86">
        <v>36</v>
      </c>
      <c r="B46" s="87" t="s">
        <v>354</v>
      </c>
      <c r="C46" s="86" t="s">
        <v>374</v>
      </c>
      <c r="D46" s="86">
        <v>6</v>
      </c>
      <c r="E46" s="86">
        <v>10</v>
      </c>
      <c r="F46" s="95">
        <v>4</v>
      </c>
      <c r="H46" s="100"/>
    </row>
    <row r="47" spans="1:8" ht="15.75">
      <c r="A47" s="86">
        <v>37</v>
      </c>
      <c r="B47" s="87" t="s">
        <v>288</v>
      </c>
      <c r="C47" s="86" t="s">
        <v>642</v>
      </c>
      <c r="D47" s="86">
        <v>32</v>
      </c>
      <c r="E47" s="86">
        <v>50</v>
      </c>
      <c r="F47" s="95">
        <v>22</v>
      </c>
      <c r="H47" s="100"/>
    </row>
    <row r="48" spans="1:8" ht="15.75">
      <c r="A48" s="86">
        <f>A47+1</f>
        <v>38</v>
      </c>
      <c r="B48" s="87" t="s">
        <v>281</v>
      </c>
      <c r="C48" s="86" t="s">
        <v>319</v>
      </c>
      <c r="D48" s="86">
        <v>16</v>
      </c>
      <c r="E48" s="86">
        <v>25</v>
      </c>
      <c r="F48" s="95">
        <v>11</v>
      </c>
      <c r="H48" s="100"/>
    </row>
    <row r="49" spans="1:8" ht="30" customHeight="1">
      <c r="A49" s="86">
        <f>A48+1</f>
        <v>39</v>
      </c>
      <c r="B49" s="87" t="s">
        <v>441</v>
      </c>
      <c r="C49" s="86" t="s">
        <v>635</v>
      </c>
      <c r="D49" s="86">
        <v>12</v>
      </c>
      <c r="E49" s="86">
        <v>20</v>
      </c>
      <c r="F49" s="96">
        <v>9</v>
      </c>
      <c r="H49" s="100"/>
    </row>
    <row r="50" spans="1:8" ht="18.75">
      <c r="A50" s="278" t="s">
        <v>320</v>
      </c>
      <c r="B50" s="279"/>
      <c r="C50" s="279"/>
      <c r="D50" s="279"/>
      <c r="E50" s="280"/>
      <c r="F50" s="95"/>
      <c r="H50" s="100"/>
    </row>
    <row r="51" spans="1:8" ht="15.75">
      <c r="A51" s="86">
        <f>A49+1</f>
        <v>40</v>
      </c>
      <c r="B51" s="87" t="s">
        <v>355</v>
      </c>
      <c r="C51" s="86" t="s">
        <v>643</v>
      </c>
      <c r="D51" s="86">
        <v>20</v>
      </c>
      <c r="E51" s="86">
        <v>32</v>
      </c>
      <c r="F51" s="96">
        <v>14</v>
      </c>
      <c r="H51" s="100"/>
    </row>
    <row r="52" spans="1:8" ht="18" customHeight="1">
      <c r="A52" s="86">
        <f aca="true" t="shared" si="1" ref="A52:A65">A51+1</f>
        <v>41</v>
      </c>
      <c r="B52" s="87" t="s">
        <v>356</v>
      </c>
      <c r="C52" s="86" t="s">
        <v>551</v>
      </c>
      <c r="D52" s="86">
        <v>22</v>
      </c>
      <c r="E52" s="86">
        <v>35</v>
      </c>
      <c r="F52" s="96">
        <v>15</v>
      </c>
      <c r="H52" s="100"/>
    </row>
    <row r="53" spans="1:8" ht="15.75">
      <c r="A53" s="86">
        <f t="shared" si="1"/>
        <v>42</v>
      </c>
      <c r="B53" s="87" t="s">
        <v>357</v>
      </c>
      <c r="C53" s="86" t="s">
        <v>644</v>
      </c>
      <c r="D53" s="86">
        <v>32</v>
      </c>
      <c r="E53" s="86">
        <v>50</v>
      </c>
      <c r="F53" s="96">
        <v>22</v>
      </c>
      <c r="H53" s="100"/>
    </row>
    <row r="54" spans="1:8" ht="18" customHeight="1">
      <c r="A54" s="86">
        <f t="shared" si="1"/>
        <v>43</v>
      </c>
      <c r="B54" s="87" t="s">
        <v>358</v>
      </c>
      <c r="C54" s="86" t="s">
        <v>552</v>
      </c>
      <c r="D54" s="86">
        <v>25</v>
      </c>
      <c r="E54" s="86">
        <v>40</v>
      </c>
      <c r="F54" s="96">
        <v>17</v>
      </c>
      <c r="H54" s="100"/>
    </row>
    <row r="55" spans="1:8" ht="16.5" customHeight="1">
      <c r="A55" s="86">
        <f t="shared" si="1"/>
        <v>44</v>
      </c>
      <c r="B55" s="87" t="s">
        <v>359</v>
      </c>
      <c r="C55" s="86" t="s">
        <v>553</v>
      </c>
      <c r="D55" s="86">
        <v>16</v>
      </c>
      <c r="E55" s="86">
        <v>25</v>
      </c>
      <c r="F55" s="96">
        <v>11</v>
      </c>
      <c r="H55" s="100"/>
    </row>
    <row r="56" spans="1:8" ht="15.75">
      <c r="A56" s="86">
        <f t="shared" si="1"/>
        <v>45</v>
      </c>
      <c r="B56" s="87" t="s">
        <v>360</v>
      </c>
      <c r="C56" s="86" t="s">
        <v>316</v>
      </c>
      <c r="D56" s="86">
        <v>20</v>
      </c>
      <c r="E56" s="86">
        <v>32</v>
      </c>
      <c r="F56" s="96">
        <v>14</v>
      </c>
      <c r="H56" s="100"/>
    </row>
    <row r="57" spans="1:8" ht="15.75">
      <c r="A57" s="86">
        <f t="shared" si="1"/>
        <v>46</v>
      </c>
      <c r="B57" s="87" t="s">
        <v>361</v>
      </c>
      <c r="C57" s="86" t="s">
        <v>645</v>
      </c>
      <c r="D57" s="86">
        <v>20</v>
      </c>
      <c r="E57" s="86">
        <v>32</v>
      </c>
      <c r="F57" s="96">
        <v>14</v>
      </c>
      <c r="H57" s="100"/>
    </row>
    <row r="58" spans="1:8" ht="15.75">
      <c r="A58" s="86">
        <f t="shared" si="1"/>
        <v>47</v>
      </c>
      <c r="B58" s="87" t="s">
        <v>362</v>
      </c>
      <c r="C58" s="86" t="s">
        <v>554</v>
      </c>
      <c r="D58" s="86">
        <v>20</v>
      </c>
      <c r="E58" s="86">
        <v>32</v>
      </c>
      <c r="F58" s="96">
        <v>14</v>
      </c>
      <c r="H58" s="100"/>
    </row>
    <row r="59" spans="1:8" ht="15.75">
      <c r="A59" s="86">
        <f t="shared" si="1"/>
        <v>48</v>
      </c>
      <c r="B59" s="87" t="s">
        <v>363</v>
      </c>
      <c r="C59" s="86" t="s">
        <v>431</v>
      </c>
      <c r="D59" s="86">
        <v>16</v>
      </c>
      <c r="E59" s="86">
        <v>25</v>
      </c>
      <c r="F59" s="96">
        <v>11</v>
      </c>
      <c r="H59" s="100"/>
    </row>
    <row r="60" spans="1:8" ht="15.75">
      <c r="A60" s="86">
        <f t="shared" si="1"/>
        <v>49</v>
      </c>
      <c r="B60" s="87" t="s">
        <v>364</v>
      </c>
      <c r="C60" s="86" t="s">
        <v>646</v>
      </c>
      <c r="D60" s="89">
        <v>16</v>
      </c>
      <c r="E60" s="86">
        <v>25</v>
      </c>
      <c r="F60" s="96">
        <v>11</v>
      </c>
      <c r="H60" s="100"/>
    </row>
    <row r="61" spans="1:8" ht="15.75">
      <c r="A61" s="86">
        <f t="shared" si="1"/>
        <v>50</v>
      </c>
      <c r="B61" s="87" t="s">
        <v>365</v>
      </c>
      <c r="C61" s="86" t="s">
        <v>555</v>
      </c>
      <c r="D61" s="86">
        <v>20</v>
      </c>
      <c r="E61" s="86">
        <v>32</v>
      </c>
      <c r="F61" s="96">
        <v>14</v>
      </c>
      <c r="H61" s="100"/>
    </row>
    <row r="62" spans="1:8" ht="15.75">
      <c r="A62" s="86">
        <f t="shared" si="1"/>
        <v>51</v>
      </c>
      <c r="B62" s="87" t="s">
        <v>366</v>
      </c>
      <c r="C62" s="86" t="s">
        <v>432</v>
      </c>
      <c r="D62" s="86">
        <v>10</v>
      </c>
      <c r="E62" s="86">
        <v>16</v>
      </c>
      <c r="F62" s="96">
        <v>7</v>
      </c>
      <c r="H62" s="100"/>
    </row>
    <row r="63" spans="1:8" ht="19.5" customHeight="1">
      <c r="A63" s="86">
        <f t="shared" si="1"/>
        <v>52</v>
      </c>
      <c r="B63" s="87" t="s">
        <v>367</v>
      </c>
      <c r="C63" s="86" t="s">
        <v>647</v>
      </c>
      <c r="D63" s="86">
        <v>20</v>
      </c>
      <c r="E63" s="86">
        <v>32</v>
      </c>
      <c r="F63" s="96">
        <v>14</v>
      </c>
      <c r="H63" s="100"/>
    </row>
    <row r="64" spans="1:8" ht="15.75">
      <c r="A64" s="86">
        <f t="shared" si="1"/>
        <v>53</v>
      </c>
      <c r="B64" s="87" t="s">
        <v>368</v>
      </c>
      <c r="C64" s="86" t="s">
        <v>648</v>
      </c>
      <c r="D64" s="86">
        <v>25</v>
      </c>
      <c r="E64" s="86">
        <v>40</v>
      </c>
      <c r="F64" s="96">
        <v>17</v>
      </c>
      <c r="H64" s="100"/>
    </row>
    <row r="65" spans="1:8" ht="15.75">
      <c r="A65" s="86">
        <f t="shared" si="1"/>
        <v>54</v>
      </c>
      <c r="B65" s="87" t="s">
        <v>393</v>
      </c>
      <c r="C65" s="86" t="s">
        <v>649</v>
      </c>
      <c r="D65" s="86">
        <v>12</v>
      </c>
      <c r="E65" s="86">
        <v>20</v>
      </c>
      <c r="F65" s="96">
        <v>9</v>
      </c>
      <c r="H65" s="100"/>
    </row>
    <row r="66" spans="1:8" ht="15.75">
      <c r="A66" s="86">
        <v>55</v>
      </c>
      <c r="B66" s="87" t="s">
        <v>276</v>
      </c>
      <c r="C66" s="86" t="s">
        <v>650</v>
      </c>
      <c r="D66" s="86">
        <v>12</v>
      </c>
      <c r="E66" s="86">
        <v>20</v>
      </c>
      <c r="F66" s="96">
        <v>9</v>
      </c>
      <c r="H66" s="100"/>
    </row>
    <row r="67" spans="1:6" ht="18.75">
      <c r="A67" s="288" t="s">
        <v>652</v>
      </c>
      <c r="B67" s="289"/>
      <c r="C67" s="289"/>
      <c r="D67" s="289"/>
      <c r="E67" s="290"/>
      <c r="F67" s="92"/>
    </row>
    <row r="68" spans="1:6" ht="18.75">
      <c r="A68" s="278" t="s">
        <v>321</v>
      </c>
      <c r="B68" s="279"/>
      <c r="C68" s="279"/>
      <c r="D68" s="279"/>
      <c r="E68" s="280"/>
      <c r="F68" s="92"/>
    </row>
    <row r="69" spans="1:6" ht="15.75">
      <c r="A69" s="86">
        <v>56</v>
      </c>
      <c r="B69" s="87" t="s">
        <v>665</v>
      </c>
      <c r="C69" s="86" t="s">
        <v>666</v>
      </c>
      <c r="D69" s="86">
        <v>12</v>
      </c>
      <c r="E69" s="86">
        <v>20</v>
      </c>
      <c r="F69" s="96">
        <v>9</v>
      </c>
    </row>
    <row r="70" spans="1:6" ht="17.25" customHeight="1">
      <c r="A70" s="86">
        <v>57</v>
      </c>
      <c r="B70" s="87" t="s">
        <v>322</v>
      </c>
      <c r="C70" s="86" t="s">
        <v>398</v>
      </c>
      <c r="D70" s="86"/>
      <c r="E70" s="86"/>
      <c r="F70" s="93"/>
    </row>
    <row r="71" spans="1:6" ht="15.75">
      <c r="A71" s="86">
        <v>58</v>
      </c>
      <c r="B71" s="87" t="s">
        <v>324</v>
      </c>
      <c r="C71" s="86" t="s">
        <v>323</v>
      </c>
      <c r="D71" s="86"/>
      <c r="E71" s="86"/>
      <c r="F71" s="93"/>
    </row>
    <row r="72" spans="1:6" ht="18" customHeight="1">
      <c r="A72" s="86">
        <v>59</v>
      </c>
      <c r="B72" s="87" t="s">
        <v>324</v>
      </c>
      <c r="C72" s="86" t="s">
        <v>325</v>
      </c>
      <c r="D72" s="86"/>
      <c r="E72" s="86"/>
      <c r="F72" s="93"/>
    </row>
    <row r="73" spans="1:6" ht="18.75" customHeight="1">
      <c r="A73" s="86">
        <v>60</v>
      </c>
      <c r="B73" s="87" t="s">
        <v>664</v>
      </c>
      <c r="C73" s="86" t="s">
        <v>375</v>
      </c>
      <c r="D73" s="86"/>
      <c r="E73" s="86"/>
      <c r="F73" s="93"/>
    </row>
    <row r="74" spans="1:6" ht="15.75" customHeight="1">
      <c r="A74" s="86">
        <v>61</v>
      </c>
      <c r="B74" s="87" t="s">
        <v>326</v>
      </c>
      <c r="C74" s="86" t="s">
        <v>376</v>
      </c>
      <c r="D74" s="86"/>
      <c r="E74" s="86"/>
      <c r="F74" s="93"/>
    </row>
    <row r="75" spans="1:6" ht="15.75">
      <c r="A75" s="86">
        <v>62</v>
      </c>
      <c r="B75" s="87" t="s">
        <v>303</v>
      </c>
      <c r="C75" s="86" t="s">
        <v>373</v>
      </c>
      <c r="D75" s="86"/>
      <c r="E75" s="86"/>
      <c r="F75" s="93"/>
    </row>
    <row r="76" spans="1:6" ht="15.75">
      <c r="A76" s="86">
        <v>63</v>
      </c>
      <c r="B76" s="87" t="s">
        <v>304</v>
      </c>
      <c r="C76" s="86" t="s">
        <v>327</v>
      </c>
      <c r="D76" s="86"/>
      <c r="E76" s="86"/>
      <c r="F76" s="93"/>
    </row>
    <row r="77" spans="1:6" ht="15.75">
      <c r="A77" s="86">
        <v>64</v>
      </c>
      <c r="B77" s="87" t="s">
        <v>410</v>
      </c>
      <c r="C77" s="86" t="s">
        <v>433</v>
      </c>
      <c r="D77" s="86"/>
      <c r="E77" s="86"/>
      <c r="F77" s="93"/>
    </row>
    <row r="78" spans="1:6" ht="15.75">
      <c r="A78" s="86">
        <v>65</v>
      </c>
      <c r="B78" s="87" t="s">
        <v>411</v>
      </c>
      <c r="C78" s="86" t="s">
        <v>412</v>
      </c>
      <c r="D78" s="86"/>
      <c r="E78" s="86"/>
      <c r="F78" s="93"/>
    </row>
    <row r="79" spans="1:6" ht="15.75">
      <c r="A79" s="86">
        <v>66</v>
      </c>
      <c r="B79" s="87" t="s">
        <v>529</v>
      </c>
      <c r="C79" s="86" t="s">
        <v>651</v>
      </c>
      <c r="D79" s="86"/>
      <c r="E79" s="86"/>
      <c r="F79" s="93"/>
    </row>
    <row r="80" spans="1:5" ht="15.75">
      <c r="A80" s="281" t="s">
        <v>669</v>
      </c>
      <c r="B80" s="282"/>
      <c r="C80" s="282"/>
      <c r="D80" s="131"/>
      <c r="E80" s="132"/>
    </row>
    <row r="81" spans="1:5" ht="15.75" customHeight="1">
      <c r="A81" s="275" t="s">
        <v>662</v>
      </c>
      <c r="B81" s="276"/>
      <c r="C81" s="277"/>
      <c r="D81" s="249">
        <v>510.51</v>
      </c>
      <c r="E81" s="247" t="s">
        <v>663</v>
      </c>
    </row>
    <row r="82" spans="1:5" ht="20.25" customHeight="1">
      <c r="A82" s="272" t="s">
        <v>661</v>
      </c>
      <c r="B82" s="273"/>
      <c r="C82" s="274"/>
      <c r="D82" s="246">
        <v>1045</v>
      </c>
      <c r="E82" s="248" t="s">
        <v>663</v>
      </c>
    </row>
    <row r="84" ht="12.75">
      <c r="A84" t="s">
        <v>668</v>
      </c>
    </row>
  </sheetData>
  <sheetProtection/>
  <mergeCells count="10">
    <mergeCell ref="A82:C82"/>
    <mergeCell ref="A81:C81"/>
    <mergeCell ref="A68:E68"/>
    <mergeCell ref="A80:C80"/>
    <mergeCell ref="A2:E2"/>
    <mergeCell ref="A3:A5"/>
    <mergeCell ref="A6:E6"/>
    <mergeCell ref="A50:E50"/>
    <mergeCell ref="A67:E67"/>
    <mergeCell ref="A41:A43"/>
  </mergeCells>
  <printOptions/>
  <pageMargins left="0.75" right="0.75" top="0.8020833333333334" bottom="0.71875" header="0.5" footer="0.5"/>
  <pageSetup horizontalDpi="1200" verticalDpi="1200" orientation="portrait" paperSize="9" r:id="rId1"/>
  <headerFooter alignWithMargins="0">
    <oddHeader>&amp;CZałącznik nr 2.3 do SIWZ nr WIZ.271.1.12.2020 (Załącznik nr 3 do Umowy nr WIZ/........./2021)</oddHeader>
    <oddFooter>&amp;R&amp;P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INSTALATORSTWO ELEKTRYCZNE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Sienkiewicz</dc:creator>
  <cp:keywords/>
  <dc:description/>
  <cp:lastModifiedBy>tszczur</cp:lastModifiedBy>
  <cp:lastPrinted>2020-11-04T09:37:44Z</cp:lastPrinted>
  <dcterms:created xsi:type="dcterms:W3CDTF">1999-11-29T08:44:29Z</dcterms:created>
  <dcterms:modified xsi:type="dcterms:W3CDTF">2020-11-06T09:25:11Z</dcterms:modified>
  <cp:category/>
  <cp:version/>
  <cp:contentType/>
  <cp:contentStatus/>
</cp:coreProperties>
</file>