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440" windowHeight="10890" activeTab="0"/>
  </bookViews>
  <sheets>
    <sheet name="inwentar.1" sheetId="1" r:id="rId1"/>
  </sheets>
  <definedNames/>
  <calcPr fullCalcOnLoad="1"/>
</workbook>
</file>

<file path=xl/sharedStrings.xml><?xml version="1.0" encoding="utf-8"?>
<sst xmlns="http://schemas.openxmlformats.org/spreadsheetml/2006/main" count="358" uniqueCount="305">
  <si>
    <t>Energetyków</t>
  </si>
  <si>
    <t>Nowowiejskiego</t>
  </si>
  <si>
    <t>Kasprowicza</t>
  </si>
  <si>
    <t>Powstańców Śląskich</t>
  </si>
  <si>
    <t>Orkana</t>
  </si>
  <si>
    <t>Komandorska</t>
  </si>
  <si>
    <t>Wyspiańskiego</t>
  </si>
  <si>
    <t>Pułaskiego</t>
  </si>
  <si>
    <t>Siemiradzkiego</t>
  </si>
  <si>
    <t>Wojska Polskiego</t>
  </si>
  <si>
    <t>Niedziałkowskiego</t>
  </si>
  <si>
    <t>Plac Słowiański</t>
  </si>
  <si>
    <t>Armii Krajowej</t>
  </si>
  <si>
    <t>Piłsudskiego</t>
  </si>
  <si>
    <t>Poznańska</t>
  </si>
  <si>
    <t>Marynarzy</t>
  </si>
  <si>
    <t>Rybaki</t>
  </si>
  <si>
    <t>Krzywoustego</t>
  </si>
  <si>
    <t>Sikorskiego</t>
  </si>
  <si>
    <t>Ujejskiego</t>
  </si>
  <si>
    <t>Zapolskiej</t>
  </si>
  <si>
    <t>Bursztynowa</t>
  </si>
  <si>
    <t>Graniczna</t>
  </si>
  <si>
    <t>Roosevelta</t>
  </si>
  <si>
    <t>Kossaków</t>
  </si>
  <si>
    <t>Narutowicza</t>
  </si>
  <si>
    <t>Leśmiana</t>
  </si>
  <si>
    <t>Fredry</t>
  </si>
  <si>
    <t>Karsiborska</t>
  </si>
  <si>
    <t>Grudziądzka</t>
  </si>
  <si>
    <t>Jana z Kolna</t>
  </si>
  <si>
    <t>Żeglarska</t>
  </si>
  <si>
    <t>Beniowskiego</t>
  </si>
  <si>
    <t>Rogozińskiego</t>
  </si>
  <si>
    <t>Drzymały</t>
  </si>
  <si>
    <t>Batalionów Chłopskich</t>
  </si>
  <si>
    <t>Mieszka I</t>
  </si>
  <si>
    <t>Marynarki Wojennej</t>
  </si>
  <si>
    <t>Kruczkowskiego</t>
  </si>
  <si>
    <t>Broniewskiego</t>
  </si>
  <si>
    <t>Gałczyńskiego</t>
  </si>
  <si>
    <t>Staffa</t>
  </si>
  <si>
    <t>Tuwima</t>
  </si>
  <si>
    <t>Norwida</t>
  </si>
  <si>
    <t>Chopina</t>
  </si>
  <si>
    <t>Warszawska</t>
  </si>
  <si>
    <t>Śląska</t>
  </si>
  <si>
    <t>Chełmska</t>
  </si>
  <si>
    <t>Mazowiecka</t>
  </si>
  <si>
    <t>Szkolna</t>
  </si>
  <si>
    <t>11 Listopada</t>
  </si>
  <si>
    <t>Jaracza</t>
  </si>
  <si>
    <t>Niecała</t>
  </si>
  <si>
    <t>Norweska</t>
  </si>
  <si>
    <t>Skandynawska</t>
  </si>
  <si>
    <t>Białoruska</t>
  </si>
  <si>
    <t>Dworcowa</t>
  </si>
  <si>
    <t>Modrzejewskiej</t>
  </si>
  <si>
    <t>Wrzosowa</t>
  </si>
  <si>
    <t>Fińska</t>
  </si>
  <si>
    <t>Sąsiedzka</t>
  </si>
  <si>
    <t>Kuglinów</t>
  </si>
  <si>
    <t>Kochanowskiego</t>
  </si>
  <si>
    <t>Lutycka</t>
  </si>
  <si>
    <t>Łużycka</t>
  </si>
  <si>
    <t>do przeniesienia</t>
  </si>
  <si>
    <t>Teligi</t>
  </si>
  <si>
    <t>ilość punktów świetlnych</t>
  </si>
  <si>
    <t>szt</t>
  </si>
  <si>
    <t>Herbowa</t>
  </si>
  <si>
    <t>Hetmańska</t>
  </si>
  <si>
    <t>Turniejowa</t>
  </si>
  <si>
    <t>Szwedzka</t>
  </si>
  <si>
    <t>Wierzbowa</t>
  </si>
  <si>
    <t>Wąska</t>
  </si>
  <si>
    <t>L.p.</t>
  </si>
  <si>
    <t>Nazwa ulicy</t>
  </si>
  <si>
    <t>Ilość słupów</t>
  </si>
  <si>
    <t>Ilość punktów świetlnych</t>
  </si>
  <si>
    <t>Razem</t>
  </si>
  <si>
    <t>1. DROGI  POWIATOWE  - PRAWOBRZEŻE</t>
  </si>
  <si>
    <t>II.  D R O G I   P O W I A T O W E</t>
  </si>
  <si>
    <t xml:space="preserve"> +  Pl. Słowiański </t>
  </si>
  <si>
    <t>1. DROGI  GMINNE - PRAWOBRZEŻE</t>
  </si>
  <si>
    <t>2. DROGI  POWIATOWE  - LEWOBRZEŻE</t>
  </si>
  <si>
    <t>Duńska</t>
  </si>
  <si>
    <t>I Armii Wojska Polskiego</t>
  </si>
  <si>
    <t>Razem:</t>
  </si>
  <si>
    <t>z przeniesienia</t>
  </si>
  <si>
    <t>2. DROGI  GMINNE - LEWOBRZEŻE</t>
  </si>
  <si>
    <t>Gierczak</t>
  </si>
  <si>
    <t>Miarki</t>
  </si>
  <si>
    <t>Steyera</t>
  </si>
  <si>
    <t xml:space="preserve">Herberta </t>
  </si>
  <si>
    <t>Wyspiańskiego - bis</t>
  </si>
  <si>
    <t>Park przy ul. Sienkiewicza-Matejki</t>
  </si>
  <si>
    <t>przejście: ul. Niedziałkowskiego - ul. Piastowska</t>
  </si>
  <si>
    <t>CAM - Wojska Polskiego</t>
  </si>
  <si>
    <t>3. DROGI  GMINNE - WEWNĘTRZNE</t>
  </si>
  <si>
    <t>Osiedle przy ul. Witosa</t>
  </si>
  <si>
    <t>Osiedle przy ul. Staszica</t>
  </si>
  <si>
    <t>Osiedle przy ul. Ludzi Morza</t>
  </si>
  <si>
    <t>Matejki osiedlowa</t>
  </si>
  <si>
    <t>Kategoria drogi</t>
  </si>
  <si>
    <t xml:space="preserve">Kaszubska  </t>
  </si>
  <si>
    <t xml:space="preserve">Brzozowa    </t>
  </si>
  <si>
    <t>Przytór -kościół</t>
  </si>
  <si>
    <t>Kościół Gdańska</t>
  </si>
  <si>
    <t>ilość punktów świetlnych w roku:</t>
  </si>
  <si>
    <t xml:space="preserve">Czeska                              </t>
  </si>
  <si>
    <t xml:space="preserve">Węgierska                           </t>
  </si>
  <si>
    <t xml:space="preserve">Holenderska                        </t>
  </si>
  <si>
    <t xml:space="preserve">Leśna                                 </t>
  </si>
  <si>
    <t xml:space="preserve">Głęboka                            </t>
  </si>
  <si>
    <t xml:space="preserve">Owocowa                          </t>
  </si>
  <si>
    <t xml:space="preserve">Monte Cassino                        </t>
  </si>
  <si>
    <t xml:space="preserve">                                      </t>
  </si>
  <si>
    <t xml:space="preserve">Bałtycka                            </t>
  </si>
  <si>
    <t xml:space="preserve">Lechicka                           </t>
  </si>
  <si>
    <t xml:space="preserve">Bogusławskiego                 </t>
  </si>
  <si>
    <t xml:space="preserve">Reja                                  </t>
  </si>
  <si>
    <t xml:space="preserve">Skate park - Kośćiuszki       </t>
  </si>
  <si>
    <t xml:space="preserve">Plac Kościelny </t>
  </si>
  <si>
    <t>I.  D R O G I   K R A J O W E</t>
  </si>
  <si>
    <t xml:space="preserve">Modrzejewskiej - plac     </t>
  </si>
  <si>
    <t xml:space="preserve">Konstytucji 3-go Maja        </t>
  </si>
  <si>
    <t>Wolińska- stara, Duńska, odcinek</t>
  </si>
  <si>
    <t>Skandynawskiej (między Wolińską</t>
  </si>
  <si>
    <t>Barlickiego z odcinkiem Fińskiej</t>
  </si>
  <si>
    <t xml:space="preserve">Okólna               </t>
  </si>
  <si>
    <t xml:space="preserve">                           </t>
  </si>
  <si>
    <t xml:space="preserve">Promowa i Prosta </t>
  </si>
  <si>
    <t xml:space="preserve">                                                               </t>
  </si>
  <si>
    <t xml:space="preserve">Ułańska             </t>
  </si>
  <si>
    <t xml:space="preserve">Husarska            </t>
  </si>
  <si>
    <t xml:space="preserve">                             </t>
  </si>
  <si>
    <t xml:space="preserve">Plac Słowiański -teren  </t>
  </si>
  <si>
    <t xml:space="preserve">Mazurska          </t>
  </si>
  <si>
    <t xml:space="preserve">Parking Stodoła   </t>
  </si>
  <si>
    <t xml:space="preserve">Paderewskiego                  </t>
  </si>
  <si>
    <t xml:space="preserve">(do skrzyżowania z Duńską)     </t>
  </si>
  <si>
    <t xml:space="preserve">                                               </t>
  </si>
  <si>
    <t xml:space="preserve">                                              </t>
  </si>
  <si>
    <t xml:space="preserve">Prusa                                      </t>
  </si>
  <si>
    <t xml:space="preserve">Moniuszki                              </t>
  </si>
  <si>
    <t xml:space="preserve">Sztormowa                               </t>
  </si>
  <si>
    <t xml:space="preserve">Warzywna i Prosta                </t>
  </si>
  <si>
    <t xml:space="preserve">Kręta                                      </t>
  </si>
  <si>
    <t xml:space="preserve"> (rondo)                                   </t>
  </si>
  <si>
    <t xml:space="preserve">Grottgera                                 </t>
  </si>
  <si>
    <t xml:space="preserve">Konopnickiej                            </t>
  </si>
  <si>
    <t xml:space="preserve">Chełmońskiego                      </t>
  </si>
  <si>
    <t xml:space="preserve">Parking Moniuszki                   </t>
  </si>
  <si>
    <t>Udział procentowy:</t>
  </si>
  <si>
    <t>a) drogi krajowe i powiatowe</t>
  </si>
  <si>
    <t xml:space="preserve">Chrobrego                              </t>
  </si>
  <si>
    <t>Małopolska</t>
  </si>
  <si>
    <t xml:space="preserve">Szkolna - parkowe                 </t>
  </si>
  <si>
    <t xml:space="preserve">Basen - parking                     </t>
  </si>
  <si>
    <t xml:space="preserve">Baza UM                               </t>
  </si>
  <si>
    <t xml:space="preserve">Zdrojowa                         </t>
  </si>
  <si>
    <t xml:space="preserve">Plac Rybaka                         </t>
  </si>
  <si>
    <t xml:space="preserve">Miodowa                       </t>
  </si>
  <si>
    <t xml:space="preserve">Krzywa                               </t>
  </si>
  <si>
    <t xml:space="preserve">Łęgowa                                </t>
  </si>
  <si>
    <t xml:space="preserve">Daszyńskiego                          </t>
  </si>
  <si>
    <t xml:space="preserve">Gdyńska                                 </t>
  </si>
  <si>
    <t xml:space="preserve">Wyszyńskiego                         </t>
  </si>
  <si>
    <t xml:space="preserve">Cieszkowskiego                       </t>
  </si>
  <si>
    <t xml:space="preserve">                                             </t>
  </si>
  <si>
    <t xml:space="preserve">Żeromskiego                           </t>
  </si>
  <si>
    <t xml:space="preserve">Staffa-Tuwima (zaułek)           </t>
  </si>
  <si>
    <t xml:space="preserve">Park Zdrojowy                     </t>
  </si>
  <si>
    <t xml:space="preserve">Sosnowa - Plac      </t>
  </si>
  <si>
    <t xml:space="preserve">Orzeszkowej                         </t>
  </si>
  <si>
    <t xml:space="preserve">Parking - granica   </t>
  </si>
  <si>
    <t xml:space="preserve">Park Zdrojowy - Plac Zabaw </t>
  </si>
  <si>
    <t xml:space="preserve">Malczewskiego                       </t>
  </si>
  <si>
    <r>
      <t xml:space="preserve">Grunwaldzka </t>
    </r>
    <r>
      <rPr>
        <sz val="8"/>
        <rFont val="Times New Roman CE"/>
        <family val="1"/>
      </rPr>
      <t>(od Krzywej do Garz)</t>
    </r>
  </si>
  <si>
    <t>1'</t>
  </si>
  <si>
    <t>Nadbrzeżna (Żegluga Świnoujska)</t>
  </si>
  <si>
    <t xml:space="preserve">I-go Maja                               </t>
  </si>
  <si>
    <t xml:space="preserve">Grunwaldzka (od Nowokarsiborskiej                          </t>
  </si>
  <si>
    <t xml:space="preserve">Plac Wolności                       </t>
  </si>
  <si>
    <t>Wodna   (Żegluga Świnoujska)</t>
  </si>
  <si>
    <t>III.   D R O G I   G M I N N E (i pozostałe)</t>
  </si>
  <si>
    <t xml:space="preserve">4. POZOSTAŁE TERENY GMINY              </t>
  </si>
  <si>
    <t>Parking Wyb. Wł. IV</t>
  </si>
  <si>
    <t>Park Malczewskiego</t>
  </si>
  <si>
    <t>Kołłątaja przy budynku ZGM</t>
  </si>
  <si>
    <t>Ludzi Morza - Baza Las</t>
  </si>
  <si>
    <t xml:space="preserve">Ciąg pieszo-rowerowy (Żeromskiego)            </t>
  </si>
  <si>
    <t xml:space="preserve">Kośćiół Chrystusa Króla - iluminacja      </t>
  </si>
  <si>
    <t>wieży</t>
  </si>
  <si>
    <t>oprawy w murkach</t>
  </si>
  <si>
    <t>oprawy ziemne</t>
  </si>
  <si>
    <t>Park Zdrojowy (Policja)</t>
  </si>
  <si>
    <t>plac zabaw</t>
  </si>
  <si>
    <t>parking policja (Krzywoustego)</t>
  </si>
  <si>
    <t>Plac Rybaka - parkowe</t>
  </si>
  <si>
    <t>Plac Rybaka - fontanna</t>
  </si>
  <si>
    <t xml:space="preserve">Plac Sybiraków - ośw. pomnika        </t>
  </si>
  <si>
    <t>murki</t>
  </si>
  <si>
    <t xml:space="preserve">Rybaki - parking                     </t>
  </si>
  <si>
    <t xml:space="preserve">Basztowa                            </t>
  </si>
  <si>
    <t xml:space="preserve">Bema                                     </t>
  </si>
  <si>
    <t xml:space="preserve">Dąbrowskiego                        </t>
  </si>
  <si>
    <t xml:space="preserve">Piastowska                           </t>
  </si>
  <si>
    <t xml:space="preserve">Sucha                                    </t>
  </si>
  <si>
    <t>Kapitańska</t>
  </si>
  <si>
    <t xml:space="preserve">Legionów              </t>
  </si>
  <si>
    <r>
      <t>Grunwaldzka (Krzywa do Nowokars.)  nr 93</t>
    </r>
    <r>
      <rPr>
        <sz val="11"/>
        <rFont val="Times New Roman CE"/>
        <family val="1"/>
      </rPr>
      <t xml:space="preserve">                    </t>
    </r>
  </si>
  <si>
    <t>Karsiborska (przy promach) - nr 93</t>
  </si>
  <si>
    <t>Nowokarsiborska - nr 93</t>
  </si>
  <si>
    <t>b) drogi gminne,wewnętrzne i pozostałe tereny Gminy</t>
  </si>
  <si>
    <t xml:space="preserve">Rybaki - parking droga                      </t>
  </si>
  <si>
    <t>Skwer Małkowskich przy A. Krajowej</t>
  </si>
  <si>
    <t xml:space="preserve">do Pl. Wolności)             </t>
  </si>
  <si>
    <t xml:space="preserve">Droga do GP1 (boczna od Kościuszki) </t>
  </si>
  <si>
    <t xml:space="preserve">Targowisko - droga wewnętrzna  </t>
  </si>
  <si>
    <t xml:space="preserve">Konstytucji 3-go Maja ścieżka rowerowa   </t>
  </si>
  <si>
    <t xml:space="preserve">Park przy ul. Chopina                </t>
  </si>
  <si>
    <t xml:space="preserve">Bulwar - W. Polskiego                 </t>
  </si>
  <si>
    <t xml:space="preserve">Plac zabaw - Przytór                    </t>
  </si>
  <si>
    <t xml:space="preserve">Plac Wolności - oprawy ziemne   </t>
  </si>
  <si>
    <t xml:space="preserve">Targowisko - ośw. terenu   </t>
  </si>
  <si>
    <t xml:space="preserve">Witosa     </t>
  </si>
  <si>
    <t xml:space="preserve">Plac Wolności - droga      </t>
  </si>
  <si>
    <t xml:space="preserve">Mostowa                  </t>
  </si>
  <si>
    <t>Pozostałe tereny gminy</t>
  </si>
  <si>
    <t xml:space="preserve">Ludzi Morza      </t>
  </si>
  <si>
    <t xml:space="preserve">Odrzańska   </t>
  </si>
  <si>
    <t xml:space="preserve">Kołłątaja          </t>
  </si>
  <si>
    <t xml:space="preserve">Wybrzeże Władysława IV     </t>
  </si>
  <si>
    <t xml:space="preserve">Wilków Morskich    </t>
  </si>
  <si>
    <t xml:space="preserve">Zamkowa          </t>
  </si>
  <si>
    <t xml:space="preserve">Przytór-przystań jachtowa    </t>
  </si>
  <si>
    <t xml:space="preserve">Sienkiewicza - parking    </t>
  </si>
  <si>
    <t xml:space="preserve">     SAL 9,3                             </t>
  </si>
  <si>
    <t xml:space="preserve">a Duńską). - nr 3                 </t>
  </si>
  <si>
    <t xml:space="preserve">Matejki                              </t>
  </si>
  <si>
    <t xml:space="preserve">Gajowa           </t>
  </si>
  <si>
    <t xml:space="preserve">Osadników Wojskowych           </t>
  </si>
  <si>
    <t xml:space="preserve">Małachowskiego                    </t>
  </si>
  <si>
    <t xml:space="preserve">Sienkiewicza  </t>
  </si>
  <si>
    <t xml:space="preserve">Strzelecka     </t>
  </si>
  <si>
    <t>Powstańców Śląskich-ścieżka rower.</t>
  </si>
  <si>
    <t xml:space="preserve">Wolińska- nowa  - nr 3      </t>
  </si>
  <si>
    <t xml:space="preserve">Wielkopolska                    </t>
  </si>
  <si>
    <t xml:space="preserve">Słoneczna       </t>
  </si>
  <si>
    <t xml:space="preserve">Warzywna    </t>
  </si>
  <si>
    <t xml:space="preserve">Mieczowa    </t>
  </si>
  <si>
    <t>Słowackiego - oprawa ziemna bulwar</t>
  </si>
  <si>
    <t xml:space="preserve">Gradowa                         </t>
  </si>
  <si>
    <t xml:space="preserve">Tęczowa               </t>
  </si>
  <si>
    <t xml:space="preserve">Boh. Września                    </t>
  </si>
  <si>
    <t xml:space="preserve">Hołdu Pruskiego                        </t>
  </si>
  <si>
    <t xml:space="preserve">Staszica    </t>
  </si>
  <si>
    <t xml:space="preserve">Barkowa           </t>
  </si>
  <si>
    <t xml:space="preserve">Kanałowa      </t>
  </si>
  <si>
    <t xml:space="preserve">Lawendowa    </t>
  </si>
  <si>
    <t xml:space="preserve">Ogrodowa    </t>
  </si>
  <si>
    <t xml:space="preserve">Turkusowa   </t>
  </si>
  <si>
    <t xml:space="preserve">Drawska                           </t>
  </si>
  <si>
    <t xml:space="preserve">Grodzka                 </t>
  </si>
  <si>
    <t xml:space="preserve">Uzdrowiskowa   </t>
  </si>
  <si>
    <t xml:space="preserve">Markiewicza     </t>
  </si>
  <si>
    <t xml:space="preserve">Kościuszki                                </t>
  </si>
  <si>
    <t xml:space="preserve">Trzcinowa          </t>
  </si>
  <si>
    <t xml:space="preserve">Jan Pawła II              </t>
  </si>
  <si>
    <t xml:space="preserve">Słowackiego                  </t>
  </si>
  <si>
    <t xml:space="preserve">Pomorska - nr 93 </t>
  </si>
  <si>
    <t xml:space="preserve">Kościuszki GP2      </t>
  </si>
  <si>
    <t xml:space="preserve">Sosnowa                             (-3) </t>
  </si>
  <si>
    <t>Parking Uzdrowiskowa          (+11)</t>
  </si>
  <si>
    <t>Gdańska                             (-1)</t>
  </si>
  <si>
    <t>Olsztyńska                                 (-1)</t>
  </si>
  <si>
    <t>Wyspowa                             (+2)</t>
  </si>
  <si>
    <t>Toruńska                    (+2)</t>
  </si>
  <si>
    <t xml:space="preserve">Aleja Interferie                         (-1)                 </t>
  </si>
  <si>
    <t>Promenada - Uzdrowiskowa między Chrobrego a Al. Interferie   (+14)</t>
  </si>
  <si>
    <t>Promenada (od Pow. Śląskich do Trentowskiego</t>
  </si>
  <si>
    <t>Promenada (od Trentowskiego do Chrobrego</t>
  </si>
  <si>
    <t xml:space="preserve">Słupki SAP-900P        </t>
  </si>
  <si>
    <t>Słupy przy fontannie</t>
  </si>
  <si>
    <t>Promenada Zdrowia    (+131)</t>
  </si>
  <si>
    <t xml:space="preserve">Pogodna                  (+7)          </t>
  </si>
  <si>
    <t xml:space="preserve">Szmaragdowa                    (+11)            </t>
  </si>
  <si>
    <t>Rycerska                     (-1)</t>
  </si>
  <si>
    <t xml:space="preserve">Trentowskiego          (-2)                     </t>
  </si>
  <si>
    <t>Przedłużenie Trentowskiego    (+2)</t>
  </si>
  <si>
    <t xml:space="preserve">Zalewowa                (+10)   (-2)           </t>
  </si>
  <si>
    <t xml:space="preserve">Stan 31. 12. 2019 r. </t>
  </si>
  <si>
    <t xml:space="preserve">Bydgoska </t>
  </si>
  <si>
    <t>Osiedle PLATAN</t>
  </si>
  <si>
    <t>Drogi krajowe</t>
  </si>
  <si>
    <t>Drogi powiatowe</t>
  </si>
  <si>
    <t>Drogi gminne</t>
  </si>
  <si>
    <t>Drogi gminne wewnętrzne</t>
  </si>
  <si>
    <t>Oświetlenie wszystkich dróg:</t>
  </si>
  <si>
    <t>słupy</t>
  </si>
  <si>
    <t>oprawy</t>
  </si>
  <si>
    <t>Świnoujście</t>
  </si>
  <si>
    <t>Wykaz punktów świetlnych zainstalowanych na drogach miasta</t>
  </si>
  <si>
    <t>Zmiany w stos. do 2018 r. - wzrost o 91 punktów świetlnych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</si>
</sst>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0"/>
    <numFmt numFmtId="168" formatCode="0.000"/>
    <numFmt numFmtId="169" formatCode="dd/mmm/yy_)"/>
    <numFmt numFmtId="170" formatCode="mm/dd/yy_)"/>
    <numFmt numFmtId="171" formatCode="dd/mmm_)"/>
    <numFmt numFmtId="172" formatCode="#,##0.00&quot;zł&quot;_);\(#,##0.00&quot;zł&quot;\)"/>
    <numFmt numFmtId="173" formatCode="0_)"/>
    <numFmt numFmtId="174" formatCode="00000"/>
    <numFmt numFmtId="175" formatCode="0_ ;[Red]\-0\ "/>
    <numFmt numFmtId="176" formatCode="#,##0_ ;[Red]\-#,##0\ "/>
    <numFmt numFmtId="177" formatCode="0\ \K\W\h"/>
    <numFmt numFmtId="178" formatCode="0\ \s\z\t\."/>
    <numFmt numFmtId="179" formatCode="#,##0.0000\ &quot;zł&quot;;[Red]\-#,##0.0000\ &quot;zł&quot;"/>
    <numFmt numFmtId="180" formatCode="#,##0.0000\ _z_ł;[Red]\-#,##0.0000\ _z_ł"/>
    <numFmt numFmtId="181" formatCode="0.00_ ;[Red]\-0.00\ "/>
    <numFmt numFmtId="182" formatCode="0.0000_ ;[Red]\-0.0000\ "/>
    <numFmt numFmtId="183" formatCode="000000"/>
    <numFmt numFmtId="184" formatCode="#,##0.0000"/>
    <numFmt numFmtId="185" formatCode="0.0000"/>
    <numFmt numFmtId="186" formatCode="#,##0.00_ ;[Red]\-#,##0.00\ "/>
    <numFmt numFmtId="187" formatCode="[$-415]d\ mmmm\ yyyy"/>
    <numFmt numFmtId="188" formatCode="0.000%"/>
  </numFmts>
  <fonts count="48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1"/>
      <color indexed="63"/>
      <name val="Times New Roman CE"/>
      <family val="1"/>
    </font>
    <font>
      <sz val="8"/>
      <name val="Times New Roman CE"/>
      <family val="1"/>
    </font>
    <font>
      <sz val="10"/>
      <color indexed="10"/>
      <name val="Times New Roman CE"/>
      <family val="1"/>
    </font>
    <font>
      <sz val="11"/>
      <color indexed="10"/>
      <name val="Times New Roman CE"/>
      <family val="1"/>
    </font>
    <font>
      <sz val="11"/>
      <color indexed="22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10" fontId="3" fillId="0" borderId="0" xfId="0" applyNumberFormat="1" applyFont="1" applyAlignment="1">
      <alignment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2" fillId="34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23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8" fillId="33" borderId="14" xfId="0" applyFont="1" applyFill="1" applyBorder="1" applyAlignment="1">
      <alignment/>
    </xf>
    <xf numFmtId="0" fontId="2" fillId="0" borderId="24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4" fillId="0" borderId="2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right" vertical="center"/>
    </xf>
    <xf numFmtId="0" fontId="4" fillId="0" borderId="25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25" xfId="0" applyNumberFormat="1" applyFont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right" vertic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2" fillId="0" borderId="32" xfId="0" applyFont="1" applyFill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right"/>
    </xf>
    <xf numFmtId="0" fontId="2" fillId="0" borderId="46" xfId="0" applyFont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3" fillId="0" borderId="49" xfId="0" applyFont="1" applyBorder="1" applyAlignment="1">
      <alignment horizontal="right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36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0" fillId="36" borderId="0" xfId="0" applyFill="1" applyAlignment="1">
      <alignment/>
    </xf>
    <xf numFmtId="0" fontId="2" fillId="34" borderId="28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167" fontId="0" fillId="0" borderId="0" xfId="0" applyNumberFormat="1" applyAlignment="1">
      <alignment/>
    </xf>
    <xf numFmtId="0" fontId="3" fillId="0" borderId="54" xfId="0" applyFont="1" applyBorder="1" applyAlignment="1">
      <alignment horizontal="right" vertical="center"/>
    </xf>
    <xf numFmtId="0" fontId="3" fillId="34" borderId="33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2" fillId="37" borderId="10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35" borderId="38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/>
    </xf>
    <xf numFmtId="0" fontId="2" fillId="35" borderId="13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top" wrapText="1"/>
    </xf>
    <xf numFmtId="10" fontId="3" fillId="0" borderId="0" xfId="0" applyNumberFormat="1" applyFont="1" applyAlignment="1">
      <alignment horizontal="center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9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0"/>
  <sheetViews>
    <sheetView tabSelected="1" view="pageLayout" zoomScale="90" zoomScalePageLayoutView="90" workbookViewId="0" topLeftCell="A418">
      <selection activeCell="B58" sqref="B57:B58"/>
    </sheetView>
  </sheetViews>
  <sheetFormatPr defaultColWidth="9.00390625" defaultRowHeight="12.75"/>
  <cols>
    <col min="2" max="2" width="47.25390625" style="0" customWidth="1"/>
    <col min="3" max="4" width="17.875" style="0" customWidth="1"/>
  </cols>
  <sheetData>
    <row r="1" spans="1:4" ht="18.75">
      <c r="A1" s="169"/>
      <c r="B1" s="169"/>
      <c r="C1" s="169"/>
      <c r="D1" s="169"/>
    </row>
    <row r="2" spans="1:4" ht="18.75">
      <c r="A2" s="169"/>
      <c r="B2" s="169"/>
      <c r="C2" s="169"/>
      <c r="D2" s="169"/>
    </row>
    <row r="3" spans="1:4" ht="18.75">
      <c r="A3" s="173" t="s">
        <v>303</v>
      </c>
      <c r="B3" s="173"/>
      <c r="C3" s="173"/>
      <c r="D3" s="173"/>
    </row>
    <row r="4" spans="1:4" ht="18.75">
      <c r="A4" s="169" t="s">
        <v>302</v>
      </c>
      <c r="B4" s="169"/>
      <c r="C4" s="169"/>
      <c r="D4" s="169"/>
    </row>
    <row r="5" spans="1:4" ht="18.75">
      <c r="A5" s="28"/>
      <c r="B5" s="28"/>
      <c r="C5" s="28"/>
      <c r="D5" s="28"/>
    </row>
    <row r="6" spans="1:4" ht="16.5" thickBot="1">
      <c r="A6" s="172" t="s">
        <v>123</v>
      </c>
      <c r="B6" s="172"/>
      <c r="C6" s="172"/>
      <c r="D6" s="172"/>
    </row>
    <row r="7" spans="1:4" ht="30">
      <c r="A7" s="68" t="s">
        <v>75</v>
      </c>
      <c r="B7" s="69" t="s">
        <v>76</v>
      </c>
      <c r="C7" s="69" t="s">
        <v>77</v>
      </c>
      <c r="D7" s="69" t="s">
        <v>78</v>
      </c>
    </row>
    <row r="8" spans="1:4" ht="15">
      <c r="A8" s="70"/>
      <c r="B8" s="46"/>
      <c r="C8" s="46"/>
      <c r="D8" s="46"/>
    </row>
    <row r="9" spans="1:4" ht="15">
      <c r="A9" s="71">
        <v>1</v>
      </c>
      <c r="B9" s="36" t="s">
        <v>178</v>
      </c>
      <c r="C9" s="36"/>
      <c r="D9" s="36"/>
    </row>
    <row r="10" spans="1:4" ht="15">
      <c r="A10" s="72"/>
      <c r="B10" s="15" t="s">
        <v>238</v>
      </c>
      <c r="C10" s="38">
        <v>23</v>
      </c>
      <c r="D10" s="38">
        <v>23</v>
      </c>
    </row>
    <row r="11" spans="1:4" ht="15">
      <c r="A11" s="73" t="s">
        <v>179</v>
      </c>
      <c r="B11" s="64" t="s">
        <v>211</v>
      </c>
      <c r="C11" s="45">
        <v>26</v>
      </c>
      <c r="D11" s="45">
        <v>26</v>
      </c>
    </row>
    <row r="12" spans="1:4" ht="15">
      <c r="A12" s="74"/>
      <c r="B12" s="65"/>
      <c r="C12" s="38">
        <v>0</v>
      </c>
      <c r="D12" s="38">
        <v>2</v>
      </c>
    </row>
    <row r="13" spans="1:4" ht="15">
      <c r="A13" s="75">
        <v>2</v>
      </c>
      <c r="B13" s="25" t="s">
        <v>212</v>
      </c>
      <c r="C13" s="25">
        <v>11</v>
      </c>
      <c r="D13" s="25">
        <v>22</v>
      </c>
    </row>
    <row r="14" spans="1:4" ht="15">
      <c r="A14" s="75">
        <v>3</v>
      </c>
      <c r="B14" s="25" t="s">
        <v>213</v>
      </c>
      <c r="C14" s="25">
        <v>24</v>
      </c>
      <c r="D14" s="25">
        <v>24</v>
      </c>
    </row>
    <row r="15" spans="1:4" ht="15">
      <c r="A15" s="76">
        <v>4</v>
      </c>
      <c r="B15" s="133" t="s">
        <v>271</v>
      </c>
      <c r="C15" s="24">
        <v>13</v>
      </c>
      <c r="D15" s="24">
        <v>26</v>
      </c>
    </row>
    <row r="16" spans="1:4" ht="15">
      <c r="A16" s="77"/>
      <c r="B16" s="15"/>
      <c r="C16" s="15">
        <v>13</v>
      </c>
      <c r="D16" s="15">
        <v>13</v>
      </c>
    </row>
    <row r="17" spans="1:4" ht="15">
      <c r="A17" s="77"/>
      <c r="B17" s="15"/>
      <c r="C17" s="15">
        <v>3</v>
      </c>
      <c r="D17" s="15">
        <v>4</v>
      </c>
    </row>
    <row r="18" spans="1:4" ht="15">
      <c r="A18" s="77"/>
      <c r="B18" s="15" t="s">
        <v>142</v>
      </c>
      <c r="C18" s="15">
        <v>1</v>
      </c>
      <c r="D18" s="15">
        <v>1</v>
      </c>
    </row>
    <row r="19" spans="1:4" ht="15">
      <c r="A19" s="77"/>
      <c r="B19" s="15"/>
      <c r="C19" s="15">
        <v>5</v>
      </c>
      <c r="D19" s="15">
        <v>5</v>
      </c>
    </row>
    <row r="20" spans="1:4" ht="15">
      <c r="A20" s="76">
        <v>5</v>
      </c>
      <c r="B20" s="24" t="s">
        <v>126</v>
      </c>
      <c r="C20" s="25">
        <v>44</v>
      </c>
      <c r="D20" s="25">
        <v>48</v>
      </c>
    </row>
    <row r="21" spans="1:4" ht="15">
      <c r="A21" s="77"/>
      <c r="B21" s="15" t="s">
        <v>127</v>
      </c>
      <c r="C21" s="25"/>
      <c r="D21" s="25"/>
    </row>
    <row r="22" spans="1:4" ht="15">
      <c r="A22" s="78"/>
      <c r="B22" s="23" t="s">
        <v>239</v>
      </c>
      <c r="C22" s="23">
        <v>4</v>
      </c>
      <c r="D22" s="23">
        <v>4</v>
      </c>
    </row>
    <row r="23" spans="1:4" ht="15">
      <c r="A23" s="71">
        <v>6</v>
      </c>
      <c r="B23" s="133" t="s">
        <v>247</v>
      </c>
      <c r="C23" s="36">
        <v>99</v>
      </c>
      <c r="D23" s="36">
        <v>106</v>
      </c>
    </row>
    <row r="24" spans="1:4" ht="15">
      <c r="A24" s="74"/>
      <c r="B24" s="37"/>
      <c r="C24" s="38"/>
      <c r="D24" s="38"/>
    </row>
    <row r="25" spans="1:4" ht="15">
      <c r="A25" s="74"/>
      <c r="B25" s="39"/>
      <c r="C25" s="38"/>
      <c r="D25" s="38"/>
    </row>
    <row r="26" spans="1:4" ht="15.75" thickBot="1">
      <c r="A26" s="79"/>
      <c r="B26" s="80" t="s">
        <v>79</v>
      </c>
      <c r="C26" s="81">
        <f>SUM(C9:C25)</f>
        <v>266</v>
      </c>
      <c r="D26" s="81">
        <f>SUM(D9:D25)</f>
        <v>304</v>
      </c>
    </row>
    <row r="27" spans="1:4" ht="15">
      <c r="A27" s="29"/>
      <c r="B27" s="12"/>
      <c r="C27" s="13"/>
      <c r="D27" s="13"/>
    </row>
    <row r="28" spans="1:4" ht="15">
      <c r="A28" s="29"/>
      <c r="B28" s="12"/>
      <c r="C28" s="13"/>
      <c r="D28" s="13"/>
    </row>
    <row r="29" spans="1:4" ht="15">
      <c r="A29" s="29"/>
      <c r="B29" s="12"/>
      <c r="C29" s="13"/>
      <c r="D29" s="13"/>
    </row>
    <row r="30" spans="1:4" ht="15">
      <c r="A30" s="29"/>
      <c r="B30" s="1"/>
      <c r="C30" s="1"/>
      <c r="D30" s="1"/>
    </row>
    <row r="31" spans="1:4" ht="16.5" thickBot="1">
      <c r="A31" s="170" t="s">
        <v>81</v>
      </c>
      <c r="B31" s="170"/>
      <c r="C31" s="170"/>
      <c r="D31" s="170"/>
    </row>
    <row r="32" spans="1:4" ht="15.75">
      <c r="A32" s="82" t="s">
        <v>80</v>
      </c>
      <c r="B32" s="83"/>
      <c r="C32" s="84"/>
      <c r="D32" s="84"/>
    </row>
    <row r="33" spans="1:4" ht="30">
      <c r="A33" s="85" t="s">
        <v>75</v>
      </c>
      <c r="B33" s="41" t="s">
        <v>76</v>
      </c>
      <c r="C33" s="41" t="s">
        <v>77</v>
      </c>
      <c r="D33" s="41" t="s">
        <v>78</v>
      </c>
    </row>
    <row r="34" spans="1:4" ht="15">
      <c r="A34" s="86">
        <v>1</v>
      </c>
      <c r="B34" s="24" t="s">
        <v>128</v>
      </c>
      <c r="C34" s="25">
        <v>67</v>
      </c>
      <c r="D34" s="25">
        <v>71</v>
      </c>
    </row>
    <row r="35" spans="1:4" ht="15">
      <c r="A35" s="87"/>
      <c r="B35" s="23" t="s">
        <v>140</v>
      </c>
      <c r="C35" s="25"/>
      <c r="D35" s="25"/>
    </row>
    <row r="36" spans="1:4" ht="15">
      <c r="A36" s="87"/>
      <c r="B36" s="23"/>
      <c r="C36" s="25">
        <v>0</v>
      </c>
      <c r="D36" s="25">
        <v>1</v>
      </c>
    </row>
    <row r="37" spans="1:4" ht="15">
      <c r="A37" s="87"/>
      <c r="B37" s="23"/>
      <c r="C37" s="25">
        <v>0</v>
      </c>
      <c r="D37" s="25">
        <v>1</v>
      </c>
    </row>
    <row r="38" spans="1:4" ht="15">
      <c r="A38" s="88">
        <v>2</v>
      </c>
      <c r="B38" s="18" t="s">
        <v>56</v>
      </c>
      <c r="C38" s="18">
        <v>14</v>
      </c>
      <c r="D38" s="18">
        <v>29</v>
      </c>
    </row>
    <row r="39" spans="1:4" ht="15">
      <c r="A39" s="88">
        <v>3</v>
      </c>
      <c r="B39" s="63" t="s">
        <v>230</v>
      </c>
      <c r="C39" s="19">
        <v>44</v>
      </c>
      <c r="D39" s="19">
        <v>44</v>
      </c>
    </row>
    <row r="40" spans="1:4" ht="15">
      <c r="A40" s="89"/>
      <c r="B40" s="61"/>
      <c r="C40" s="19">
        <v>17</v>
      </c>
      <c r="D40" s="19">
        <v>17</v>
      </c>
    </row>
    <row r="41" spans="1:4" ht="15">
      <c r="A41" s="86">
        <v>4</v>
      </c>
      <c r="B41" s="24" t="s">
        <v>228</v>
      </c>
      <c r="C41" s="25">
        <v>88</v>
      </c>
      <c r="D41" s="25">
        <v>88</v>
      </c>
    </row>
    <row r="42" spans="1:4" ht="15">
      <c r="A42" s="87"/>
      <c r="B42" s="23"/>
      <c r="C42" s="25"/>
      <c r="D42" s="25"/>
    </row>
    <row r="43" spans="1:4" ht="15">
      <c r="A43" s="88">
        <v>5</v>
      </c>
      <c r="B43" s="18" t="s">
        <v>180</v>
      </c>
      <c r="C43" s="18">
        <v>6</v>
      </c>
      <c r="D43" s="18">
        <v>9</v>
      </c>
    </row>
    <row r="44" spans="1:4" ht="15">
      <c r="A44" s="86">
        <v>6</v>
      </c>
      <c r="B44" s="24" t="s">
        <v>181</v>
      </c>
      <c r="C44" s="25">
        <v>40</v>
      </c>
      <c r="D44" s="25">
        <v>40</v>
      </c>
    </row>
    <row r="45" spans="1:4" ht="15">
      <c r="A45" s="87"/>
      <c r="B45" s="23"/>
      <c r="C45" s="25"/>
      <c r="D45" s="25">
        <v>2</v>
      </c>
    </row>
    <row r="46" spans="1:7" ht="15">
      <c r="A46" s="90">
        <v>7</v>
      </c>
      <c r="B46" s="135" t="s">
        <v>231</v>
      </c>
      <c r="C46" s="18">
        <v>30</v>
      </c>
      <c r="D46" s="18">
        <v>31</v>
      </c>
      <c r="G46" s="149"/>
    </row>
    <row r="47" spans="1:4" ht="15">
      <c r="A47" s="143"/>
      <c r="B47" s="24"/>
      <c r="C47" s="18">
        <v>6</v>
      </c>
      <c r="D47" s="18">
        <v>6</v>
      </c>
    </row>
    <row r="48" spans="1:4" ht="15">
      <c r="A48" s="89">
        <v>8</v>
      </c>
      <c r="B48" s="21" t="s">
        <v>60</v>
      </c>
      <c r="C48" s="18">
        <v>26</v>
      </c>
      <c r="D48" s="18">
        <v>26</v>
      </c>
    </row>
    <row r="49" spans="1:4" ht="15">
      <c r="A49" s="91"/>
      <c r="B49" s="22"/>
      <c r="C49" s="18"/>
      <c r="D49" s="18"/>
    </row>
    <row r="50" spans="1:4" ht="15">
      <c r="A50" s="86">
        <v>9</v>
      </c>
      <c r="B50" s="133" t="s">
        <v>291</v>
      </c>
      <c r="C50" s="25">
        <v>25</v>
      </c>
      <c r="D50" s="25">
        <v>25</v>
      </c>
    </row>
    <row r="51" spans="1:4" ht="15">
      <c r="A51" s="92"/>
      <c r="B51" s="15"/>
      <c r="C51" s="15">
        <v>24</v>
      </c>
      <c r="D51" s="15">
        <v>24</v>
      </c>
    </row>
    <row r="52" spans="1:4" ht="15">
      <c r="A52" s="92"/>
      <c r="B52" s="15"/>
      <c r="C52" s="15">
        <v>10</v>
      </c>
      <c r="D52" s="15">
        <v>10</v>
      </c>
    </row>
    <row r="53" spans="1:4" ht="15">
      <c r="A53" s="93"/>
      <c r="B53" s="40"/>
      <c r="C53" s="15">
        <f>14+28</f>
        <v>42</v>
      </c>
      <c r="D53" s="15">
        <f>14+28</f>
        <v>42</v>
      </c>
    </row>
    <row r="54" spans="1:4" ht="15.75" thickBot="1">
      <c r="A54" s="94"/>
      <c r="B54" s="95" t="s">
        <v>79</v>
      </c>
      <c r="C54" s="81">
        <f>SUM(C34:C53)</f>
        <v>439</v>
      </c>
      <c r="D54" s="81">
        <f>SUM(D34:D53)</f>
        <v>466</v>
      </c>
    </row>
    <row r="55" spans="1:4" ht="15">
      <c r="A55" s="11"/>
      <c r="B55" s="12"/>
      <c r="C55" s="13"/>
      <c r="D55" s="13"/>
    </row>
    <row r="56" spans="1:4" ht="15">
      <c r="A56" s="11"/>
      <c r="B56" s="12"/>
      <c r="C56" s="13"/>
      <c r="D56" s="13"/>
    </row>
    <row r="57" spans="1:4" ht="15">
      <c r="A57" s="11"/>
      <c r="B57" s="12"/>
      <c r="C57" s="13"/>
      <c r="D57" s="13"/>
    </row>
    <row r="58" spans="1:4" ht="15">
      <c r="A58" s="11"/>
      <c r="B58" s="12"/>
      <c r="C58" s="13"/>
      <c r="D58" s="13"/>
    </row>
    <row r="59" spans="1:4" ht="15">
      <c r="A59" s="11"/>
      <c r="B59" s="12"/>
      <c r="C59" s="13"/>
      <c r="D59" s="13"/>
    </row>
    <row r="60" spans="1:4" ht="16.5" thickBot="1">
      <c r="A60" s="7" t="s">
        <v>84</v>
      </c>
      <c r="B60" s="1"/>
      <c r="C60" s="1"/>
      <c r="D60" s="1"/>
    </row>
    <row r="61" spans="1:4" ht="30">
      <c r="A61" s="96" t="s">
        <v>75</v>
      </c>
      <c r="B61" s="69" t="s">
        <v>76</v>
      </c>
      <c r="C61" s="69" t="s">
        <v>77</v>
      </c>
      <c r="D61" s="69" t="s">
        <v>78</v>
      </c>
    </row>
    <row r="62" spans="1:4" ht="15">
      <c r="A62" s="86">
        <v>1</v>
      </c>
      <c r="B62" s="3" t="s">
        <v>12</v>
      </c>
      <c r="C62" s="17">
        <v>15</v>
      </c>
      <c r="D62" s="17">
        <v>17</v>
      </c>
    </row>
    <row r="63" spans="1:4" ht="15">
      <c r="A63" s="97"/>
      <c r="B63" s="6" t="s">
        <v>82</v>
      </c>
      <c r="C63" s="18"/>
      <c r="D63" s="18"/>
    </row>
    <row r="64" spans="1:4" ht="15">
      <c r="A64" s="86">
        <v>2</v>
      </c>
      <c r="B64" s="24" t="s">
        <v>182</v>
      </c>
      <c r="C64" s="25">
        <v>68</v>
      </c>
      <c r="D64" s="25">
        <v>69</v>
      </c>
    </row>
    <row r="65" spans="1:4" ht="15">
      <c r="A65" s="92"/>
      <c r="B65" s="15" t="s">
        <v>217</v>
      </c>
      <c r="C65" s="25"/>
      <c r="D65" s="25"/>
    </row>
    <row r="66" spans="1:4" ht="15">
      <c r="A66" s="92"/>
      <c r="B66" s="15"/>
      <c r="C66" s="25"/>
      <c r="D66" s="25"/>
    </row>
    <row r="67" spans="1:4" ht="15">
      <c r="A67" s="89">
        <v>3</v>
      </c>
      <c r="B67" s="18" t="s">
        <v>28</v>
      </c>
      <c r="C67" s="18">
        <v>23</v>
      </c>
      <c r="D67" s="18">
        <v>23</v>
      </c>
    </row>
    <row r="68" spans="1:4" ht="15">
      <c r="A68" s="89">
        <v>4</v>
      </c>
      <c r="B68" s="134" t="s">
        <v>232</v>
      </c>
      <c r="C68" s="18">
        <v>17</v>
      </c>
      <c r="D68" s="18">
        <v>17</v>
      </c>
    </row>
    <row r="69" spans="1:4" ht="15">
      <c r="A69" s="91"/>
      <c r="B69" s="22"/>
      <c r="C69" s="18">
        <v>3</v>
      </c>
      <c r="D69" s="18">
        <v>3</v>
      </c>
    </row>
    <row r="70" spans="1:4" ht="15">
      <c r="A70" s="98">
        <v>5</v>
      </c>
      <c r="B70" s="25" t="s">
        <v>125</v>
      </c>
      <c r="C70" s="25">
        <v>10</v>
      </c>
      <c r="D70" s="25">
        <v>21</v>
      </c>
    </row>
    <row r="71" spans="1:4" ht="15">
      <c r="A71" s="98"/>
      <c r="B71" s="24"/>
      <c r="C71" s="25">
        <v>4</v>
      </c>
      <c r="D71" s="25">
        <v>4</v>
      </c>
    </row>
    <row r="72" spans="1:4" ht="15">
      <c r="A72" s="98"/>
      <c r="B72" s="24"/>
      <c r="C72" s="25">
        <v>20</v>
      </c>
      <c r="D72" s="25">
        <v>20</v>
      </c>
    </row>
    <row r="73" spans="1:4" ht="15">
      <c r="A73" s="98">
        <v>6</v>
      </c>
      <c r="B73" s="24" t="s">
        <v>163</v>
      </c>
      <c r="C73" s="25">
        <v>89</v>
      </c>
      <c r="D73" s="25">
        <v>91</v>
      </c>
    </row>
    <row r="74" spans="1:4" ht="15">
      <c r="A74" s="88">
        <v>7</v>
      </c>
      <c r="B74" s="18" t="s">
        <v>50</v>
      </c>
      <c r="C74" s="18">
        <v>72</v>
      </c>
      <c r="D74" s="18">
        <v>82</v>
      </c>
    </row>
    <row r="75" spans="1:4" ht="15">
      <c r="A75" s="86">
        <v>8</v>
      </c>
      <c r="B75" s="24" t="s">
        <v>240</v>
      </c>
      <c r="C75" s="25">
        <v>61</v>
      </c>
      <c r="D75" s="25">
        <v>61</v>
      </c>
    </row>
    <row r="76" spans="1:4" ht="15">
      <c r="A76" s="92"/>
      <c r="B76" s="15"/>
      <c r="C76" s="25"/>
      <c r="D76" s="25"/>
    </row>
    <row r="77" spans="1:4" ht="15">
      <c r="A77" s="92"/>
      <c r="B77" s="15"/>
      <c r="C77" s="25"/>
      <c r="D77" s="25"/>
    </row>
    <row r="78" spans="1:4" ht="15">
      <c r="A78" s="92"/>
      <c r="B78" s="15"/>
      <c r="C78" s="25">
        <v>2</v>
      </c>
      <c r="D78" s="25">
        <v>2</v>
      </c>
    </row>
    <row r="79" spans="1:4" ht="15">
      <c r="A79" s="87"/>
      <c r="B79" s="23"/>
      <c r="C79" s="25">
        <v>2</v>
      </c>
      <c r="D79" s="25">
        <v>2</v>
      </c>
    </row>
    <row r="80" spans="1:4" ht="15">
      <c r="A80" s="87">
        <v>9</v>
      </c>
      <c r="B80" s="23" t="s">
        <v>144</v>
      </c>
      <c r="C80" s="25">
        <v>50</v>
      </c>
      <c r="D80" s="25">
        <v>50</v>
      </c>
    </row>
    <row r="81" spans="1:4" ht="15">
      <c r="A81" s="86">
        <v>10</v>
      </c>
      <c r="B81" s="24" t="s">
        <v>13</v>
      </c>
      <c r="C81" s="25">
        <v>30</v>
      </c>
      <c r="D81" s="25">
        <v>30</v>
      </c>
    </row>
    <row r="82" spans="1:4" ht="15">
      <c r="A82" s="99"/>
      <c r="B82" s="23" t="s">
        <v>142</v>
      </c>
      <c r="C82" s="25">
        <v>8</v>
      </c>
      <c r="D82" s="25">
        <v>8</v>
      </c>
    </row>
    <row r="83" spans="1:4" ht="15">
      <c r="A83" s="92">
        <v>11</v>
      </c>
      <c r="B83" s="56" t="s">
        <v>227</v>
      </c>
      <c r="C83" s="25">
        <v>8</v>
      </c>
      <c r="D83" s="25">
        <v>8</v>
      </c>
    </row>
    <row r="84" spans="1:4" ht="15">
      <c r="A84" s="88">
        <v>12</v>
      </c>
      <c r="B84" s="18" t="s">
        <v>14</v>
      </c>
      <c r="C84" s="18">
        <v>5</v>
      </c>
      <c r="D84" s="18">
        <v>5</v>
      </c>
    </row>
    <row r="85" spans="1:4" ht="15">
      <c r="A85" s="86">
        <v>13</v>
      </c>
      <c r="B85" s="25" t="s">
        <v>143</v>
      </c>
      <c r="C85" s="25">
        <v>11</v>
      </c>
      <c r="D85" s="25">
        <v>11</v>
      </c>
    </row>
    <row r="86" spans="1:4" ht="15">
      <c r="A86" s="88">
        <v>14</v>
      </c>
      <c r="B86" s="150" t="s">
        <v>288</v>
      </c>
      <c r="C86" s="19">
        <v>16</v>
      </c>
      <c r="D86" s="19">
        <v>16</v>
      </c>
    </row>
    <row r="87" spans="1:4" ht="15">
      <c r="A87" s="86">
        <v>15</v>
      </c>
      <c r="B87" s="24" t="s">
        <v>257</v>
      </c>
      <c r="C87" s="18">
        <v>15</v>
      </c>
      <c r="D87" s="18">
        <v>15</v>
      </c>
    </row>
    <row r="88" spans="1:4" ht="15">
      <c r="A88" s="87"/>
      <c r="B88" s="23"/>
      <c r="C88" s="18">
        <v>1</v>
      </c>
      <c r="D88" s="18">
        <v>1</v>
      </c>
    </row>
    <row r="89" spans="1:4" ht="15">
      <c r="A89" s="88">
        <v>16</v>
      </c>
      <c r="B89" s="135" t="s">
        <v>270</v>
      </c>
      <c r="C89" s="18">
        <v>37</v>
      </c>
      <c r="D89" s="18">
        <v>37</v>
      </c>
    </row>
    <row r="90" spans="1:4" ht="15">
      <c r="A90" s="89"/>
      <c r="B90" s="24"/>
      <c r="C90" s="18">
        <v>30</v>
      </c>
      <c r="D90" s="18">
        <v>30</v>
      </c>
    </row>
    <row r="91" spans="1:4" ht="15">
      <c r="A91" s="89"/>
      <c r="B91" s="24"/>
      <c r="C91" s="18">
        <v>1</v>
      </c>
      <c r="D91" s="18">
        <v>1</v>
      </c>
    </row>
    <row r="92" spans="1:4" ht="15">
      <c r="A92" s="89">
        <v>17</v>
      </c>
      <c r="B92" s="21" t="s">
        <v>49</v>
      </c>
      <c r="C92" s="18">
        <v>25</v>
      </c>
      <c r="D92" s="18">
        <v>25</v>
      </c>
    </row>
    <row r="93" spans="1:4" ht="15">
      <c r="A93" s="97"/>
      <c r="B93" s="22"/>
      <c r="C93" s="18"/>
      <c r="D93" s="18"/>
    </row>
    <row r="94" spans="1:4" ht="15">
      <c r="A94" s="88">
        <v>18</v>
      </c>
      <c r="B94" s="135" t="s">
        <v>248</v>
      </c>
      <c r="C94" s="18">
        <v>20</v>
      </c>
      <c r="D94" s="18">
        <v>20</v>
      </c>
    </row>
    <row r="95" spans="1:4" ht="15">
      <c r="A95" s="91"/>
      <c r="B95" s="3"/>
      <c r="C95" s="18">
        <v>3</v>
      </c>
      <c r="D95" s="18">
        <v>3</v>
      </c>
    </row>
    <row r="96" spans="1:4" ht="15">
      <c r="A96" s="100">
        <v>19</v>
      </c>
      <c r="B96" s="3" t="s">
        <v>184</v>
      </c>
      <c r="C96" s="18">
        <v>9</v>
      </c>
      <c r="D96" s="18">
        <v>16</v>
      </c>
    </row>
    <row r="97" spans="1:4" ht="15">
      <c r="A97" s="89">
        <v>20</v>
      </c>
      <c r="B97" s="21" t="s">
        <v>9</v>
      </c>
      <c r="C97" s="18">
        <v>66</v>
      </c>
      <c r="D97" s="18">
        <v>130</v>
      </c>
    </row>
    <row r="98" spans="1:4" ht="15">
      <c r="A98" s="91"/>
      <c r="B98" s="3"/>
      <c r="C98" s="18"/>
      <c r="D98" s="18"/>
    </row>
    <row r="99" spans="1:4" ht="15">
      <c r="A99" s="86">
        <v>21</v>
      </c>
      <c r="B99" s="24" t="s">
        <v>233</v>
      </c>
      <c r="C99" s="25">
        <v>70</v>
      </c>
      <c r="D99" s="25">
        <v>96</v>
      </c>
    </row>
    <row r="100" spans="1:4" ht="15">
      <c r="A100" s="92"/>
      <c r="B100" s="15"/>
      <c r="C100" s="25"/>
      <c r="D100" s="25"/>
    </row>
    <row r="101" spans="1:4" ht="15">
      <c r="A101" s="92"/>
      <c r="B101" s="15" t="s">
        <v>141</v>
      </c>
      <c r="C101" s="25"/>
      <c r="D101" s="25"/>
    </row>
    <row r="102" spans="1:4" ht="15">
      <c r="A102" s="92"/>
      <c r="B102" s="15"/>
      <c r="C102" s="15"/>
      <c r="D102" s="15"/>
    </row>
    <row r="103" spans="1:4" ht="15.75" thickBot="1">
      <c r="A103" s="101"/>
      <c r="B103" s="80" t="s">
        <v>79</v>
      </c>
      <c r="C103" s="81">
        <f>SUM(C62:C102)</f>
        <v>791</v>
      </c>
      <c r="D103" s="81">
        <f>SUM(D62:D102)</f>
        <v>914</v>
      </c>
    </row>
    <row r="115" spans="1:4" ht="15.75">
      <c r="A115" s="170" t="s">
        <v>185</v>
      </c>
      <c r="B115" s="171"/>
      <c r="C115" s="171"/>
      <c r="D115" s="171"/>
    </row>
    <row r="116" spans="1:4" ht="16.5" thickBot="1">
      <c r="A116" s="7" t="s">
        <v>83</v>
      </c>
      <c r="B116" s="1"/>
      <c r="C116" s="1"/>
      <c r="D116" s="1"/>
    </row>
    <row r="117" spans="1:4" ht="30">
      <c r="A117" s="96" t="s">
        <v>75</v>
      </c>
      <c r="B117" s="69" t="s">
        <v>76</v>
      </c>
      <c r="C117" s="69" t="s">
        <v>77</v>
      </c>
      <c r="D117" s="69" t="s">
        <v>78</v>
      </c>
    </row>
    <row r="118" spans="1:4" ht="15">
      <c r="A118" s="102">
        <v>1</v>
      </c>
      <c r="B118" s="49" t="s">
        <v>86</v>
      </c>
      <c r="C118" s="49">
        <v>6</v>
      </c>
      <c r="D118" s="49">
        <v>6</v>
      </c>
    </row>
    <row r="119" spans="1:4" ht="15">
      <c r="A119" s="87">
        <v>2</v>
      </c>
      <c r="B119" s="23" t="s">
        <v>258</v>
      </c>
      <c r="C119" s="23">
        <v>8</v>
      </c>
      <c r="D119" s="23">
        <v>8</v>
      </c>
    </row>
    <row r="120" spans="1:4" ht="15">
      <c r="A120" s="103">
        <v>3</v>
      </c>
      <c r="B120" s="18" t="s">
        <v>55</v>
      </c>
      <c r="C120" s="18">
        <v>8</v>
      </c>
      <c r="D120" s="18">
        <v>8</v>
      </c>
    </row>
    <row r="121" spans="1:4" ht="15">
      <c r="A121" s="86">
        <v>4</v>
      </c>
      <c r="B121" s="24" t="s">
        <v>105</v>
      </c>
      <c r="C121" s="25">
        <v>5</v>
      </c>
      <c r="D121" s="25">
        <v>5</v>
      </c>
    </row>
    <row r="122" spans="1:4" ht="15">
      <c r="A122" s="87"/>
      <c r="B122" s="23"/>
      <c r="C122" s="25">
        <v>4</v>
      </c>
      <c r="D122" s="25">
        <v>4</v>
      </c>
    </row>
    <row r="123" spans="1:4" ht="15">
      <c r="A123" s="88">
        <f>A121+1</f>
        <v>5</v>
      </c>
      <c r="B123" s="25" t="s">
        <v>109</v>
      </c>
      <c r="C123" s="25">
        <v>9</v>
      </c>
      <c r="D123" s="25">
        <v>9</v>
      </c>
    </row>
    <row r="124" spans="1:4" ht="15">
      <c r="A124" s="98">
        <f>A123+1</f>
        <v>6</v>
      </c>
      <c r="B124" s="25" t="s">
        <v>85</v>
      </c>
      <c r="C124" s="25">
        <v>6</v>
      </c>
      <c r="D124" s="25">
        <v>6</v>
      </c>
    </row>
    <row r="125" spans="1:4" ht="15">
      <c r="A125" s="98">
        <f>A124+1</f>
        <v>7</v>
      </c>
      <c r="B125" s="18" t="s">
        <v>59</v>
      </c>
      <c r="C125" s="18">
        <v>18</v>
      </c>
      <c r="D125" s="18">
        <v>20</v>
      </c>
    </row>
    <row r="126" spans="1:4" ht="15">
      <c r="A126" s="98">
        <v>8</v>
      </c>
      <c r="B126" s="25" t="s">
        <v>241</v>
      </c>
      <c r="C126" s="18">
        <v>29</v>
      </c>
      <c r="D126" s="18">
        <v>29</v>
      </c>
    </row>
    <row r="127" spans="1:4" ht="15">
      <c r="A127" s="98">
        <v>9</v>
      </c>
      <c r="B127" s="25" t="s">
        <v>113</v>
      </c>
      <c r="C127" s="25">
        <v>10</v>
      </c>
      <c r="D127" s="25">
        <v>10</v>
      </c>
    </row>
    <row r="128" spans="1:4" ht="15">
      <c r="A128" s="86">
        <f>A127+1</f>
        <v>10</v>
      </c>
      <c r="B128" s="133" t="s">
        <v>253</v>
      </c>
      <c r="C128" s="25">
        <v>18</v>
      </c>
      <c r="D128" s="25">
        <v>18</v>
      </c>
    </row>
    <row r="129" spans="1:4" ht="15">
      <c r="A129" s="87"/>
      <c r="B129" s="23"/>
      <c r="C129" s="25">
        <v>7</v>
      </c>
      <c r="D129" s="25">
        <v>7</v>
      </c>
    </row>
    <row r="130" spans="1:4" ht="15">
      <c r="A130" s="98">
        <f>A128+1</f>
        <v>11</v>
      </c>
      <c r="B130" s="25" t="s">
        <v>111</v>
      </c>
      <c r="C130" s="25">
        <v>3</v>
      </c>
      <c r="D130" s="25">
        <v>3</v>
      </c>
    </row>
    <row r="131" spans="1:4" ht="15">
      <c r="A131" s="98">
        <f aca="true" t="shared" si="0" ref="A131:A140">A130+1</f>
        <v>12</v>
      </c>
      <c r="B131" s="135" t="s">
        <v>269</v>
      </c>
      <c r="C131" s="25">
        <v>16</v>
      </c>
      <c r="D131" s="25">
        <v>16</v>
      </c>
    </row>
    <row r="132" spans="1:4" ht="15">
      <c r="A132" s="88">
        <f t="shared" si="0"/>
        <v>13</v>
      </c>
      <c r="B132" s="18" t="s">
        <v>51</v>
      </c>
      <c r="C132" s="18">
        <v>18</v>
      </c>
      <c r="D132" s="18">
        <v>18</v>
      </c>
    </row>
    <row r="133" spans="1:4" ht="15">
      <c r="A133" s="88">
        <f t="shared" si="0"/>
        <v>14</v>
      </c>
      <c r="B133" s="25" t="s">
        <v>259</v>
      </c>
      <c r="C133" s="18">
        <v>27</v>
      </c>
      <c r="D133" s="18">
        <v>27</v>
      </c>
    </row>
    <row r="134" spans="1:4" ht="15">
      <c r="A134" s="88">
        <f t="shared" si="0"/>
        <v>15</v>
      </c>
      <c r="B134" s="25" t="s">
        <v>147</v>
      </c>
      <c r="C134" s="25">
        <v>8</v>
      </c>
      <c r="D134" s="25">
        <v>8</v>
      </c>
    </row>
    <row r="135" spans="1:4" ht="15">
      <c r="A135" s="88">
        <f t="shared" si="0"/>
        <v>16</v>
      </c>
      <c r="B135" s="25" t="s">
        <v>260</v>
      </c>
      <c r="C135" s="25">
        <v>3</v>
      </c>
      <c r="D135" s="25">
        <v>3</v>
      </c>
    </row>
    <row r="136" spans="1:4" ht="15">
      <c r="A136" s="88">
        <f t="shared" si="0"/>
        <v>17</v>
      </c>
      <c r="B136" s="25" t="s">
        <v>112</v>
      </c>
      <c r="C136" s="25">
        <v>4</v>
      </c>
      <c r="D136" s="25">
        <v>4</v>
      </c>
    </row>
    <row r="137" spans="1:4" ht="15">
      <c r="A137" s="88">
        <f t="shared" si="0"/>
        <v>18</v>
      </c>
      <c r="B137" s="25" t="s">
        <v>164</v>
      </c>
      <c r="C137" s="25">
        <v>27</v>
      </c>
      <c r="D137" s="25">
        <v>27</v>
      </c>
    </row>
    <row r="138" spans="1:4" ht="15">
      <c r="A138" s="88">
        <f t="shared" si="0"/>
        <v>19</v>
      </c>
      <c r="B138" s="25" t="s">
        <v>162</v>
      </c>
      <c r="C138" s="25">
        <v>12</v>
      </c>
      <c r="D138" s="25">
        <v>12</v>
      </c>
    </row>
    <row r="139" spans="1:4" ht="15">
      <c r="A139" s="88">
        <f t="shared" si="0"/>
        <v>20</v>
      </c>
      <c r="B139" s="18" t="s">
        <v>57</v>
      </c>
      <c r="C139" s="18">
        <v>10</v>
      </c>
      <c r="D139" s="18">
        <v>10</v>
      </c>
    </row>
    <row r="140" spans="1:4" ht="15">
      <c r="A140" s="89">
        <f t="shared" si="0"/>
        <v>21</v>
      </c>
      <c r="B140" s="24" t="s">
        <v>52</v>
      </c>
      <c r="C140" s="25">
        <v>6</v>
      </c>
      <c r="D140" s="25">
        <v>8</v>
      </c>
    </row>
    <row r="141" spans="1:4" ht="15">
      <c r="A141" s="87"/>
      <c r="B141" s="23" t="s">
        <v>142</v>
      </c>
      <c r="C141" s="25">
        <v>3</v>
      </c>
      <c r="D141" s="25">
        <v>3</v>
      </c>
    </row>
    <row r="142" spans="1:4" ht="15">
      <c r="A142" s="98">
        <f>A140+1</f>
        <v>22</v>
      </c>
      <c r="B142" s="18" t="s">
        <v>53</v>
      </c>
      <c r="C142" s="18">
        <v>18</v>
      </c>
      <c r="D142" s="18">
        <v>18</v>
      </c>
    </row>
    <row r="143" spans="1:4" ht="15">
      <c r="A143" s="86">
        <f>A142+1</f>
        <v>23</v>
      </c>
      <c r="B143" s="24" t="s">
        <v>261</v>
      </c>
      <c r="C143" s="25">
        <v>23</v>
      </c>
      <c r="D143" s="25">
        <v>23</v>
      </c>
    </row>
    <row r="144" spans="1:4" ht="15">
      <c r="A144" s="98">
        <f>A143+1</f>
        <v>24</v>
      </c>
      <c r="B144" s="20" t="s">
        <v>129</v>
      </c>
      <c r="C144" s="20">
        <v>11</v>
      </c>
      <c r="D144" s="20">
        <v>11</v>
      </c>
    </row>
    <row r="145" spans="1:4" ht="15">
      <c r="A145" s="98">
        <f aca="true" t="shared" si="1" ref="A145:A154">A144+1</f>
        <v>25</v>
      </c>
      <c r="B145" s="25" t="s">
        <v>242</v>
      </c>
      <c r="C145" s="18">
        <v>7</v>
      </c>
      <c r="D145" s="18">
        <v>7</v>
      </c>
    </row>
    <row r="146" spans="1:4" ht="15">
      <c r="A146" s="86">
        <f t="shared" si="1"/>
        <v>26</v>
      </c>
      <c r="B146" s="24" t="s">
        <v>114</v>
      </c>
      <c r="C146" s="25">
        <v>11</v>
      </c>
      <c r="D146" s="25">
        <v>11</v>
      </c>
    </row>
    <row r="147" spans="1:4" ht="15">
      <c r="A147" s="87"/>
      <c r="B147" s="23"/>
      <c r="C147" s="25"/>
      <c r="D147" s="25"/>
    </row>
    <row r="148" spans="1:4" ht="15">
      <c r="A148" s="98">
        <v>27</v>
      </c>
      <c r="B148" s="135" t="s">
        <v>286</v>
      </c>
      <c r="C148" s="25">
        <v>17</v>
      </c>
      <c r="D148" s="25">
        <v>17</v>
      </c>
    </row>
    <row r="149" spans="1:4" ht="15">
      <c r="A149" s="98">
        <f t="shared" si="1"/>
        <v>28</v>
      </c>
      <c r="B149" s="20" t="s">
        <v>131</v>
      </c>
      <c r="C149" s="20">
        <v>12</v>
      </c>
      <c r="D149" s="20">
        <v>12</v>
      </c>
    </row>
    <row r="150" spans="1:4" ht="15">
      <c r="A150" s="88">
        <f t="shared" si="1"/>
        <v>29</v>
      </c>
      <c r="B150" s="18" t="s">
        <v>54</v>
      </c>
      <c r="C150" s="18">
        <v>11</v>
      </c>
      <c r="D150" s="18">
        <v>11</v>
      </c>
    </row>
    <row r="151" spans="1:4" ht="15">
      <c r="A151" s="88">
        <f t="shared" si="1"/>
        <v>30</v>
      </c>
      <c r="B151" s="133" t="s">
        <v>249</v>
      </c>
      <c r="C151" s="18">
        <v>22</v>
      </c>
      <c r="D151" s="18">
        <v>22</v>
      </c>
    </row>
    <row r="152" spans="1:8" ht="15">
      <c r="A152" s="88">
        <f t="shared" si="1"/>
        <v>31</v>
      </c>
      <c r="B152" s="133" t="s">
        <v>273</v>
      </c>
      <c r="C152" s="25">
        <v>19</v>
      </c>
      <c r="D152" s="25">
        <v>19</v>
      </c>
      <c r="H152" s="142"/>
    </row>
    <row r="153" spans="1:4" ht="15">
      <c r="A153" s="88">
        <f t="shared" si="1"/>
        <v>32</v>
      </c>
      <c r="B153" s="25" t="s">
        <v>208</v>
      </c>
      <c r="C153" s="25">
        <v>4</v>
      </c>
      <c r="D153" s="25">
        <v>5</v>
      </c>
    </row>
    <row r="154" spans="1:4" ht="15">
      <c r="A154" s="88">
        <f t="shared" si="1"/>
        <v>33</v>
      </c>
      <c r="B154" s="135" t="s">
        <v>287</v>
      </c>
      <c r="C154" s="25">
        <v>1</v>
      </c>
      <c r="D154" s="25">
        <v>1</v>
      </c>
    </row>
    <row r="155" spans="1:4" ht="15">
      <c r="A155" s="89"/>
      <c r="B155" s="133"/>
      <c r="C155" s="25">
        <v>18</v>
      </c>
      <c r="D155" s="25">
        <v>18</v>
      </c>
    </row>
    <row r="156" spans="1:4" ht="15">
      <c r="A156" s="89"/>
      <c r="B156" s="24"/>
      <c r="C156" s="25">
        <v>13</v>
      </c>
      <c r="D156" s="25">
        <v>13</v>
      </c>
    </row>
    <row r="157" spans="1:4" ht="15">
      <c r="A157" s="86">
        <f>A154+1</f>
        <v>34</v>
      </c>
      <c r="B157" s="24" t="s">
        <v>145</v>
      </c>
      <c r="C157" s="25">
        <v>24</v>
      </c>
      <c r="D157" s="25">
        <v>24</v>
      </c>
    </row>
    <row r="158" spans="1:4" ht="15">
      <c r="A158" s="87"/>
      <c r="B158" s="23" t="s">
        <v>130</v>
      </c>
      <c r="C158" s="25">
        <v>3</v>
      </c>
      <c r="D158" s="25">
        <v>3</v>
      </c>
    </row>
    <row r="159" spans="1:4" ht="15">
      <c r="A159" s="98">
        <f>A157+1</f>
        <v>35</v>
      </c>
      <c r="B159" s="18" t="s">
        <v>72</v>
      </c>
      <c r="C159" s="18">
        <v>5</v>
      </c>
      <c r="D159" s="18">
        <v>5</v>
      </c>
    </row>
    <row r="160" spans="1:4" ht="15">
      <c r="A160" s="98">
        <f aca="true" t="shared" si="2" ref="A160:A169">A159+1</f>
        <v>36</v>
      </c>
      <c r="B160" s="135" t="s">
        <v>254</v>
      </c>
      <c r="C160" s="18">
        <v>5</v>
      </c>
      <c r="D160" s="18">
        <v>5</v>
      </c>
    </row>
    <row r="161" spans="1:4" ht="15">
      <c r="A161" s="98">
        <f t="shared" si="2"/>
        <v>37</v>
      </c>
      <c r="B161" s="135" t="s">
        <v>268</v>
      </c>
      <c r="C161" s="25">
        <v>26</v>
      </c>
      <c r="D161" s="25">
        <v>26</v>
      </c>
    </row>
    <row r="162" spans="1:4" ht="15">
      <c r="A162" s="98">
        <v>38</v>
      </c>
      <c r="B162" s="25" t="s">
        <v>262</v>
      </c>
      <c r="C162" s="25">
        <v>5</v>
      </c>
      <c r="D162" s="25">
        <v>5</v>
      </c>
    </row>
    <row r="163" spans="1:4" ht="15">
      <c r="A163" s="98">
        <v>39</v>
      </c>
      <c r="B163" s="135" t="s">
        <v>250</v>
      </c>
      <c r="C163" s="25">
        <v>16</v>
      </c>
      <c r="D163" s="25">
        <v>16</v>
      </c>
    </row>
    <row r="164" spans="1:4" ht="15">
      <c r="A164" s="98">
        <f t="shared" si="2"/>
        <v>40</v>
      </c>
      <c r="B164" s="25" t="s">
        <v>146</v>
      </c>
      <c r="C164" s="25">
        <v>14</v>
      </c>
      <c r="D164" s="25">
        <v>14</v>
      </c>
    </row>
    <row r="165" spans="1:4" ht="15">
      <c r="A165" s="98">
        <f t="shared" si="2"/>
        <v>41</v>
      </c>
      <c r="B165" s="25" t="s">
        <v>74</v>
      </c>
      <c r="C165" s="25">
        <v>3</v>
      </c>
      <c r="D165" s="25">
        <v>3</v>
      </c>
    </row>
    <row r="166" spans="1:4" ht="15">
      <c r="A166" s="88">
        <f t="shared" si="2"/>
        <v>42</v>
      </c>
      <c r="B166" s="25" t="s">
        <v>110</v>
      </c>
      <c r="C166" s="25">
        <v>3</v>
      </c>
      <c r="D166" s="25">
        <v>3</v>
      </c>
    </row>
    <row r="167" spans="1:4" ht="15">
      <c r="A167" s="98">
        <f t="shared" si="2"/>
        <v>43</v>
      </c>
      <c r="B167" s="25" t="s">
        <v>73</v>
      </c>
      <c r="C167" s="25">
        <v>3</v>
      </c>
      <c r="D167" s="25">
        <v>3</v>
      </c>
    </row>
    <row r="168" spans="1:4" ht="15">
      <c r="A168" s="88">
        <f t="shared" si="2"/>
        <v>44</v>
      </c>
      <c r="B168" s="135" t="s">
        <v>58</v>
      </c>
      <c r="C168" s="18">
        <v>11</v>
      </c>
      <c r="D168" s="18">
        <v>11</v>
      </c>
    </row>
    <row r="169" spans="1:4" ht="15">
      <c r="A169" s="86">
        <f t="shared" si="2"/>
        <v>45</v>
      </c>
      <c r="B169" s="133" t="s">
        <v>277</v>
      </c>
      <c r="C169" s="25">
        <v>15</v>
      </c>
      <c r="D169" s="25">
        <v>15</v>
      </c>
    </row>
    <row r="170" spans="1:4" ht="15">
      <c r="A170" s="93"/>
      <c r="B170" s="151"/>
      <c r="C170" s="40">
        <v>2</v>
      </c>
      <c r="D170" s="40">
        <v>2</v>
      </c>
    </row>
    <row r="171" spans="1:4" ht="15">
      <c r="A171" s="92"/>
      <c r="B171" s="134"/>
      <c r="C171" s="15">
        <v>2</v>
      </c>
      <c r="D171" s="15">
        <v>2</v>
      </c>
    </row>
    <row r="172" spans="1:4" ht="15.75" thickBot="1">
      <c r="A172" s="104"/>
      <c r="B172" s="152" t="s">
        <v>87</v>
      </c>
      <c r="C172" s="105">
        <f>SUM(C118:C171)</f>
        <v>589</v>
      </c>
      <c r="D172" s="105">
        <f>SUM(D118:D171)</f>
        <v>594</v>
      </c>
    </row>
    <row r="174" spans="1:4" ht="16.5" thickBot="1">
      <c r="A174" s="8" t="s">
        <v>89</v>
      </c>
      <c r="B174" s="1"/>
      <c r="C174" s="1"/>
      <c r="D174" s="1"/>
    </row>
    <row r="175" spans="1:4" ht="30">
      <c r="A175" s="107" t="s">
        <v>75</v>
      </c>
      <c r="B175" s="69" t="s">
        <v>76</v>
      </c>
      <c r="C175" s="69" t="s">
        <v>77</v>
      </c>
      <c r="D175" s="69" t="s">
        <v>78</v>
      </c>
    </row>
    <row r="176" spans="1:4" ht="15">
      <c r="A176" s="137">
        <v>1</v>
      </c>
      <c r="B176" s="153" t="s">
        <v>279</v>
      </c>
      <c r="C176" s="49">
        <v>12</v>
      </c>
      <c r="D176" s="49">
        <v>12</v>
      </c>
    </row>
    <row r="177" spans="1:4" ht="15.75">
      <c r="A177" s="138"/>
      <c r="B177" s="23"/>
      <c r="C177" s="25">
        <v>8</v>
      </c>
      <c r="D177" s="25">
        <v>8</v>
      </c>
    </row>
    <row r="178" spans="1:4" ht="15">
      <c r="A178" s="98">
        <f>A176+1</f>
        <v>2</v>
      </c>
      <c r="B178" s="23" t="s">
        <v>117</v>
      </c>
      <c r="C178" s="23">
        <v>29</v>
      </c>
      <c r="D178" s="23">
        <v>29</v>
      </c>
    </row>
    <row r="179" spans="1:4" ht="15">
      <c r="A179" s="98">
        <f aca="true" t="shared" si="3" ref="A179:A184">A178+1</f>
        <v>3</v>
      </c>
      <c r="B179" s="25" t="s">
        <v>35</v>
      </c>
      <c r="C179" s="25">
        <v>7</v>
      </c>
      <c r="D179" s="25">
        <v>7</v>
      </c>
    </row>
    <row r="180" spans="1:4" ht="15">
      <c r="A180" s="98">
        <f t="shared" si="3"/>
        <v>4</v>
      </c>
      <c r="B180" s="25" t="s">
        <v>204</v>
      </c>
      <c r="C180" s="25">
        <v>16</v>
      </c>
      <c r="D180" s="25">
        <v>16</v>
      </c>
    </row>
    <row r="181" spans="1:4" ht="15">
      <c r="A181" s="98">
        <f t="shared" si="3"/>
        <v>5</v>
      </c>
      <c r="B181" s="25" t="s">
        <v>205</v>
      </c>
      <c r="C181" s="25">
        <v>5</v>
      </c>
      <c r="D181" s="25">
        <v>5</v>
      </c>
    </row>
    <row r="182" spans="1:4" ht="15">
      <c r="A182" s="98">
        <f t="shared" si="3"/>
        <v>6</v>
      </c>
      <c r="B182" s="25" t="s">
        <v>32</v>
      </c>
      <c r="C182" s="25">
        <v>5</v>
      </c>
      <c r="D182" s="25">
        <v>5</v>
      </c>
    </row>
    <row r="183" spans="1:4" ht="15">
      <c r="A183" s="98">
        <f t="shared" si="3"/>
        <v>7</v>
      </c>
      <c r="B183" s="25" t="s">
        <v>119</v>
      </c>
      <c r="C183" s="25">
        <v>8</v>
      </c>
      <c r="D183" s="25">
        <v>8</v>
      </c>
    </row>
    <row r="184" spans="1:4" ht="15">
      <c r="A184" s="86">
        <f t="shared" si="3"/>
        <v>8</v>
      </c>
      <c r="B184" s="133" t="s">
        <v>255</v>
      </c>
      <c r="C184" s="25">
        <v>4</v>
      </c>
      <c r="D184" s="25">
        <v>4</v>
      </c>
    </row>
    <row r="185" spans="1:4" ht="15">
      <c r="A185" s="92"/>
      <c r="B185" s="15" t="s">
        <v>169</v>
      </c>
      <c r="C185" s="25">
        <v>16</v>
      </c>
      <c r="D185" s="25">
        <v>16</v>
      </c>
    </row>
    <row r="186" spans="1:4" ht="15">
      <c r="A186" s="92"/>
      <c r="B186" s="15"/>
      <c r="C186" s="25">
        <v>8</v>
      </c>
      <c r="D186" s="25">
        <v>8</v>
      </c>
    </row>
    <row r="187" spans="1:4" ht="15">
      <c r="A187" s="87"/>
      <c r="B187" s="23"/>
      <c r="C187" s="25">
        <v>5</v>
      </c>
      <c r="D187" s="25">
        <v>5</v>
      </c>
    </row>
    <row r="188" spans="1:4" ht="15">
      <c r="A188" s="98">
        <f>A184+1</f>
        <v>9</v>
      </c>
      <c r="B188" s="25" t="s">
        <v>39</v>
      </c>
      <c r="C188" s="25">
        <v>6</v>
      </c>
      <c r="D188" s="25">
        <v>6</v>
      </c>
    </row>
    <row r="189" spans="1:4" ht="15">
      <c r="A189" s="98">
        <f aca="true" t="shared" si="4" ref="A189:A194">A188+1</f>
        <v>10</v>
      </c>
      <c r="B189" s="25" t="s">
        <v>21</v>
      </c>
      <c r="C189" s="25">
        <v>11</v>
      </c>
      <c r="D189" s="25">
        <v>11</v>
      </c>
    </row>
    <row r="190" spans="1:4" ht="15">
      <c r="A190" s="98">
        <f t="shared" si="4"/>
        <v>11</v>
      </c>
      <c r="B190" s="135" t="s">
        <v>293</v>
      </c>
      <c r="C190" s="25">
        <v>25</v>
      </c>
      <c r="D190" s="25">
        <v>25</v>
      </c>
    </row>
    <row r="191" spans="1:4" ht="15">
      <c r="A191" s="88">
        <f t="shared" si="4"/>
        <v>12</v>
      </c>
      <c r="B191" s="51" t="s">
        <v>151</v>
      </c>
      <c r="C191" s="25">
        <v>14</v>
      </c>
      <c r="D191" s="25">
        <v>14</v>
      </c>
    </row>
    <row r="192" spans="1:4" ht="15">
      <c r="A192" s="98">
        <f t="shared" si="4"/>
        <v>13</v>
      </c>
      <c r="B192" s="25" t="s">
        <v>47</v>
      </c>
      <c r="C192" s="25">
        <v>7</v>
      </c>
      <c r="D192" s="25">
        <v>7</v>
      </c>
    </row>
    <row r="193" spans="1:4" ht="15">
      <c r="A193" s="98">
        <f t="shared" si="4"/>
        <v>14</v>
      </c>
      <c r="B193" s="25" t="s">
        <v>44</v>
      </c>
      <c r="C193" s="25">
        <v>18</v>
      </c>
      <c r="D193" s="25">
        <v>18</v>
      </c>
    </row>
    <row r="194" spans="1:4" ht="15">
      <c r="A194" s="86">
        <f t="shared" si="4"/>
        <v>15</v>
      </c>
      <c r="B194" s="24" t="s">
        <v>155</v>
      </c>
      <c r="C194" s="25">
        <v>29</v>
      </c>
      <c r="D194" s="25">
        <v>29</v>
      </c>
    </row>
    <row r="195" spans="1:4" ht="15">
      <c r="A195" s="92"/>
      <c r="B195" s="15"/>
      <c r="C195" s="25">
        <v>1</v>
      </c>
      <c r="D195" s="25">
        <v>1</v>
      </c>
    </row>
    <row r="196" spans="1:4" ht="15">
      <c r="A196" s="87"/>
      <c r="B196" s="23" t="s">
        <v>148</v>
      </c>
      <c r="C196" s="25">
        <v>17</v>
      </c>
      <c r="D196" s="25">
        <v>18</v>
      </c>
    </row>
    <row r="197" spans="1:4" ht="15">
      <c r="A197" s="98">
        <f>A194+1</f>
        <v>16</v>
      </c>
      <c r="B197" s="25" t="s">
        <v>168</v>
      </c>
      <c r="C197" s="25">
        <v>9</v>
      </c>
      <c r="D197" s="25">
        <v>9</v>
      </c>
    </row>
    <row r="198" spans="1:4" ht="15">
      <c r="A198" s="98">
        <f aca="true" t="shared" si="5" ref="A198:A206">A197+1</f>
        <v>17</v>
      </c>
      <c r="B198" s="25" t="s">
        <v>165</v>
      </c>
      <c r="C198" s="25">
        <v>7</v>
      </c>
      <c r="D198" s="25">
        <v>9</v>
      </c>
    </row>
    <row r="199" spans="1:4" ht="15">
      <c r="A199" s="98">
        <f t="shared" si="5"/>
        <v>18</v>
      </c>
      <c r="B199" s="25" t="s">
        <v>206</v>
      </c>
      <c r="C199" s="25">
        <v>5</v>
      </c>
      <c r="D199" s="25">
        <v>5</v>
      </c>
    </row>
    <row r="200" spans="1:4" ht="15">
      <c r="A200" s="86">
        <v>19</v>
      </c>
      <c r="B200" s="24" t="s">
        <v>263</v>
      </c>
      <c r="C200" s="25">
        <v>6</v>
      </c>
      <c r="D200" s="25">
        <v>6</v>
      </c>
    </row>
    <row r="201" spans="1:4" ht="15">
      <c r="A201" s="87"/>
      <c r="B201" s="23"/>
      <c r="C201" s="25"/>
      <c r="D201" s="25"/>
    </row>
    <row r="202" spans="1:4" ht="15">
      <c r="A202" s="98">
        <v>20</v>
      </c>
      <c r="B202" s="25" t="s">
        <v>34</v>
      </c>
      <c r="C202" s="25">
        <v>1</v>
      </c>
      <c r="D202" s="25">
        <v>1</v>
      </c>
    </row>
    <row r="203" spans="1:4" ht="15">
      <c r="A203" s="98">
        <f t="shared" si="5"/>
        <v>21</v>
      </c>
      <c r="B203" s="25" t="s">
        <v>0</v>
      </c>
      <c r="C203" s="25">
        <v>5</v>
      </c>
      <c r="D203" s="25">
        <v>5</v>
      </c>
    </row>
    <row r="204" spans="1:4" ht="15">
      <c r="A204" s="98">
        <f t="shared" si="5"/>
        <v>22</v>
      </c>
      <c r="B204" s="18" t="s">
        <v>27</v>
      </c>
      <c r="C204" s="18">
        <v>8</v>
      </c>
      <c r="D204" s="18">
        <v>8</v>
      </c>
    </row>
    <row r="205" spans="1:4" ht="15">
      <c r="A205" s="98">
        <f t="shared" si="5"/>
        <v>23</v>
      </c>
      <c r="B205" s="18" t="s">
        <v>40</v>
      </c>
      <c r="C205" s="18">
        <v>8</v>
      </c>
      <c r="D205" s="18">
        <v>8</v>
      </c>
    </row>
    <row r="206" spans="1:4" ht="15">
      <c r="A206" s="86">
        <f t="shared" si="5"/>
        <v>24</v>
      </c>
      <c r="B206" s="133" t="s">
        <v>275</v>
      </c>
      <c r="C206" s="18">
        <v>14</v>
      </c>
      <c r="D206" s="18">
        <v>14</v>
      </c>
    </row>
    <row r="207" spans="1:4" ht="15">
      <c r="A207" s="91"/>
      <c r="B207" s="22"/>
      <c r="C207" s="18">
        <v>3</v>
      </c>
      <c r="D207" s="18">
        <v>3</v>
      </c>
    </row>
    <row r="208" spans="1:4" ht="15">
      <c r="A208" s="86">
        <f>A206+1</f>
        <v>25</v>
      </c>
      <c r="B208" s="24" t="s">
        <v>166</v>
      </c>
      <c r="C208" s="25">
        <v>15</v>
      </c>
      <c r="D208" s="25">
        <v>15</v>
      </c>
    </row>
    <row r="209" spans="1:4" ht="15">
      <c r="A209" s="87"/>
      <c r="B209" s="23"/>
      <c r="C209" s="25">
        <v>9</v>
      </c>
      <c r="D209" s="25">
        <v>9</v>
      </c>
    </row>
    <row r="210" spans="1:4" ht="15">
      <c r="A210" s="98">
        <f>A208+1</f>
        <v>26</v>
      </c>
      <c r="B210" s="25" t="s">
        <v>90</v>
      </c>
      <c r="C210" s="18">
        <v>5</v>
      </c>
      <c r="D210" s="18">
        <v>5</v>
      </c>
    </row>
    <row r="211" spans="1:4" ht="15">
      <c r="A211" s="98">
        <f>A210+1</f>
        <v>27</v>
      </c>
      <c r="B211" s="18" t="s">
        <v>22</v>
      </c>
      <c r="C211" s="18">
        <v>11</v>
      </c>
      <c r="D211" s="18">
        <v>11</v>
      </c>
    </row>
    <row r="212" spans="1:4" ht="15">
      <c r="A212" s="98">
        <f>A211+1</f>
        <v>28</v>
      </c>
      <c r="B212" s="25" t="s">
        <v>264</v>
      </c>
      <c r="C212" s="18">
        <v>14</v>
      </c>
      <c r="D212" s="18">
        <v>14</v>
      </c>
    </row>
    <row r="213" spans="1:4" ht="15">
      <c r="A213" s="98">
        <f>A212+1</f>
        <v>29</v>
      </c>
      <c r="B213" s="25" t="s">
        <v>149</v>
      </c>
      <c r="C213" s="25">
        <v>12</v>
      </c>
      <c r="D213" s="25">
        <v>12</v>
      </c>
    </row>
    <row r="214" spans="1:4" ht="15">
      <c r="A214" s="86">
        <f>A213+1</f>
        <v>30</v>
      </c>
      <c r="B214" s="24" t="s">
        <v>29</v>
      </c>
      <c r="C214" s="25">
        <v>8</v>
      </c>
      <c r="D214" s="25">
        <v>8</v>
      </c>
    </row>
    <row r="215" spans="1:4" ht="15">
      <c r="A215" s="87"/>
      <c r="B215" s="23" t="s">
        <v>142</v>
      </c>
      <c r="C215" s="25">
        <v>8</v>
      </c>
      <c r="D215" s="25">
        <v>8</v>
      </c>
    </row>
    <row r="216" spans="1:4" ht="15">
      <c r="A216" s="98">
        <f>A214+1</f>
        <v>31</v>
      </c>
      <c r="B216" s="18" t="s">
        <v>93</v>
      </c>
      <c r="C216" s="18">
        <v>3</v>
      </c>
      <c r="D216" s="18">
        <v>3</v>
      </c>
    </row>
    <row r="217" spans="1:4" ht="15">
      <c r="A217" s="98">
        <f aca="true" t="shared" si="6" ref="A217:A227">A216+1</f>
        <v>32</v>
      </c>
      <c r="B217" s="18" t="s">
        <v>69</v>
      </c>
      <c r="C217" s="18">
        <v>7</v>
      </c>
      <c r="D217" s="18">
        <v>7</v>
      </c>
    </row>
    <row r="218" spans="1:4" ht="15">
      <c r="A218" s="98">
        <f t="shared" si="6"/>
        <v>33</v>
      </c>
      <c r="B218" s="18" t="s">
        <v>70</v>
      </c>
      <c r="C218" s="18">
        <v>7</v>
      </c>
      <c r="D218" s="18">
        <v>7</v>
      </c>
    </row>
    <row r="219" spans="1:4" ht="15">
      <c r="A219" s="86">
        <f t="shared" si="6"/>
        <v>34</v>
      </c>
      <c r="B219" s="133" t="s">
        <v>256</v>
      </c>
      <c r="C219" s="18">
        <v>15</v>
      </c>
      <c r="D219" s="18">
        <v>15</v>
      </c>
    </row>
    <row r="220" spans="1:4" ht="15">
      <c r="A220" s="87"/>
      <c r="B220" s="23"/>
      <c r="C220" s="18">
        <v>20</v>
      </c>
      <c r="D220" s="18">
        <v>20</v>
      </c>
    </row>
    <row r="221" spans="1:4" ht="15">
      <c r="A221" s="98">
        <f>A219+1</f>
        <v>35</v>
      </c>
      <c r="B221" s="20" t="s">
        <v>134</v>
      </c>
      <c r="C221" s="20">
        <v>7</v>
      </c>
      <c r="D221" s="20">
        <v>7</v>
      </c>
    </row>
    <row r="222" spans="1:4" ht="15">
      <c r="A222" s="98">
        <f t="shared" si="6"/>
        <v>36</v>
      </c>
      <c r="B222" s="18" t="s">
        <v>30</v>
      </c>
      <c r="C222" s="18">
        <v>7</v>
      </c>
      <c r="D222" s="18">
        <v>7</v>
      </c>
    </row>
    <row r="223" spans="1:4" ht="15">
      <c r="A223" s="98">
        <f t="shared" si="6"/>
        <v>37</v>
      </c>
      <c r="B223" s="18" t="s">
        <v>209</v>
      </c>
      <c r="C223" s="18">
        <v>5</v>
      </c>
      <c r="D223" s="18">
        <v>5</v>
      </c>
    </row>
    <row r="224" spans="1:4" ht="15">
      <c r="A224" s="86">
        <f t="shared" si="6"/>
        <v>38</v>
      </c>
      <c r="B224" s="24" t="s">
        <v>2</v>
      </c>
      <c r="C224" s="18">
        <v>11</v>
      </c>
      <c r="D224" s="18">
        <v>10</v>
      </c>
    </row>
    <row r="225" spans="1:4" ht="15">
      <c r="A225" s="87"/>
      <c r="B225" s="22"/>
      <c r="C225" s="18"/>
      <c r="D225" s="18">
        <v>1</v>
      </c>
    </row>
    <row r="226" spans="1:4" ht="15">
      <c r="A226" s="98">
        <f>A224+1</f>
        <v>39</v>
      </c>
      <c r="B226" s="25" t="s">
        <v>104</v>
      </c>
      <c r="C226" s="25">
        <v>12</v>
      </c>
      <c r="D226" s="25">
        <v>12</v>
      </c>
    </row>
    <row r="227" spans="1:4" ht="15">
      <c r="A227" s="108">
        <f t="shared" si="6"/>
        <v>40</v>
      </c>
      <c r="B227" s="22" t="s">
        <v>62</v>
      </c>
      <c r="C227" s="22">
        <v>8</v>
      </c>
      <c r="D227" s="22">
        <v>8</v>
      </c>
    </row>
    <row r="228" spans="1:4" ht="15.75" thickBot="1">
      <c r="A228" s="101"/>
      <c r="B228" s="80" t="s">
        <v>65</v>
      </c>
      <c r="C228" s="81">
        <f>SUM(C176:C227)</f>
        <v>501</v>
      </c>
      <c r="D228" s="81">
        <f>SUM(D176:D227)</f>
        <v>504</v>
      </c>
    </row>
    <row r="229" spans="1:4" ht="15.75" thickBot="1">
      <c r="A229" s="106"/>
      <c r="B229" s="1"/>
      <c r="C229" s="1"/>
      <c r="D229" s="1"/>
    </row>
    <row r="230" spans="1:4" ht="30">
      <c r="A230" s="109" t="s">
        <v>75</v>
      </c>
      <c r="B230" s="69" t="s">
        <v>76</v>
      </c>
      <c r="C230" s="69" t="s">
        <v>77</v>
      </c>
      <c r="D230" s="69" t="s">
        <v>78</v>
      </c>
    </row>
    <row r="231" spans="1:4" ht="15">
      <c r="A231" s="110"/>
      <c r="B231" s="4" t="s">
        <v>88</v>
      </c>
      <c r="C231" s="5">
        <f>C228</f>
        <v>501</v>
      </c>
      <c r="D231" s="5">
        <f>D228</f>
        <v>504</v>
      </c>
    </row>
    <row r="232" spans="1:4" ht="15">
      <c r="A232" s="102">
        <f>A227+1</f>
        <v>41</v>
      </c>
      <c r="B232" s="17" t="s">
        <v>5</v>
      </c>
      <c r="C232" s="17">
        <v>12</v>
      </c>
      <c r="D232" s="17">
        <v>12</v>
      </c>
    </row>
    <row r="233" spans="1:4" ht="15">
      <c r="A233" s="86">
        <f>A232+1</f>
        <v>42</v>
      </c>
      <c r="B233" s="24" t="s">
        <v>150</v>
      </c>
      <c r="C233" s="25">
        <v>5</v>
      </c>
      <c r="D233" s="25">
        <v>5</v>
      </c>
    </row>
    <row r="234" spans="1:4" ht="15">
      <c r="A234" s="87"/>
      <c r="B234" s="23"/>
      <c r="C234" s="25">
        <v>2</v>
      </c>
      <c r="D234" s="25">
        <v>2</v>
      </c>
    </row>
    <row r="235" spans="1:4" ht="15">
      <c r="A235" s="98">
        <f>A233+1</f>
        <v>43</v>
      </c>
      <c r="B235" s="25" t="s">
        <v>24</v>
      </c>
      <c r="C235" s="25">
        <v>9</v>
      </c>
      <c r="D235" s="25">
        <v>9</v>
      </c>
    </row>
    <row r="236" spans="1:4" ht="15">
      <c r="A236" s="98">
        <f>A235+1</f>
        <v>44</v>
      </c>
      <c r="B236" s="135" t="s">
        <v>267</v>
      </c>
      <c r="C236" s="25">
        <v>24</v>
      </c>
      <c r="D236" s="25">
        <v>24</v>
      </c>
    </row>
    <row r="237" spans="1:4" ht="15">
      <c r="A237" s="98">
        <f>A236+1</f>
        <v>45</v>
      </c>
      <c r="B237" s="18" t="s">
        <v>38</v>
      </c>
      <c r="C237" s="18">
        <v>8</v>
      </c>
      <c r="D237" s="18">
        <v>8</v>
      </c>
    </row>
    <row r="238" spans="1:4" ht="15">
      <c r="A238" s="98">
        <f>A237+1</f>
        <v>46</v>
      </c>
      <c r="B238" s="25" t="s">
        <v>17</v>
      </c>
      <c r="C238" s="25">
        <v>15</v>
      </c>
      <c r="D238" s="25">
        <v>15</v>
      </c>
    </row>
    <row r="239" spans="1:4" ht="15">
      <c r="A239" s="98">
        <f>A238+1</f>
        <v>47</v>
      </c>
      <c r="B239" s="18" t="s">
        <v>61</v>
      </c>
      <c r="C239" s="18">
        <v>5</v>
      </c>
      <c r="D239" s="18">
        <v>5</v>
      </c>
    </row>
    <row r="240" spans="1:4" ht="15">
      <c r="A240" s="98">
        <f aca="true" t="shared" si="7" ref="A240:A257">A239+1</f>
        <v>48</v>
      </c>
      <c r="B240" s="25" t="s">
        <v>118</v>
      </c>
      <c r="C240" s="25">
        <v>7</v>
      </c>
      <c r="D240" s="25">
        <v>7</v>
      </c>
    </row>
    <row r="241" spans="1:4" ht="15">
      <c r="A241" s="98">
        <f t="shared" si="7"/>
        <v>49</v>
      </c>
      <c r="B241" s="25" t="s">
        <v>210</v>
      </c>
      <c r="C241" s="25">
        <v>18</v>
      </c>
      <c r="D241" s="25">
        <v>18</v>
      </c>
    </row>
    <row r="242" spans="1:4" ht="15">
      <c r="A242" s="98">
        <f t="shared" si="7"/>
        <v>50</v>
      </c>
      <c r="B242" s="135" t="s">
        <v>26</v>
      </c>
      <c r="C242" s="18">
        <v>5</v>
      </c>
      <c r="D242" s="18">
        <v>5</v>
      </c>
    </row>
    <row r="243" spans="1:4" ht="15">
      <c r="A243" s="98">
        <f t="shared" si="7"/>
        <v>51</v>
      </c>
      <c r="B243" s="18" t="s">
        <v>63</v>
      </c>
      <c r="C243" s="18">
        <v>10</v>
      </c>
      <c r="D243" s="18">
        <v>10</v>
      </c>
    </row>
    <row r="244" spans="1:4" ht="15">
      <c r="A244" s="88">
        <f t="shared" si="7"/>
        <v>52</v>
      </c>
      <c r="B244" s="18" t="s">
        <v>64</v>
      </c>
      <c r="C244" s="18">
        <v>9</v>
      </c>
      <c r="D244" s="18">
        <v>9</v>
      </c>
    </row>
    <row r="245" spans="1:4" ht="15">
      <c r="A245" s="98">
        <f t="shared" si="7"/>
        <v>53</v>
      </c>
      <c r="B245" s="25" t="s">
        <v>177</v>
      </c>
      <c r="C245" s="25">
        <v>8</v>
      </c>
      <c r="D245" s="25">
        <v>8</v>
      </c>
    </row>
    <row r="246" spans="1:4" ht="15">
      <c r="A246" s="86">
        <f t="shared" si="7"/>
        <v>54</v>
      </c>
      <c r="B246" s="24" t="s">
        <v>243</v>
      </c>
      <c r="C246" s="18">
        <v>3</v>
      </c>
      <c r="D246" s="18">
        <v>3</v>
      </c>
    </row>
    <row r="247" spans="1:4" ht="15">
      <c r="A247" s="87"/>
      <c r="B247" s="22"/>
      <c r="C247" s="18">
        <v>4</v>
      </c>
      <c r="D247" s="18">
        <v>4</v>
      </c>
    </row>
    <row r="248" spans="1:4" ht="15">
      <c r="A248" s="98">
        <f>A246+1</f>
        <v>55</v>
      </c>
      <c r="B248" s="18" t="s">
        <v>156</v>
      </c>
      <c r="C248" s="18">
        <v>17</v>
      </c>
      <c r="D248" s="18">
        <v>17</v>
      </c>
    </row>
    <row r="249" spans="1:4" ht="15">
      <c r="A249" s="98">
        <f t="shared" si="7"/>
        <v>56</v>
      </c>
      <c r="B249" s="135" t="s">
        <v>266</v>
      </c>
      <c r="C249" s="18">
        <v>29</v>
      </c>
      <c r="D249" s="18">
        <v>29</v>
      </c>
    </row>
    <row r="250" spans="1:4" ht="15">
      <c r="A250" s="98">
        <f t="shared" si="7"/>
        <v>57</v>
      </c>
      <c r="B250" s="18" t="s">
        <v>37</v>
      </c>
      <c r="C250" s="18">
        <v>9</v>
      </c>
      <c r="D250" s="18">
        <v>9</v>
      </c>
    </row>
    <row r="251" spans="1:4" ht="15">
      <c r="A251" s="98">
        <f t="shared" si="7"/>
        <v>58</v>
      </c>
      <c r="B251" s="25" t="s">
        <v>15</v>
      </c>
      <c r="C251" s="25">
        <v>4</v>
      </c>
      <c r="D251" s="25">
        <v>4</v>
      </c>
    </row>
    <row r="252" spans="1:4" ht="15">
      <c r="A252" s="98">
        <f t="shared" si="7"/>
        <v>59</v>
      </c>
      <c r="B252" s="18" t="s">
        <v>48</v>
      </c>
      <c r="C252" s="18">
        <v>27</v>
      </c>
      <c r="D252" s="18">
        <v>27</v>
      </c>
    </row>
    <row r="253" spans="1:4" ht="15">
      <c r="A253" s="98">
        <f t="shared" si="7"/>
        <v>60</v>
      </c>
      <c r="B253" s="20" t="s">
        <v>137</v>
      </c>
      <c r="C253" s="20">
        <v>12</v>
      </c>
      <c r="D253" s="20">
        <v>12</v>
      </c>
    </row>
    <row r="254" spans="1:4" ht="15">
      <c r="A254" s="98">
        <f t="shared" si="7"/>
        <v>61</v>
      </c>
      <c r="B254" s="18" t="s">
        <v>91</v>
      </c>
      <c r="C254" s="18">
        <v>8</v>
      </c>
      <c r="D254" s="18">
        <v>8</v>
      </c>
    </row>
    <row r="255" spans="1:4" ht="15">
      <c r="A255" s="98">
        <f t="shared" si="7"/>
        <v>62</v>
      </c>
      <c r="B255" s="135" t="s">
        <v>251</v>
      </c>
      <c r="C255" s="18">
        <v>18</v>
      </c>
      <c r="D255" s="18">
        <v>18</v>
      </c>
    </row>
    <row r="256" spans="1:4" ht="15">
      <c r="A256" s="98">
        <f t="shared" si="7"/>
        <v>63</v>
      </c>
      <c r="B256" s="18" t="s">
        <v>36</v>
      </c>
      <c r="C256" s="18">
        <v>12</v>
      </c>
      <c r="D256" s="18">
        <v>12</v>
      </c>
    </row>
    <row r="257" spans="1:4" ht="15">
      <c r="A257" s="86">
        <f t="shared" si="7"/>
        <v>64</v>
      </c>
      <c r="B257" s="24" t="s">
        <v>115</v>
      </c>
      <c r="C257" s="25">
        <v>17</v>
      </c>
      <c r="D257" s="25">
        <v>17</v>
      </c>
    </row>
    <row r="258" spans="1:4" ht="15">
      <c r="A258" s="111"/>
      <c r="B258" s="50" t="s">
        <v>132</v>
      </c>
      <c r="C258" s="20">
        <v>3</v>
      </c>
      <c r="D258" s="20">
        <v>3</v>
      </c>
    </row>
    <row r="259" spans="1:4" ht="15">
      <c r="A259" s="86">
        <f>A257+1</f>
        <v>65</v>
      </c>
      <c r="B259" s="24" t="s">
        <v>25</v>
      </c>
      <c r="C259" s="18">
        <v>6</v>
      </c>
      <c r="D259" s="18">
        <v>6</v>
      </c>
    </row>
    <row r="260" spans="1:4" ht="15">
      <c r="A260" s="87"/>
      <c r="B260" s="22"/>
      <c r="C260" s="18">
        <v>7</v>
      </c>
      <c r="D260" s="18">
        <v>7</v>
      </c>
    </row>
    <row r="261" spans="1:4" ht="15">
      <c r="A261" s="86">
        <f>A259+1</f>
        <v>66</v>
      </c>
      <c r="B261" s="21" t="s">
        <v>10</v>
      </c>
      <c r="C261" s="18">
        <v>7</v>
      </c>
      <c r="D261" s="18">
        <v>7</v>
      </c>
    </row>
    <row r="262" spans="1:4" ht="15">
      <c r="A262" s="91"/>
      <c r="B262" s="50" t="s">
        <v>135</v>
      </c>
      <c r="C262" s="20">
        <v>1</v>
      </c>
      <c r="D262" s="20">
        <v>1</v>
      </c>
    </row>
    <row r="263" spans="1:4" ht="15">
      <c r="A263" s="98">
        <f>A261+1</f>
        <v>67</v>
      </c>
      <c r="B263" s="18" t="s">
        <v>43</v>
      </c>
      <c r="C263" s="18">
        <v>6</v>
      </c>
      <c r="D263" s="18">
        <v>6</v>
      </c>
    </row>
    <row r="264" spans="1:4" ht="15">
      <c r="A264" s="98">
        <f>A263+1</f>
        <v>68</v>
      </c>
      <c r="B264" s="18" t="s">
        <v>1</v>
      </c>
      <c r="C264" s="18">
        <v>4</v>
      </c>
      <c r="D264" s="18">
        <v>4</v>
      </c>
    </row>
    <row r="265" spans="1:4" ht="15">
      <c r="A265" s="98">
        <f>A264+1</f>
        <v>69</v>
      </c>
      <c r="B265" s="135" t="s">
        <v>276</v>
      </c>
      <c r="C265" s="18">
        <v>3</v>
      </c>
      <c r="D265" s="18">
        <v>3</v>
      </c>
    </row>
    <row r="266" spans="1:4" ht="15">
      <c r="A266" s="98">
        <f>A265+1</f>
        <v>70</v>
      </c>
      <c r="B266" s="18" t="s">
        <v>4</v>
      </c>
      <c r="C266" s="18">
        <v>6</v>
      </c>
      <c r="D266" s="18">
        <v>6</v>
      </c>
    </row>
    <row r="267" spans="1:4" ht="15">
      <c r="A267" s="98">
        <f>A266+1</f>
        <v>71</v>
      </c>
      <c r="B267" s="25" t="s">
        <v>174</v>
      </c>
      <c r="C267" s="25">
        <v>12</v>
      </c>
      <c r="D267" s="25">
        <v>12</v>
      </c>
    </row>
    <row r="268" spans="1:4" ht="15">
      <c r="A268" s="86">
        <f>A267+1</f>
        <v>72</v>
      </c>
      <c r="B268" s="24" t="s">
        <v>139</v>
      </c>
      <c r="C268" s="25">
        <v>11</v>
      </c>
      <c r="D268" s="25">
        <v>11</v>
      </c>
    </row>
    <row r="269" spans="1:4" ht="15">
      <c r="A269" s="87"/>
      <c r="B269" s="23" t="s">
        <v>142</v>
      </c>
      <c r="C269" s="25">
        <v>1</v>
      </c>
      <c r="D269" s="25">
        <v>1</v>
      </c>
    </row>
    <row r="270" spans="1:4" ht="15">
      <c r="A270" s="86">
        <f>A268+1</f>
        <v>73</v>
      </c>
      <c r="B270" s="24" t="s">
        <v>207</v>
      </c>
      <c r="C270" s="25">
        <v>6</v>
      </c>
      <c r="D270" s="25">
        <v>6</v>
      </c>
    </row>
    <row r="271" spans="1:4" ht="15">
      <c r="A271" s="92"/>
      <c r="B271" s="15" t="s">
        <v>116</v>
      </c>
      <c r="C271" s="25">
        <v>22</v>
      </c>
      <c r="D271" s="25">
        <v>22</v>
      </c>
    </row>
    <row r="272" spans="1:4" ht="15">
      <c r="A272" s="87"/>
      <c r="B272" s="23"/>
      <c r="C272" s="25">
        <v>4</v>
      </c>
      <c r="D272" s="25">
        <v>4</v>
      </c>
    </row>
    <row r="273" spans="1:4" ht="15">
      <c r="A273" s="98">
        <f>A270+1</f>
        <v>74</v>
      </c>
      <c r="B273" s="25" t="s">
        <v>122</v>
      </c>
      <c r="C273" s="25">
        <v>3</v>
      </c>
      <c r="D273" s="25">
        <v>3</v>
      </c>
    </row>
    <row r="274" spans="1:4" ht="15">
      <c r="A274" s="86">
        <f>A273+1</f>
        <v>75</v>
      </c>
      <c r="B274" s="24" t="s">
        <v>161</v>
      </c>
      <c r="C274" s="25">
        <v>7</v>
      </c>
      <c r="D274" s="25">
        <v>9</v>
      </c>
    </row>
    <row r="275" spans="1:4" ht="15">
      <c r="A275" s="98">
        <f>A274+1</f>
        <v>76</v>
      </c>
      <c r="B275" s="18" t="s">
        <v>11</v>
      </c>
      <c r="C275" s="18">
        <v>5</v>
      </c>
      <c r="D275" s="18">
        <v>5</v>
      </c>
    </row>
    <row r="276" spans="1:4" ht="15">
      <c r="A276" s="112"/>
      <c r="B276" s="47"/>
      <c r="C276" s="15"/>
      <c r="D276" s="15"/>
    </row>
    <row r="277" spans="1:4" ht="15.75" thickBot="1">
      <c r="A277" s="113"/>
      <c r="B277" s="114" t="s">
        <v>65</v>
      </c>
      <c r="C277" s="115">
        <f>SUM(C231:C276)</f>
        <v>912</v>
      </c>
      <c r="D277" s="115">
        <f>SUM(D231:D276)</f>
        <v>917</v>
      </c>
    </row>
    <row r="278" spans="1:4" ht="15">
      <c r="A278" s="11"/>
      <c r="B278" s="12"/>
      <c r="C278" s="42"/>
      <c r="D278" s="42"/>
    </row>
    <row r="279" spans="1:4" ht="15">
      <c r="A279" s="11"/>
      <c r="B279" s="12"/>
      <c r="C279" s="42"/>
      <c r="D279" s="42"/>
    </row>
    <row r="280" spans="1:4" ht="15.75" thickBot="1">
      <c r="A280" s="11"/>
      <c r="B280" s="29"/>
      <c r="C280" s="29"/>
      <c r="D280" s="29"/>
    </row>
    <row r="281" spans="1:4" ht="30">
      <c r="A281" s="109" t="s">
        <v>75</v>
      </c>
      <c r="B281" s="69" t="s">
        <v>76</v>
      </c>
      <c r="C281" s="69" t="s">
        <v>77</v>
      </c>
      <c r="D281" s="69" t="s">
        <v>78</v>
      </c>
    </row>
    <row r="282" spans="1:4" ht="15">
      <c r="A282" s="110"/>
      <c r="B282" s="4" t="s">
        <v>88</v>
      </c>
      <c r="C282" s="5">
        <f>C277</f>
        <v>912</v>
      </c>
      <c r="D282" s="5">
        <f>D277</f>
        <v>917</v>
      </c>
    </row>
    <row r="283" spans="1:4" ht="15">
      <c r="A283" s="98">
        <f>A275+1</f>
        <v>77</v>
      </c>
      <c r="B283" s="24" t="s">
        <v>3</v>
      </c>
      <c r="C283" s="25">
        <v>3</v>
      </c>
      <c r="D283" s="25">
        <v>3</v>
      </c>
    </row>
    <row r="284" spans="1:4" ht="15">
      <c r="A284" s="98">
        <f>A283+1</f>
        <v>78</v>
      </c>
      <c r="B284" s="25" t="s">
        <v>7</v>
      </c>
      <c r="C284" s="25">
        <v>5</v>
      </c>
      <c r="D284" s="25">
        <v>5</v>
      </c>
    </row>
    <row r="285" spans="1:4" ht="15">
      <c r="A285" s="98">
        <f>A284+1</f>
        <v>79</v>
      </c>
      <c r="B285" s="25" t="s">
        <v>120</v>
      </c>
      <c r="C285" s="25">
        <v>4</v>
      </c>
      <c r="D285" s="25">
        <v>4</v>
      </c>
    </row>
    <row r="286" spans="1:4" ht="15">
      <c r="A286" s="86">
        <f>A285+1</f>
        <v>80</v>
      </c>
      <c r="B286" s="24" t="s">
        <v>33</v>
      </c>
      <c r="C286" s="25">
        <v>4</v>
      </c>
      <c r="D286" s="25">
        <v>4</v>
      </c>
    </row>
    <row r="287" spans="1:4" ht="15">
      <c r="A287" s="87"/>
      <c r="B287" s="23"/>
      <c r="C287" s="25">
        <v>1</v>
      </c>
      <c r="D287" s="25">
        <v>1</v>
      </c>
    </row>
    <row r="288" spans="1:4" ht="15">
      <c r="A288" s="98">
        <f>A286+1</f>
        <v>81</v>
      </c>
      <c r="B288" s="18" t="s">
        <v>23</v>
      </c>
      <c r="C288" s="18">
        <v>9</v>
      </c>
      <c r="D288" s="18">
        <v>9</v>
      </c>
    </row>
    <row r="289" spans="1:4" ht="15">
      <c r="A289" s="98">
        <f>A288+1</f>
        <v>82</v>
      </c>
      <c r="B289" s="18" t="s">
        <v>16</v>
      </c>
      <c r="C289" s="18">
        <v>9</v>
      </c>
      <c r="D289" s="18">
        <v>9</v>
      </c>
    </row>
    <row r="290" spans="1:4" ht="15">
      <c r="A290" s="86"/>
      <c r="B290" s="24" t="s">
        <v>215</v>
      </c>
      <c r="C290" s="25">
        <v>5</v>
      </c>
      <c r="D290" s="25">
        <v>5</v>
      </c>
    </row>
    <row r="291" spans="1:4" ht="15">
      <c r="A291" s="86">
        <f>A289+1</f>
        <v>83</v>
      </c>
      <c r="B291" s="24" t="s">
        <v>8</v>
      </c>
      <c r="C291" s="25">
        <v>7</v>
      </c>
      <c r="D291" s="25">
        <v>7</v>
      </c>
    </row>
    <row r="292" spans="1:4" ht="15">
      <c r="A292" s="87"/>
      <c r="B292" s="23"/>
      <c r="C292" s="25">
        <v>2</v>
      </c>
      <c r="D292" s="25">
        <v>2</v>
      </c>
    </row>
    <row r="293" spans="1:4" ht="15">
      <c r="A293" s="86">
        <f>A291+1</f>
        <v>84</v>
      </c>
      <c r="B293" s="24" t="s">
        <v>244</v>
      </c>
      <c r="C293" s="25">
        <v>16</v>
      </c>
      <c r="D293" s="25">
        <v>16</v>
      </c>
    </row>
    <row r="294" spans="1:4" ht="15">
      <c r="A294" s="92"/>
      <c r="B294" s="15" t="s">
        <v>142</v>
      </c>
      <c r="C294" s="25">
        <v>2</v>
      </c>
      <c r="D294" s="25">
        <v>2</v>
      </c>
    </row>
    <row r="295" spans="1:4" ht="15">
      <c r="A295" s="87"/>
      <c r="B295" s="23"/>
      <c r="C295" s="25">
        <v>12</v>
      </c>
      <c r="D295" s="25">
        <v>12</v>
      </c>
    </row>
    <row r="296" spans="1:4" ht="15">
      <c r="A296" s="98">
        <f>A293+1</f>
        <v>85</v>
      </c>
      <c r="B296" s="18" t="s">
        <v>18</v>
      </c>
      <c r="C296" s="18">
        <v>6</v>
      </c>
      <c r="D296" s="18">
        <v>6</v>
      </c>
    </row>
    <row r="297" spans="1:4" ht="15">
      <c r="A297" s="98">
        <f>A296+1</f>
        <v>86</v>
      </c>
      <c r="B297" s="18" t="s">
        <v>41</v>
      </c>
      <c r="C297" s="18">
        <v>8</v>
      </c>
      <c r="D297" s="18">
        <v>8</v>
      </c>
    </row>
    <row r="298" spans="1:4" ht="15">
      <c r="A298" s="86">
        <f>A297+1</f>
        <v>87</v>
      </c>
      <c r="B298" s="24" t="s">
        <v>92</v>
      </c>
      <c r="C298" s="25">
        <v>30</v>
      </c>
      <c r="D298" s="25">
        <v>30</v>
      </c>
    </row>
    <row r="299" spans="1:4" ht="15">
      <c r="A299" s="87"/>
      <c r="B299" s="23"/>
      <c r="C299" s="25"/>
      <c r="D299" s="25"/>
    </row>
    <row r="300" spans="1:4" ht="15">
      <c r="A300" s="87">
        <v>88</v>
      </c>
      <c r="B300" s="23" t="s">
        <v>245</v>
      </c>
      <c r="C300" s="25">
        <v>14</v>
      </c>
      <c r="D300" s="25">
        <v>14</v>
      </c>
    </row>
    <row r="301" spans="1:4" ht="15">
      <c r="A301" s="98">
        <v>89</v>
      </c>
      <c r="B301" s="18" t="s">
        <v>46</v>
      </c>
      <c r="C301" s="18">
        <v>9</v>
      </c>
      <c r="D301" s="18">
        <v>9</v>
      </c>
    </row>
    <row r="302" spans="1:4" ht="15">
      <c r="A302" s="88">
        <f aca="true" t="shared" si="8" ref="A302:A309">A301+1</f>
        <v>90</v>
      </c>
      <c r="B302" s="18" t="s">
        <v>66</v>
      </c>
      <c r="C302" s="18">
        <v>4</v>
      </c>
      <c r="D302" s="18">
        <v>4</v>
      </c>
    </row>
    <row r="303" spans="1:4" ht="15">
      <c r="A303" s="88">
        <f t="shared" si="8"/>
        <v>91</v>
      </c>
      <c r="B303" s="135" t="s">
        <v>278</v>
      </c>
      <c r="C303" s="18">
        <v>12</v>
      </c>
      <c r="D303" s="18">
        <v>12</v>
      </c>
    </row>
    <row r="304" spans="1:4" ht="15">
      <c r="A304" s="88">
        <f t="shared" si="8"/>
        <v>92</v>
      </c>
      <c r="B304" s="135" t="s">
        <v>289</v>
      </c>
      <c r="C304" s="18">
        <v>5</v>
      </c>
      <c r="D304" s="18">
        <v>5</v>
      </c>
    </row>
    <row r="305" spans="1:4" ht="15">
      <c r="A305" s="88">
        <f t="shared" si="8"/>
        <v>93</v>
      </c>
      <c r="B305" s="18" t="s">
        <v>71</v>
      </c>
      <c r="C305" s="18">
        <v>6</v>
      </c>
      <c r="D305" s="18">
        <v>6</v>
      </c>
    </row>
    <row r="306" spans="1:4" ht="15">
      <c r="A306" s="88">
        <f t="shared" si="8"/>
        <v>94</v>
      </c>
      <c r="B306" s="18" t="s">
        <v>42</v>
      </c>
      <c r="C306" s="18">
        <v>7</v>
      </c>
      <c r="D306" s="18">
        <v>7</v>
      </c>
    </row>
    <row r="307" spans="1:4" ht="15">
      <c r="A307" s="88">
        <f t="shared" si="8"/>
        <v>95</v>
      </c>
      <c r="B307" s="25" t="s">
        <v>19</v>
      </c>
      <c r="C307" s="18">
        <v>6</v>
      </c>
      <c r="D307" s="18">
        <v>6</v>
      </c>
    </row>
    <row r="308" spans="1:4" ht="15">
      <c r="A308" s="88">
        <f t="shared" si="8"/>
        <v>96</v>
      </c>
      <c r="B308" s="20" t="s">
        <v>133</v>
      </c>
      <c r="C308" s="20">
        <v>4</v>
      </c>
      <c r="D308" s="20">
        <v>4</v>
      </c>
    </row>
    <row r="309" spans="1:4" ht="15">
      <c r="A309" s="89">
        <f t="shared" si="8"/>
        <v>97</v>
      </c>
      <c r="B309" s="24" t="s">
        <v>265</v>
      </c>
      <c r="C309" s="18">
        <v>56</v>
      </c>
      <c r="D309" s="18">
        <v>37</v>
      </c>
    </row>
    <row r="310" spans="1:4" ht="15">
      <c r="A310" s="87"/>
      <c r="B310" s="23"/>
      <c r="C310" s="25"/>
      <c r="D310" s="25">
        <v>19</v>
      </c>
    </row>
    <row r="311" spans="1:4" ht="15">
      <c r="A311" s="88">
        <f>A309+1</f>
        <v>98</v>
      </c>
      <c r="B311" s="18" t="s">
        <v>45</v>
      </c>
      <c r="C311" s="18">
        <v>15</v>
      </c>
      <c r="D311" s="18">
        <v>17</v>
      </c>
    </row>
    <row r="312" spans="1:4" ht="15">
      <c r="A312" s="89">
        <f>A311+1</f>
        <v>99</v>
      </c>
      <c r="B312" s="133" t="s">
        <v>234</v>
      </c>
      <c r="C312" s="18">
        <v>6</v>
      </c>
      <c r="D312" s="18">
        <v>6</v>
      </c>
    </row>
    <row r="313" spans="1:4" ht="15">
      <c r="A313" s="91"/>
      <c r="B313" s="22"/>
      <c r="C313" s="18">
        <v>4</v>
      </c>
      <c r="D313" s="18">
        <v>4</v>
      </c>
    </row>
    <row r="314" spans="1:4" ht="15">
      <c r="A314" s="89">
        <f>A312+1</f>
        <v>100</v>
      </c>
      <c r="B314" s="21" t="s">
        <v>226</v>
      </c>
      <c r="C314" s="18">
        <v>6</v>
      </c>
      <c r="D314" s="18">
        <v>6</v>
      </c>
    </row>
    <row r="315" spans="1:4" ht="15">
      <c r="A315" s="91"/>
      <c r="B315" s="22"/>
      <c r="C315" s="18">
        <v>1</v>
      </c>
      <c r="D315" s="18">
        <v>1</v>
      </c>
    </row>
    <row r="316" spans="1:4" ht="15">
      <c r="A316" s="89">
        <f>A314+1</f>
        <v>101</v>
      </c>
      <c r="B316" s="24" t="s">
        <v>6</v>
      </c>
      <c r="C316" s="25">
        <v>12</v>
      </c>
      <c r="D316" s="25">
        <v>12</v>
      </c>
    </row>
    <row r="317" spans="1:4" ht="15">
      <c r="A317" s="92"/>
      <c r="B317" s="15"/>
      <c r="C317" s="25">
        <v>17</v>
      </c>
      <c r="D317" s="25">
        <v>17</v>
      </c>
    </row>
    <row r="318" spans="1:4" ht="15">
      <c r="A318" s="87"/>
      <c r="B318" s="23" t="s">
        <v>142</v>
      </c>
      <c r="C318" s="25">
        <v>0</v>
      </c>
      <c r="D318" s="25">
        <v>1</v>
      </c>
    </row>
    <row r="319" spans="1:4" ht="15">
      <c r="A319" s="88">
        <f>A316+1</f>
        <v>102</v>
      </c>
      <c r="B319" s="18" t="s">
        <v>94</v>
      </c>
      <c r="C319" s="18">
        <v>5</v>
      </c>
      <c r="D319" s="18">
        <v>5</v>
      </c>
    </row>
    <row r="320" spans="1:4" ht="15">
      <c r="A320" s="88">
        <f aca="true" t="shared" si="9" ref="A320:A325">A319+1</f>
        <v>103</v>
      </c>
      <c r="B320" s="25" t="s">
        <v>167</v>
      </c>
      <c r="C320" s="25">
        <v>10</v>
      </c>
      <c r="D320" s="25">
        <v>10</v>
      </c>
    </row>
    <row r="321" spans="1:4" ht="15">
      <c r="A321" s="88">
        <f t="shared" si="9"/>
        <v>104</v>
      </c>
      <c r="B321" s="25" t="s">
        <v>235</v>
      </c>
      <c r="C321" s="25">
        <v>32</v>
      </c>
      <c r="D321" s="25">
        <v>32</v>
      </c>
    </row>
    <row r="322" spans="1:4" ht="15">
      <c r="A322" s="88">
        <f t="shared" si="9"/>
        <v>105</v>
      </c>
      <c r="B322" s="18" t="s">
        <v>20</v>
      </c>
      <c r="C322" s="18">
        <v>5</v>
      </c>
      <c r="D322" s="18">
        <v>5</v>
      </c>
    </row>
    <row r="323" spans="1:4" ht="15">
      <c r="A323" s="88">
        <f t="shared" si="9"/>
        <v>106</v>
      </c>
      <c r="B323" s="25" t="s">
        <v>160</v>
      </c>
      <c r="C323" s="25">
        <v>14</v>
      </c>
      <c r="D323" s="25">
        <v>14</v>
      </c>
    </row>
    <row r="324" spans="1:4" ht="15">
      <c r="A324" s="88">
        <f t="shared" si="9"/>
        <v>107</v>
      </c>
      <c r="B324" s="18" t="s">
        <v>31</v>
      </c>
      <c r="C324" s="18">
        <v>4</v>
      </c>
      <c r="D324" s="18">
        <v>4</v>
      </c>
    </row>
    <row r="325" spans="1:4" ht="15">
      <c r="A325" s="88">
        <f t="shared" si="9"/>
        <v>108</v>
      </c>
      <c r="B325" s="25" t="s">
        <v>170</v>
      </c>
      <c r="C325" s="25">
        <v>17</v>
      </c>
      <c r="D325" s="25">
        <v>17</v>
      </c>
    </row>
    <row r="326" spans="1:4" ht="15">
      <c r="A326" s="86"/>
      <c r="B326" s="24"/>
      <c r="C326" s="24">
        <v>33</v>
      </c>
      <c r="D326" s="24">
        <v>33</v>
      </c>
    </row>
    <row r="327" spans="1:4" ht="15.75" thickBot="1">
      <c r="A327" s="117"/>
      <c r="B327" s="116" t="s">
        <v>79</v>
      </c>
      <c r="C327" s="115">
        <f>SUM(C282:C326)</f>
        <v>1339</v>
      </c>
      <c r="D327" s="115">
        <f>SUM(D282:D326)</f>
        <v>1347</v>
      </c>
    </row>
    <row r="329" spans="1:4" ht="16.5" thickBot="1">
      <c r="A329" s="30" t="s">
        <v>98</v>
      </c>
      <c r="B329" s="14"/>
      <c r="C329" s="14"/>
      <c r="D329" s="14"/>
    </row>
    <row r="330" spans="1:4" ht="30">
      <c r="A330" s="118" t="s">
        <v>75</v>
      </c>
      <c r="B330" s="69" t="s">
        <v>76</v>
      </c>
      <c r="C330" s="69" t="s">
        <v>77</v>
      </c>
      <c r="D330" s="69" t="s">
        <v>78</v>
      </c>
    </row>
    <row r="331" spans="1:4" ht="15" customHeight="1">
      <c r="A331" s="119">
        <f>A325+1</f>
        <v>109</v>
      </c>
      <c r="B331" s="58" t="s">
        <v>218</v>
      </c>
      <c r="C331" s="49">
        <v>6</v>
      </c>
      <c r="D331" s="49">
        <v>6</v>
      </c>
    </row>
    <row r="332" spans="1:4" ht="15">
      <c r="A332" s="88">
        <f aca="true" t="shared" si="10" ref="A332:A342">A331+1</f>
        <v>110</v>
      </c>
      <c r="B332" s="25" t="s">
        <v>189</v>
      </c>
      <c r="C332" s="25">
        <v>7</v>
      </c>
      <c r="D332" s="25">
        <v>7</v>
      </c>
    </row>
    <row r="333" spans="1:4" ht="15">
      <c r="A333" s="86">
        <f>A332+1</f>
        <v>111</v>
      </c>
      <c r="B333" s="55" t="s">
        <v>190</v>
      </c>
      <c r="C333" s="19">
        <v>5</v>
      </c>
      <c r="D333" s="19">
        <v>5</v>
      </c>
    </row>
    <row r="334" spans="1:4" ht="15">
      <c r="A334" s="86">
        <f t="shared" si="10"/>
        <v>112</v>
      </c>
      <c r="B334" s="18" t="s">
        <v>102</v>
      </c>
      <c r="C334" s="25">
        <v>8</v>
      </c>
      <c r="D334" s="25">
        <v>8</v>
      </c>
    </row>
    <row r="335" spans="1:4" ht="15">
      <c r="A335" s="86">
        <f t="shared" si="10"/>
        <v>113</v>
      </c>
      <c r="B335" s="18" t="s">
        <v>101</v>
      </c>
      <c r="C335" s="18">
        <v>12</v>
      </c>
      <c r="D335" s="18">
        <v>12</v>
      </c>
    </row>
    <row r="336" spans="1:4" ht="15">
      <c r="A336" s="88">
        <f t="shared" si="10"/>
        <v>114</v>
      </c>
      <c r="B336" s="18" t="s">
        <v>100</v>
      </c>
      <c r="C336" s="18">
        <v>5</v>
      </c>
      <c r="D336" s="18">
        <v>5</v>
      </c>
    </row>
    <row r="337" spans="1:4" ht="15">
      <c r="A337" s="86">
        <f t="shared" si="10"/>
        <v>115</v>
      </c>
      <c r="B337" s="18" t="s">
        <v>99</v>
      </c>
      <c r="C337" s="18">
        <v>21</v>
      </c>
      <c r="D337" s="18">
        <v>21</v>
      </c>
    </row>
    <row r="338" spans="1:4" ht="15">
      <c r="A338" s="86">
        <f t="shared" si="10"/>
        <v>116</v>
      </c>
      <c r="B338" s="22" t="s">
        <v>294</v>
      </c>
      <c r="C338" s="24">
        <v>40</v>
      </c>
      <c r="D338" s="24">
        <v>40</v>
      </c>
    </row>
    <row r="339" spans="1:4" ht="15">
      <c r="A339" s="86">
        <f t="shared" si="10"/>
        <v>117</v>
      </c>
      <c r="B339" s="136" t="s">
        <v>290</v>
      </c>
      <c r="C339" s="25">
        <v>5</v>
      </c>
      <c r="D339" s="25">
        <v>5</v>
      </c>
    </row>
    <row r="340" spans="1:4" ht="15">
      <c r="A340" s="88">
        <f t="shared" si="10"/>
        <v>118</v>
      </c>
      <c r="B340" s="25" t="s">
        <v>171</v>
      </c>
      <c r="C340" s="25">
        <v>6</v>
      </c>
      <c r="D340" s="25">
        <v>6</v>
      </c>
    </row>
    <row r="341" spans="1:4" ht="15">
      <c r="A341" s="86">
        <f t="shared" si="10"/>
        <v>119</v>
      </c>
      <c r="B341" s="24" t="s">
        <v>157</v>
      </c>
      <c r="C341" s="24">
        <v>5</v>
      </c>
      <c r="D341" s="24">
        <v>5</v>
      </c>
    </row>
    <row r="342" spans="1:4" ht="15">
      <c r="A342" s="86">
        <f t="shared" si="10"/>
        <v>120</v>
      </c>
      <c r="B342" s="24" t="s">
        <v>219</v>
      </c>
      <c r="C342" s="24">
        <v>6</v>
      </c>
      <c r="D342" s="24">
        <v>6</v>
      </c>
    </row>
    <row r="343" spans="1:4" ht="15">
      <c r="A343" s="120"/>
      <c r="B343" s="24"/>
      <c r="C343" s="24">
        <v>1</v>
      </c>
      <c r="D343" s="24">
        <v>2</v>
      </c>
    </row>
    <row r="344" spans="1:4" ht="15">
      <c r="A344" s="120"/>
      <c r="B344" s="18"/>
      <c r="C344" s="18"/>
      <c r="D344" s="18"/>
    </row>
    <row r="345" spans="1:4" ht="15.75" thickBot="1">
      <c r="A345" s="121"/>
      <c r="B345" s="122" t="s">
        <v>79</v>
      </c>
      <c r="C345" s="81">
        <f>SUM(C331:C344)</f>
        <v>127</v>
      </c>
      <c r="D345" s="81">
        <f>SUM(D331:D344)</f>
        <v>128</v>
      </c>
    </row>
    <row r="346" spans="1:4" ht="15">
      <c r="A346" s="66"/>
      <c r="B346" s="67"/>
      <c r="C346" s="13"/>
      <c r="D346" s="13"/>
    </row>
    <row r="347" spans="1:4" ht="15.75" thickBot="1">
      <c r="A347" s="160" t="s">
        <v>186</v>
      </c>
      <c r="B347" s="160"/>
      <c r="C347" s="29"/>
      <c r="D347" s="29"/>
    </row>
    <row r="348" spans="1:4" ht="15">
      <c r="A348" s="123">
        <f>A344+1</f>
        <v>1</v>
      </c>
      <c r="B348" s="124" t="s">
        <v>158</v>
      </c>
      <c r="C348" s="124">
        <v>2</v>
      </c>
      <c r="D348" s="124">
        <v>2</v>
      </c>
    </row>
    <row r="349" spans="1:4" ht="15">
      <c r="A349" s="88">
        <f>A348+1</f>
        <v>2</v>
      </c>
      <c r="B349" s="25" t="s">
        <v>159</v>
      </c>
      <c r="C349" s="25">
        <v>6</v>
      </c>
      <c r="D349" s="25">
        <v>6</v>
      </c>
    </row>
    <row r="350" spans="1:4" ht="15">
      <c r="A350" s="89">
        <f>A349+1</f>
        <v>3</v>
      </c>
      <c r="B350" s="48" t="s">
        <v>222</v>
      </c>
      <c r="C350" s="53">
        <v>17</v>
      </c>
      <c r="D350" s="53">
        <v>34</v>
      </c>
    </row>
    <row r="351" spans="1:4" ht="15">
      <c r="A351" s="139"/>
      <c r="B351" s="55"/>
      <c r="C351" s="53">
        <v>25</v>
      </c>
      <c r="D351" s="53">
        <v>25</v>
      </c>
    </row>
    <row r="352" spans="1:4" ht="15">
      <c r="A352" s="89">
        <f>A350+1</f>
        <v>4</v>
      </c>
      <c r="B352" s="24" t="s">
        <v>97</v>
      </c>
      <c r="C352" s="25">
        <v>24</v>
      </c>
      <c r="D352" s="25">
        <v>35</v>
      </c>
    </row>
    <row r="353" spans="1:4" ht="15">
      <c r="A353" s="87"/>
      <c r="B353" s="23"/>
      <c r="C353" s="25"/>
      <c r="D353" s="25"/>
    </row>
    <row r="354" spans="1:4" ht="15">
      <c r="A354" s="120">
        <f>A352+1</f>
        <v>5</v>
      </c>
      <c r="B354" s="24" t="s">
        <v>191</v>
      </c>
      <c r="C354" s="24">
        <v>16</v>
      </c>
      <c r="D354" s="24">
        <v>16</v>
      </c>
    </row>
    <row r="355" spans="1:4" ht="30.75" customHeight="1">
      <c r="A355" s="120">
        <f>A354+1</f>
        <v>6</v>
      </c>
      <c r="B355" s="60" t="s">
        <v>220</v>
      </c>
      <c r="C355" s="24">
        <v>1</v>
      </c>
      <c r="D355" s="24">
        <v>1</v>
      </c>
    </row>
    <row r="356" spans="1:4" ht="15">
      <c r="A356" s="140">
        <f>A355+1</f>
        <v>7</v>
      </c>
      <c r="B356" s="24" t="s">
        <v>192</v>
      </c>
      <c r="C356" s="25">
        <v>0</v>
      </c>
      <c r="D356" s="25">
        <v>9</v>
      </c>
    </row>
    <row r="357" spans="1:4" ht="15">
      <c r="A357" s="91"/>
      <c r="B357" s="23" t="s">
        <v>193</v>
      </c>
      <c r="C357" s="25">
        <v>0</v>
      </c>
      <c r="D357" s="25">
        <v>8</v>
      </c>
    </row>
    <row r="358" spans="1:4" ht="15">
      <c r="A358" s="88">
        <f>A356+1</f>
        <v>8</v>
      </c>
      <c r="B358" s="18" t="s">
        <v>107</v>
      </c>
      <c r="C358" s="18">
        <v>11</v>
      </c>
      <c r="D358" s="18">
        <v>22</v>
      </c>
    </row>
    <row r="359" spans="1:4" ht="15">
      <c r="A359" s="88">
        <f>A358+1</f>
        <v>9</v>
      </c>
      <c r="B359" s="135" t="s">
        <v>272</v>
      </c>
      <c r="C359" s="18">
        <v>6</v>
      </c>
      <c r="D359" s="18">
        <v>6</v>
      </c>
    </row>
    <row r="360" spans="1:4" ht="15">
      <c r="A360" s="88">
        <f>A359+1</f>
        <v>10</v>
      </c>
      <c r="B360" s="20" t="s">
        <v>124</v>
      </c>
      <c r="C360" s="20">
        <v>5</v>
      </c>
      <c r="D360" s="20">
        <v>5</v>
      </c>
    </row>
    <row r="361" spans="1:4" ht="15">
      <c r="A361" s="89">
        <f>A360+1</f>
        <v>11</v>
      </c>
      <c r="B361" s="21" t="s">
        <v>221</v>
      </c>
      <c r="C361" s="25">
        <v>70</v>
      </c>
      <c r="D361" s="25">
        <v>70</v>
      </c>
    </row>
    <row r="362" spans="1:4" ht="15">
      <c r="A362" s="97"/>
      <c r="B362" s="15" t="s">
        <v>194</v>
      </c>
      <c r="C362" s="25"/>
      <c r="D362" s="25">
        <v>6</v>
      </c>
    </row>
    <row r="363" spans="1:4" ht="15">
      <c r="A363" s="91"/>
      <c r="B363" s="23" t="s">
        <v>195</v>
      </c>
      <c r="C363" s="24"/>
      <c r="D363" s="24">
        <v>54</v>
      </c>
    </row>
    <row r="364" spans="1:4" ht="15">
      <c r="A364" s="89">
        <f>A361+1</f>
        <v>12</v>
      </c>
      <c r="B364" s="24" t="s">
        <v>188</v>
      </c>
      <c r="C364" s="25">
        <v>17</v>
      </c>
      <c r="D364" s="25">
        <v>17</v>
      </c>
    </row>
    <row r="365" spans="1:4" ht="15">
      <c r="A365" s="87"/>
      <c r="B365" s="23" t="s">
        <v>195</v>
      </c>
      <c r="C365" s="25">
        <v>0</v>
      </c>
      <c r="D365" s="25">
        <v>6</v>
      </c>
    </row>
    <row r="366" spans="1:4" ht="15">
      <c r="A366" s="89">
        <f>A364+1</f>
        <v>13</v>
      </c>
      <c r="B366" s="18" t="s">
        <v>95</v>
      </c>
      <c r="C366" s="22">
        <v>14</v>
      </c>
      <c r="D366" s="22">
        <v>14</v>
      </c>
    </row>
    <row r="367" spans="1:4" ht="15">
      <c r="A367" s="89">
        <f>A366+1</f>
        <v>14</v>
      </c>
      <c r="B367" s="52" t="s">
        <v>172</v>
      </c>
      <c r="C367" s="53">
        <v>119</v>
      </c>
      <c r="D367" s="53">
        <v>119</v>
      </c>
    </row>
    <row r="368" spans="1:4" ht="15">
      <c r="A368" s="89">
        <f>A367+1</f>
        <v>15</v>
      </c>
      <c r="B368" s="54" t="s">
        <v>176</v>
      </c>
      <c r="C368" s="53">
        <v>39</v>
      </c>
      <c r="D368" s="53">
        <v>39</v>
      </c>
    </row>
    <row r="369" spans="1:4" ht="15">
      <c r="A369" s="87"/>
      <c r="B369" s="55"/>
      <c r="C369" s="53"/>
      <c r="D369" s="53">
        <v>2</v>
      </c>
    </row>
    <row r="370" spans="1:4" ht="15">
      <c r="A370" s="89">
        <f>A368+1</f>
        <v>16</v>
      </c>
      <c r="B370" s="21" t="s">
        <v>196</v>
      </c>
      <c r="C370" s="18">
        <v>27</v>
      </c>
      <c r="D370" s="18">
        <v>27</v>
      </c>
    </row>
    <row r="371" spans="1:4" ht="15">
      <c r="A371" s="87"/>
      <c r="B371" s="23" t="s">
        <v>197</v>
      </c>
      <c r="C371" s="20">
        <v>2</v>
      </c>
      <c r="D371" s="20">
        <v>2</v>
      </c>
    </row>
    <row r="372" spans="1:4" ht="15">
      <c r="A372" s="89">
        <f>A370+1</f>
        <v>17</v>
      </c>
      <c r="B372" s="20" t="s">
        <v>175</v>
      </c>
      <c r="C372" s="20">
        <v>4</v>
      </c>
      <c r="D372" s="20">
        <v>4</v>
      </c>
    </row>
    <row r="373" spans="1:4" ht="15">
      <c r="A373" s="89">
        <f aca="true" t="shared" si="11" ref="A373:A382">A372+1</f>
        <v>18</v>
      </c>
      <c r="B373" s="25" t="s">
        <v>152</v>
      </c>
      <c r="C373" s="25">
        <v>5</v>
      </c>
      <c r="D373" s="25">
        <v>5</v>
      </c>
    </row>
    <row r="374" spans="1:4" ht="15">
      <c r="A374" s="89">
        <f t="shared" si="11"/>
        <v>19</v>
      </c>
      <c r="B374" s="25" t="s">
        <v>198</v>
      </c>
      <c r="C374" s="25">
        <v>1</v>
      </c>
      <c r="D374" s="25">
        <v>1</v>
      </c>
    </row>
    <row r="375" spans="1:4" ht="15">
      <c r="A375" s="89">
        <f t="shared" si="11"/>
        <v>20</v>
      </c>
      <c r="B375" s="20" t="s">
        <v>138</v>
      </c>
      <c r="C375" s="20">
        <v>9</v>
      </c>
      <c r="D375" s="20">
        <v>11</v>
      </c>
    </row>
    <row r="376" spans="1:4" ht="15">
      <c r="A376" s="89">
        <v>21</v>
      </c>
      <c r="B376" s="133" t="s">
        <v>274</v>
      </c>
      <c r="C376" s="38">
        <v>8</v>
      </c>
      <c r="D376" s="38">
        <v>11</v>
      </c>
    </row>
    <row r="377" spans="1:4" ht="15">
      <c r="A377" s="89">
        <v>22</v>
      </c>
      <c r="B377" s="133" t="s">
        <v>187</v>
      </c>
      <c r="C377" s="15">
        <v>9</v>
      </c>
      <c r="D377" s="15">
        <v>9</v>
      </c>
    </row>
    <row r="378" spans="1:4" ht="15">
      <c r="A378" s="89">
        <f t="shared" si="11"/>
        <v>23</v>
      </c>
      <c r="B378" s="133" t="s">
        <v>200</v>
      </c>
      <c r="C378" s="25">
        <v>0</v>
      </c>
      <c r="D378" s="25">
        <v>2</v>
      </c>
    </row>
    <row r="379" spans="1:4" ht="15">
      <c r="A379" s="89">
        <f t="shared" si="11"/>
        <v>24</v>
      </c>
      <c r="B379" s="133" t="s">
        <v>199</v>
      </c>
      <c r="C379" s="25">
        <v>8</v>
      </c>
      <c r="D379" s="25">
        <v>8</v>
      </c>
    </row>
    <row r="380" spans="1:4" ht="15">
      <c r="A380" s="89">
        <f t="shared" si="11"/>
        <v>25</v>
      </c>
      <c r="B380" s="20" t="s">
        <v>136</v>
      </c>
      <c r="C380" s="20">
        <v>8</v>
      </c>
      <c r="D380" s="20">
        <v>30</v>
      </c>
    </row>
    <row r="381" spans="1:4" ht="15">
      <c r="A381" s="89">
        <f t="shared" si="11"/>
        <v>26</v>
      </c>
      <c r="B381" s="20" t="s">
        <v>201</v>
      </c>
      <c r="C381" s="20">
        <v>0</v>
      </c>
      <c r="D381" s="20">
        <v>5</v>
      </c>
    </row>
    <row r="382" spans="1:4" ht="15">
      <c r="A382" s="89">
        <f t="shared" si="11"/>
        <v>27</v>
      </c>
      <c r="B382" s="24" t="s">
        <v>183</v>
      </c>
      <c r="C382" s="25">
        <v>29</v>
      </c>
      <c r="D382" s="25">
        <v>29</v>
      </c>
    </row>
    <row r="383" spans="1:4" ht="15">
      <c r="A383" s="86"/>
      <c r="B383" s="16"/>
      <c r="C383" s="25"/>
      <c r="D383" s="25"/>
    </row>
    <row r="384" spans="1:4" ht="15.75" thickBot="1">
      <c r="A384" s="113"/>
      <c r="B384" s="114" t="s">
        <v>65</v>
      </c>
      <c r="C384" s="115">
        <f>SUM(C348:C383)</f>
        <v>482</v>
      </c>
      <c r="D384" s="115">
        <f>SUM(D348:D383)</f>
        <v>640</v>
      </c>
    </row>
    <row r="385" spans="1:4" ht="30">
      <c r="A385" s="109" t="s">
        <v>75</v>
      </c>
      <c r="B385" s="69" t="s">
        <v>76</v>
      </c>
      <c r="C385" s="69" t="s">
        <v>77</v>
      </c>
      <c r="D385" s="69" t="s">
        <v>78</v>
      </c>
    </row>
    <row r="386" spans="1:4" ht="15">
      <c r="A386" s="110"/>
      <c r="B386" s="4" t="s">
        <v>88</v>
      </c>
      <c r="C386" s="5">
        <f>C384</f>
        <v>482</v>
      </c>
      <c r="D386" s="5">
        <f>D384</f>
        <v>640</v>
      </c>
    </row>
    <row r="387" spans="1:4" ht="15">
      <c r="A387" s="141">
        <f>A382+1</f>
        <v>28</v>
      </c>
      <c r="B387" s="24" t="s">
        <v>224</v>
      </c>
      <c r="C387" s="24">
        <v>0</v>
      </c>
      <c r="D387" s="24">
        <v>16</v>
      </c>
    </row>
    <row r="388" spans="1:4" ht="15">
      <c r="A388" s="92"/>
      <c r="B388" s="15"/>
      <c r="C388" s="24"/>
      <c r="D388" s="24"/>
    </row>
    <row r="389" spans="1:4" ht="15">
      <c r="A389" s="92"/>
      <c r="B389" s="15" t="s">
        <v>202</v>
      </c>
      <c r="C389" s="24">
        <v>0</v>
      </c>
      <c r="D389" s="24">
        <v>31</v>
      </c>
    </row>
    <row r="390" spans="1:4" ht="15">
      <c r="A390" s="87"/>
      <c r="B390" s="23"/>
      <c r="C390" s="24"/>
      <c r="D390" s="24"/>
    </row>
    <row r="391" spans="1:4" ht="15">
      <c r="A391" s="89">
        <f>A387+1</f>
        <v>29</v>
      </c>
      <c r="B391" s="24" t="s">
        <v>223</v>
      </c>
      <c r="C391" s="24">
        <v>2</v>
      </c>
      <c r="D391" s="24">
        <v>2</v>
      </c>
    </row>
    <row r="392" spans="1:4" ht="15">
      <c r="A392" s="89">
        <v>30</v>
      </c>
      <c r="B392" s="133" t="s">
        <v>246</v>
      </c>
      <c r="C392" s="24">
        <v>3</v>
      </c>
      <c r="D392" s="24">
        <v>3</v>
      </c>
    </row>
    <row r="393" spans="1:4" ht="30.75" customHeight="1">
      <c r="A393" s="140">
        <v>31</v>
      </c>
      <c r="B393" s="154" t="s">
        <v>280</v>
      </c>
      <c r="C393" s="20">
        <v>14</v>
      </c>
      <c r="D393" s="20">
        <v>14</v>
      </c>
    </row>
    <row r="394" spans="1:4" ht="15">
      <c r="A394" s="140">
        <f>A393+1</f>
        <v>32</v>
      </c>
      <c r="B394" s="154" t="s">
        <v>281</v>
      </c>
      <c r="C394" s="20">
        <v>16</v>
      </c>
      <c r="D394" s="20">
        <v>16</v>
      </c>
    </row>
    <row r="395" spans="1:4" ht="15">
      <c r="A395" s="156">
        <v>33</v>
      </c>
      <c r="B395" s="155" t="s">
        <v>282</v>
      </c>
      <c r="C395" s="20">
        <v>11</v>
      </c>
      <c r="D395" s="20">
        <v>11</v>
      </c>
    </row>
    <row r="396" spans="1:4" ht="15">
      <c r="A396" s="168"/>
      <c r="B396" s="134" t="s">
        <v>283</v>
      </c>
      <c r="C396" s="20">
        <v>7</v>
      </c>
      <c r="D396" s="20">
        <v>7</v>
      </c>
    </row>
    <row r="397" spans="1:4" ht="15">
      <c r="A397" s="157"/>
      <c r="B397" s="134" t="s">
        <v>284</v>
      </c>
      <c r="C397" s="25">
        <v>4</v>
      </c>
      <c r="D397" s="25">
        <v>4</v>
      </c>
    </row>
    <row r="398" spans="1:4" ht="15">
      <c r="A398" s="156">
        <v>34</v>
      </c>
      <c r="B398" s="153" t="s">
        <v>285</v>
      </c>
      <c r="C398" s="25">
        <v>104</v>
      </c>
      <c r="D398" s="25">
        <v>127</v>
      </c>
    </row>
    <row r="399" spans="1:4" ht="15">
      <c r="A399" s="157"/>
      <c r="B399" s="134" t="s">
        <v>202</v>
      </c>
      <c r="C399" s="25">
        <v>0</v>
      </c>
      <c r="D399" s="25">
        <v>4</v>
      </c>
    </row>
    <row r="400" spans="1:4" ht="30" customHeight="1">
      <c r="A400" s="140">
        <v>35</v>
      </c>
      <c r="B400" s="26" t="s">
        <v>96</v>
      </c>
      <c r="C400" s="27">
        <v>5</v>
      </c>
      <c r="D400" s="27">
        <v>5</v>
      </c>
    </row>
    <row r="401" spans="1:4" ht="15">
      <c r="A401" s="89">
        <v>36</v>
      </c>
      <c r="B401" s="18" t="s">
        <v>106</v>
      </c>
      <c r="C401" s="18">
        <v>3</v>
      </c>
      <c r="D401" s="18">
        <v>3</v>
      </c>
    </row>
    <row r="402" spans="1:4" ht="15">
      <c r="A402" s="89">
        <v>37</v>
      </c>
      <c r="B402" s="25" t="s">
        <v>236</v>
      </c>
      <c r="C402" s="18">
        <v>0</v>
      </c>
      <c r="D402" s="18">
        <v>0</v>
      </c>
    </row>
    <row r="403" spans="1:4" ht="15">
      <c r="A403" s="89">
        <v>38</v>
      </c>
      <c r="B403" s="24" t="s">
        <v>203</v>
      </c>
      <c r="C403" s="25">
        <v>2</v>
      </c>
      <c r="D403" s="25">
        <v>4</v>
      </c>
    </row>
    <row r="404" spans="1:4" ht="15">
      <c r="A404" s="89">
        <v>39</v>
      </c>
      <c r="B404" s="25" t="s">
        <v>237</v>
      </c>
      <c r="C404" s="25">
        <v>9</v>
      </c>
      <c r="D404" s="25">
        <v>9</v>
      </c>
    </row>
    <row r="405" spans="1:4" ht="15">
      <c r="A405" s="89">
        <f>A404+1</f>
        <v>40</v>
      </c>
      <c r="B405" s="25" t="s">
        <v>121</v>
      </c>
      <c r="C405" s="25">
        <v>4</v>
      </c>
      <c r="D405" s="25">
        <v>4</v>
      </c>
    </row>
    <row r="406" spans="1:4" ht="15">
      <c r="A406" s="89">
        <v>41</v>
      </c>
      <c r="B406" s="18" t="s">
        <v>216</v>
      </c>
      <c r="C406" s="18">
        <v>9</v>
      </c>
      <c r="D406" s="18">
        <v>9</v>
      </c>
    </row>
    <row r="407" spans="1:4" ht="15">
      <c r="A407" s="89">
        <v>42</v>
      </c>
      <c r="B407" s="136" t="s">
        <v>252</v>
      </c>
      <c r="C407" s="18">
        <v>0</v>
      </c>
      <c r="D407" s="18">
        <v>1</v>
      </c>
    </row>
    <row r="408" spans="1:4" ht="15">
      <c r="A408" s="89">
        <f>A407+1</f>
        <v>43</v>
      </c>
      <c r="B408" s="50" t="s">
        <v>173</v>
      </c>
      <c r="C408" s="20">
        <v>6</v>
      </c>
      <c r="D408" s="20">
        <v>6</v>
      </c>
    </row>
    <row r="409" spans="1:4" ht="15">
      <c r="A409" s="89">
        <v>44</v>
      </c>
      <c r="B409" s="50" t="s">
        <v>225</v>
      </c>
      <c r="C409" s="20">
        <v>9</v>
      </c>
      <c r="D409" s="20">
        <v>9</v>
      </c>
    </row>
    <row r="410" spans="1:4" ht="15">
      <c r="A410" s="98"/>
      <c r="B410" s="51"/>
      <c r="C410" s="25"/>
      <c r="D410" s="25"/>
    </row>
    <row r="411" spans="1:4" ht="15">
      <c r="A411" s="125"/>
      <c r="B411" s="59"/>
      <c r="C411" s="57"/>
      <c r="D411" s="57"/>
    </row>
    <row r="412" spans="1:4" ht="15.75" thickBot="1">
      <c r="A412" s="126"/>
      <c r="B412" s="127" t="s">
        <v>79</v>
      </c>
      <c r="C412" s="105">
        <f>SUM(C386:C410)</f>
        <v>690</v>
      </c>
      <c r="D412" s="105">
        <f>SUM(D386:D410)</f>
        <v>925</v>
      </c>
    </row>
    <row r="413" spans="1:4" ht="15.75" thickBot="1">
      <c r="A413" s="2"/>
      <c r="B413" s="1"/>
      <c r="C413" s="1"/>
      <c r="D413" s="1"/>
    </row>
    <row r="414" spans="1:4" ht="15" customHeight="1">
      <c r="A414" s="2"/>
      <c r="B414" s="161" t="s">
        <v>103</v>
      </c>
      <c r="C414" s="165" t="s">
        <v>77</v>
      </c>
      <c r="D414" s="165" t="s">
        <v>78</v>
      </c>
    </row>
    <row r="415" spans="1:4" ht="15">
      <c r="A415" s="2"/>
      <c r="B415" s="162"/>
      <c r="C415" s="166"/>
      <c r="D415" s="166"/>
    </row>
    <row r="416" spans="1:4" ht="15">
      <c r="A416" s="2"/>
      <c r="B416" s="128" t="s">
        <v>295</v>
      </c>
      <c r="C416" s="32">
        <f>C26</f>
        <v>266</v>
      </c>
      <c r="D416" s="32">
        <f>D26</f>
        <v>304</v>
      </c>
    </row>
    <row r="417" spans="1:4" ht="15">
      <c r="A417" s="2"/>
      <c r="B417" s="129" t="s">
        <v>296</v>
      </c>
      <c r="C417" s="33">
        <f>C54+C103</f>
        <v>1230</v>
      </c>
      <c r="D417" s="33">
        <f>D54+D103</f>
        <v>1380</v>
      </c>
    </row>
    <row r="418" spans="1:4" ht="15">
      <c r="A418" s="2"/>
      <c r="B418" s="129" t="s">
        <v>297</v>
      </c>
      <c r="C418" s="33">
        <f>C172+C327</f>
        <v>1928</v>
      </c>
      <c r="D418" s="33">
        <f>D172+D327</f>
        <v>1941</v>
      </c>
    </row>
    <row r="419" spans="1:4" ht="15">
      <c r="A419" s="2"/>
      <c r="B419" s="129" t="s">
        <v>298</v>
      </c>
      <c r="C419" s="33">
        <f>C345</f>
        <v>127</v>
      </c>
      <c r="D419" s="33">
        <f>D345</f>
        <v>128</v>
      </c>
    </row>
    <row r="420" spans="1:4" ht="15">
      <c r="A420" s="2"/>
      <c r="B420" s="130" t="s">
        <v>229</v>
      </c>
      <c r="C420" s="62">
        <f>C412</f>
        <v>690</v>
      </c>
      <c r="D420" s="62">
        <f>D412</f>
        <v>925</v>
      </c>
    </row>
    <row r="421" spans="1:4" ht="15.75" thickBot="1">
      <c r="A421" s="2"/>
      <c r="B421" s="131" t="s">
        <v>79</v>
      </c>
      <c r="C421" s="132">
        <f>SUM(C416:C420)</f>
        <v>4241</v>
      </c>
      <c r="D421" s="132">
        <f>SUM(D416:D420)</f>
        <v>4678</v>
      </c>
    </row>
    <row r="422" spans="1:4" ht="15">
      <c r="A422" s="2"/>
      <c r="B422" s="12"/>
      <c r="C422" s="144"/>
      <c r="D422" s="144"/>
    </row>
    <row r="423" spans="1:4" ht="15">
      <c r="A423" s="2"/>
      <c r="B423" s="1"/>
      <c r="C423" s="1"/>
      <c r="D423" s="1"/>
    </row>
    <row r="424" spans="1:5" ht="15">
      <c r="A424" s="2"/>
      <c r="B424" s="43" t="s">
        <v>108</v>
      </c>
      <c r="C424" s="43">
        <v>2018</v>
      </c>
      <c r="D424" s="44" t="s">
        <v>68</v>
      </c>
      <c r="E424" s="146"/>
    </row>
    <row r="425" spans="1:4" ht="15">
      <c r="A425" s="2"/>
      <c r="B425" s="43"/>
      <c r="C425" s="43">
        <v>2019</v>
      </c>
      <c r="D425" s="44" t="s">
        <v>68</v>
      </c>
    </row>
    <row r="426" spans="1:4" ht="15">
      <c r="A426" s="2"/>
      <c r="B426" s="43" t="s">
        <v>304</v>
      </c>
      <c r="C426" s="43"/>
      <c r="D426" s="43"/>
    </row>
    <row r="427" spans="1:4" ht="15">
      <c r="A427" s="2"/>
      <c r="B427" s="43"/>
      <c r="C427" s="43"/>
      <c r="D427" s="43"/>
    </row>
    <row r="428" spans="1:4" ht="15.75" thickBot="1">
      <c r="A428" s="2"/>
      <c r="B428" s="43"/>
      <c r="C428" s="148" t="s">
        <v>300</v>
      </c>
      <c r="D428" s="148" t="s">
        <v>301</v>
      </c>
    </row>
    <row r="429" spans="1:4" ht="15.75" thickBot="1">
      <c r="A429" s="2"/>
      <c r="B429" s="145" t="s">
        <v>299</v>
      </c>
      <c r="C429" s="147">
        <f>C416+C417+C418+C419</f>
        <v>3551</v>
      </c>
      <c r="D429" s="147">
        <f>D416+D417+D418+D419</f>
        <v>3753</v>
      </c>
    </row>
    <row r="430" spans="1:4" ht="15">
      <c r="A430" s="2"/>
      <c r="B430" s="43"/>
      <c r="C430" s="43"/>
      <c r="D430" s="43"/>
    </row>
    <row r="431" spans="1:4" ht="15.75">
      <c r="A431" s="2"/>
      <c r="B431" s="34" t="s">
        <v>153</v>
      </c>
      <c r="C431" s="9"/>
      <c r="D431" s="35"/>
    </row>
    <row r="432" spans="1:4" ht="15">
      <c r="A432" s="2"/>
      <c r="B432" s="167"/>
      <c r="C432" s="163" t="s">
        <v>67</v>
      </c>
      <c r="D432" s="164"/>
    </row>
    <row r="433" spans="1:4" ht="15">
      <c r="A433" s="2"/>
      <c r="B433" s="167"/>
      <c r="C433" s="164"/>
      <c r="D433" s="164"/>
    </row>
    <row r="434" spans="1:4" ht="15">
      <c r="A434" s="2"/>
      <c r="B434" s="1"/>
      <c r="C434" s="31"/>
      <c r="D434" s="31"/>
    </row>
    <row r="435" spans="1:4" ht="15">
      <c r="A435" s="2"/>
      <c r="B435" s="1" t="s">
        <v>154</v>
      </c>
      <c r="C435" s="158">
        <f>(D416+D417)/D421</f>
        <v>0.3599828986746473</v>
      </c>
      <c r="D435" s="158"/>
    </row>
    <row r="436" spans="1:4" ht="15">
      <c r="A436" s="2"/>
      <c r="B436" s="159" t="s">
        <v>214</v>
      </c>
      <c r="C436" s="158">
        <f>(D418+D419+D420)/D421</f>
        <v>0.6400171013253527</v>
      </c>
      <c r="D436" s="158"/>
    </row>
    <row r="437" spans="1:4" ht="15">
      <c r="A437" s="2"/>
      <c r="B437" s="159"/>
      <c r="C437" s="158"/>
      <c r="D437" s="158"/>
    </row>
    <row r="438" spans="1:4" ht="15">
      <c r="A438" s="2"/>
      <c r="C438" s="1"/>
      <c r="D438" s="1"/>
    </row>
    <row r="440" ht="18.75">
      <c r="B440" s="10" t="s">
        <v>292</v>
      </c>
    </row>
  </sheetData>
  <sheetProtection/>
  <mergeCells count="18">
    <mergeCell ref="A395:A397"/>
    <mergeCell ref="A1:D1"/>
    <mergeCell ref="A115:D115"/>
    <mergeCell ref="A6:D6"/>
    <mergeCell ref="A4:D4"/>
    <mergeCell ref="A3:D3"/>
    <mergeCell ref="A2:D2"/>
    <mergeCell ref="A31:D31"/>
    <mergeCell ref="A398:A399"/>
    <mergeCell ref="C435:D435"/>
    <mergeCell ref="B436:B437"/>
    <mergeCell ref="C436:D437"/>
    <mergeCell ref="A347:B347"/>
    <mergeCell ref="B414:B415"/>
    <mergeCell ref="C432:D433"/>
    <mergeCell ref="C414:C415"/>
    <mergeCell ref="D414:D415"/>
    <mergeCell ref="B432:B433"/>
  </mergeCells>
  <printOptions/>
  <pageMargins left="1.25" right="0.7" top="0.75" bottom="0.75" header="0.3" footer="0.3"/>
  <pageSetup horizontalDpi="600" verticalDpi="600" orientation="portrait" paperSize="9" scale="75" r:id="rId1"/>
  <headerFooter>
    <oddHeader>&amp;C&amp;"Arial CE,Pogrubiony"&amp;11Załącznik nr 2.2 do SIWZ nr WIZ.271.1.12.2020 (Załącznik nr 2 do Umowy nr WIZ/........./2021)</oddHeader>
    <oddFooter>&amp;C&amp;P</oddFooter>
  </headerFooter>
  <rowBreaks count="7" manualBreakCount="7">
    <brk id="58" max="255" man="1"/>
    <brk id="113" max="255" man="1"/>
    <brk id="173" max="255" man="1"/>
    <brk id="228" max="255" man="1"/>
    <brk id="277" max="255" man="1"/>
    <brk id="328" max="255" man="1"/>
    <brk id="3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INSTALATORSTWO ELEKTRYCZNE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Sienkiewicz</dc:creator>
  <cp:keywords/>
  <dc:description/>
  <cp:lastModifiedBy>tszczur</cp:lastModifiedBy>
  <cp:lastPrinted>2020-10-22T09:09:55Z</cp:lastPrinted>
  <dcterms:created xsi:type="dcterms:W3CDTF">1999-11-29T08:44:29Z</dcterms:created>
  <dcterms:modified xsi:type="dcterms:W3CDTF">2020-11-06T09:21:47Z</dcterms:modified>
  <cp:category/>
  <cp:version/>
  <cp:contentType/>
  <cp:contentStatus/>
</cp:coreProperties>
</file>