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załacznik nr 17" sheetId="1" r:id="rId1"/>
  </sheets>
  <calcPr calcId="145621"/>
</workbook>
</file>

<file path=xl/calcChain.xml><?xml version="1.0" encoding="utf-8"?>
<calcChain xmlns="http://schemas.openxmlformats.org/spreadsheetml/2006/main">
  <c r="G5" i="1" l="1"/>
  <c r="P5" i="1"/>
  <c r="U5" i="1"/>
  <c r="U8" i="1" s="1"/>
  <c r="AM5" i="1"/>
  <c r="AN6" i="1"/>
  <c r="G7" i="1"/>
  <c r="P7" i="1"/>
  <c r="U7" i="1"/>
  <c r="AM7" i="1"/>
  <c r="AN7" i="1"/>
  <c r="C8" i="1"/>
  <c r="D8" i="1"/>
  <c r="I8" i="1"/>
  <c r="L8" i="1"/>
  <c r="M8" i="1"/>
  <c r="N8" i="1"/>
  <c r="O8" i="1"/>
  <c r="P8" i="1"/>
  <c r="Q8" i="1"/>
  <c r="R8" i="1"/>
  <c r="S8" i="1"/>
  <c r="T8" i="1"/>
  <c r="V8" i="1"/>
  <c r="W8" i="1"/>
  <c r="X8" i="1"/>
  <c r="Y8" i="1"/>
  <c r="Z8" i="1"/>
  <c r="AA8" i="1"/>
  <c r="AB8" i="1"/>
  <c r="AK8" i="1"/>
  <c r="AL8" i="1"/>
  <c r="AM8" i="1"/>
  <c r="AN5" i="1" l="1"/>
  <c r="AN8" i="1" s="1"/>
</calcChain>
</file>

<file path=xl/sharedStrings.xml><?xml version="1.0" encoding="utf-8"?>
<sst xmlns="http://schemas.openxmlformats.org/spreadsheetml/2006/main" count="82" uniqueCount="66">
  <si>
    <t>RAZEM</t>
  </si>
  <si>
    <t xml:space="preserve">spółdzielczo - własnościowe prawo do lokalu </t>
  </si>
  <si>
    <t>prawo majątkowe</t>
  </si>
  <si>
    <t>nieruchomość zabudowana, mieszkalna</t>
  </si>
  <si>
    <t>PRAWO MAJĄTKOWE</t>
  </si>
  <si>
    <t>brak danych o różnicach w udziałach; łączna pow. lokali w budynku to 3071,16 m2;</t>
  </si>
  <si>
    <t>-</t>
  </si>
  <si>
    <t>budynek sp. "SŁOWIANIN", w którym Miasto Świnoujście posiada jeden lokal mieszkalny (tj. nr  1C/31); podatek od nieruchomości jest regulowany za pośrednictwem spółdzielni;</t>
  </si>
  <si>
    <t>bud. + teren</t>
  </si>
  <si>
    <t>SZ1W/00054761/1</t>
  </si>
  <si>
    <t>295, 298/9</t>
  </si>
  <si>
    <t>Matejki 1c/31</t>
  </si>
  <si>
    <t>SZ1W/00052159/3</t>
  </si>
  <si>
    <t>4/7</t>
  </si>
  <si>
    <t>Konst. 3 Maja 46b/7</t>
  </si>
  <si>
    <t>brak danych o różnicach w udziałach; łączna pow. lokali w budynku to 5212,45 m2;</t>
  </si>
  <si>
    <t>budynek sp. "SŁOWIANIN", w którym Miasto Świnoujście posiada jeden lokal mieszkalny (tj. nr  3d/6); podatek od nieruchomości jest regulowany za pośrednictwem spółdzielni;</t>
  </si>
  <si>
    <t>SZ1W/00009586/9</t>
  </si>
  <si>
    <t>451, 452/3</t>
  </si>
  <si>
    <t>Kujawska 3d/6</t>
  </si>
  <si>
    <t xml:space="preserve">przeznaczenie nieruchomości </t>
  </si>
  <si>
    <t>budynki, budowle i inne urządzenie infrastruktury</t>
  </si>
  <si>
    <t xml:space="preserve">rodzaj nieruchomości </t>
  </si>
  <si>
    <t>udział gminy w nieruchomości wspólnej (%)</t>
  </si>
  <si>
    <t>szacunkowa wartość rynkowa udziału Gminy wg średniej ceny rynkowej (zł)</t>
  </si>
  <si>
    <t>wartość księgowa nieruchomości budynkowej netto na 31.12.2019 (zł)</t>
  </si>
  <si>
    <t>umorzenia na dzień 31.12.2019 (zł)</t>
  </si>
  <si>
    <t>wartość księgowa brutto nieruchomości budynkowej (zł.)</t>
  </si>
  <si>
    <t>Wielkość udziału według dokumentu OT</t>
  </si>
  <si>
    <t>Wartość udziału Gminy w gruncie (zł)</t>
  </si>
  <si>
    <t xml:space="preserve">Zgodność udziałów </t>
  </si>
  <si>
    <t>Uwagi (kart.budynku - pow. lokali niewyodrębnionych)</t>
  </si>
  <si>
    <t>Lokale niesamodzielne</t>
  </si>
  <si>
    <t>Bud./lok. objęte tzw. "trwałością inwestycji" (UE+BGK)</t>
  </si>
  <si>
    <t>Udziały do sprost.  (tak/nie)</t>
  </si>
  <si>
    <t>Różnica       (w %)</t>
  </si>
  <si>
    <t>Współ. wasn. lok. wykup. %</t>
  </si>
  <si>
    <t xml:space="preserve">% pow. lok. sprzed. w bud. (wg m2) </t>
  </si>
  <si>
    <t>Pom. tymcz. i pom. inne (m2)</t>
  </si>
  <si>
    <t>Pom. tymcz. i pom. inne (szt.)</t>
  </si>
  <si>
    <t>Lok. użytkowe (m2)</t>
  </si>
  <si>
    <t>Lok. użytkowe (szt.)</t>
  </si>
  <si>
    <t>Powierzchnia mieszkań razem (m2)</t>
  </si>
  <si>
    <t>Lok. najem socj. gr. C (m2)</t>
  </si>
  <si>
    <t>Lok. najem socj. gr. B (m2)</t>
  </si>
  <si>
    <t>Lok. najem socj. gr. A (m2)</t>
  </si>
  <si>
    <t>Lok.  wyn. na czas nieozn. (m2)</t>
  </si>
  <si>
    <t>Liczba mieszkań razem (szt.)</t>
  </si>
  <si>
    <t>Lok. najem socj. gr. C (szt.)</t>
  </si>
  <si>
    <t>Lok. najem socj. gr. B (szt.)</t>
  </si>
  <si>
    <t>Lok. najem socj. gr. A (szt.)</t>
  </si>
  <si>
    <t>Lok.  wyn. na czas nieozn. (szt.)</t>
  </si>
  <si>
    <t>Uwagi o realizacji</t>
  </si>
  <si>
    <t>Uwagi</t>
  </si>
  <si>
    <t>Pow. lokali gminnych</t>
  </si>
  <si>
    <t>Nr KW</t>
  </si>
  <si>
    <t>Pow. działki (m2)</t>
  </si>
  <si>
    <t>Nr działki</t>
  </si>
  <si>
    <t>Obręb ewid.</t>
  </si>
  <si>
    <t xml:space="preserve">Trwały zarząd  </t>
  </si>
  <si>
    <t xml:space="preserve">Administrowanie </t>
  </si>
  <si>
    <t xml:space="preserve">Adres </t>
  </si>
  <si>
    <t>L.p.</t>
  </si>
  <si>
    <t xml:space="preserve">Prawo majątkowe - Spółdzielczo - własnościowe prawo do lokali mieszkalnych </t>
  </si>
  <si>
    <t>Wykaz praw majątkowych do wniesienia aportem do spółki Zakład Gospodarki Mieszkaniowej Spółka z ograniczoną odpowiedzialnością</t>
  </si>
  <si>
    <t>Załącznik nr 17 Wykaz praw majątkowych - spółdzielcze własnościowe prawo do lokalu mieszkalnego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</si>
</sst>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3" fontId="4" fillId="0" borderId="2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3" fontId="3" fillId="0" borderId="5" xfId="0" applyNumberFormat="1" applyFont="1" applyFill="1" applyBorder="1" applyAlignment="1">
      <alignment horizontal="left" vertical="center"/>
    </xf>
    <xf numFmtId="43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43" fontId="3" fillId="0" borderId="5" xfId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4" fontId="5" fillId="0" borderId="5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1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"/>
  <sheetViews>
    <sheetView tabSelected="1" workbookViewId="0">
      <selection activeCell="AR4" sqref="AR1:AR1048576"/>
    </sheetView>
  </sheetViews>
  <sheetFormatPr defaultRowHeight="11.25" x14ac:dyDescent="0.2"/>
  <cols>
    <col min="1" max="1" width="6" style="1" customWidth="1"/>
    <col min="2" max="2" width="27.42578125" style="1" customWidth="1"/>
    <col min="3" max="4" width="9.140625" style="1" hidden="1" customWidth="1"/>
    <col min="5" max="5" width="7.42578125" style="1" customWidth="1"/>
    <col min="6" max="6" width="11.28515625" style="1" hidden="1" customWidth="1"/>
    <col min="7" max="7" width="9.140625" style="1" hidden="1" customWidth="1"/>
    <col min="8" max="8" width="16.85546875" style="1" customWidth="1"/>
    <col min="9" max="34" width="9.140625" style="1" hidden="1" customWidth="1"/>
    <col min="35" max="35" width="12.7109375" style="1" hidden="1" customWidth="1"/>
    <col min="36" max="36" width="9.140625" style="1" hidden="1" customWidth="1"/>
    <col min="37" max="37" width="20.42578125" style="1" hidden="1" customWidth="1"/>
    <col min="38" max="39" width="16.140625" style="1" hidden="1" customWidth="1"/>
    <col min="40" max="40" width="19.7109375" style="1" customWidth="1"/>
    <col min="41" max="41" width="1.42578125" style="1" hidden="1" customWidth="1"/>
    <col min="42" max="42" width="22.28515625" style="2" customWidth="1"/>
    <col min="43" max="43" width="16.28515625" style="2" customWidth="1"/>
    <col min="44" max="44" width="28.5703125" style="2" customWidth="1"/>
    <col min="45" max="16384" width="9.140625" style="1"/>
  </cols>
  <sheetData>
    <row r="1" spans="1:44" ht="29.25" customHeight="1" thickBot="1" x14ac:dyDescent="0.25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22.5" customHeight="1" x14ac:dyDescent="0.2">
      <c r="A2" s="48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5"/>
    </row>
    <row r="3" spans="1:44" ht="29.25" customHeight="1" x14ac:dyDescent="0.2">
      <c r="A3" s="44" t="s">
        <v>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0"/>
    </row>
    <row r="4" spans="1:44" ht="60" customHeight="1" x14ac:dyDescent="0.2">
      <c r="A4" s="39" t="s">
        <v>62</v>
      </c>
      <c r="B4" s="38" t="s">
        <v>61</v>
      </c>
      <c r="C4" s="38" t="s">
        <v>60</v>
      </c>
      <c r="D4" s="38" t="s">
        <v>59</v>
      </c>
      <c r="E4" s="38" t="s">
        <v>58</v>
      </c>
      <c r="F4" s="38" t="s">
        <v>57</v>
      </c>
      <c r="G4" s="38" t="s">
        <v>56</v>
      </c>
      <c r="H4" s="38" t="s">
        <v>55</v>
      </c>
      <c r="I4" s="38" t="s">
        <v>54</v>
      </c>
      <c r="J4" s="38" t="s">
        <v>53</v>
      </c>
      <c r="K4" s="38" t="s">
        <v>52</v>
      </c>
      <c r="L4" s="38" t="s">
        <v>51</v>
      </c>
      <c r="M4" s="38" t="s">
        <v>50</v>
      </c>
      <c r="N4" s="38" t="s">
        <v>49</v>
      </c>
      <c r="O4" s="38" t="s">
        <v>48</v>
      </c>
      <c r="P4" s="38" t="s">
        <v>47</v>
      </c>
      <c r="Q4" s="38" t="s">
        <v>46</v>
      </c>
      <c r="R4" s="38" t="s">
        <v>45</v>
      </c>
      <c r="S4" s="38" t="s">
        <v>44</v>
      </c>
      <c r="T4" s="38" t="s">
        <v>43</v>
      </c>
      <c r="U4" s="38" t="s">
        <v>42</v>
      </c>
      <c r="V4" s="38" t="s">
        <v>41</v>
      </c>
      <c r="W4" s="38" t="s">
        <v>40</v>
      </c>
      <c r="X4" s="38" t="s">
        <v>39</v>
      </c>
      <c r="Y4" s="38" t="s">
        <v>38</v>
      </c>
      <c r="Z4" s="38" t="s">
        <v>37</v>
      </c>
      <c r="AA4" s="38" t="s">
        <v>36</v>
      </c>
      <c r="AB4" s="38" t="s">
        <v>35</v>
      </c>
      <c r="AC4" s="38" t="s">
        <v>34</v>
      </c>
      <c r="AD4" s="38" t="s">
        <v>33</v>
      </c>
      <c r="AE4" s="38" t="s">
        <v>32</v>
      </c>
      <c r="AF4" s="38" t="s">
        <v>31</v>
      </c>
      <c r="AG4" s="38" t="s">
        <v>30</v>
      </c>
      <c r="AH4" s="38" t="s">
        <v>29</v>
      </c>
      <c r="AI4" s="38" t="s">
        <v>28</v>
      </c>
      <c r="AJ4" s="38"/>
      <c r="AK4" s="38" t="s">
        <v>27</v>
      </c>
      <c r="AL4" s="38" t="s">
        <v>26</v>
      </c>
      <c r="AM4" s="38" t="s">
        <v>25</v>
      </c>
      <c r="AN4" s="38" t="s">
        <v>24</v>
      </c>
      <c r="AO4" s="38" t="s">
        <v>23</v>
      </c>
      <c r="AP4" s="38" t="s">
        <v>22</v>
      </c>
      <c r="AQ4" s="38" t="s">
        <v>21</v>
      </c>
      <c r="AR4" s="37" t="s">
        <v>20</v>
      </c>
    </row>
    <row r="5" spans="1:44" s="19" customFormat="1" ht="39" customHeight="1" x14ac:dyDescent="0.25">
      <c r="A5" s="36">
        <v>1</v>
      </c>
      <c r="B5" s="33" t="s">
        <v>19</v>
      </c>
      <c r="C5" s="33">
        <v>1</v>
      </c>
      <c r="D5" s="33">
        <v>0</v>
      </c>
      <c r="E5" s="33">
        <v>8</v>
      </c>
      <c r="F5" s="35" t="s">
        <v>18</v>
      </c>
      <c r="G5" s="27">
        <f>1302 + 1854</f>
        <v>3156</v>
      </c>
      <c r="H5" s="33" t="s">
        <v>17</v>
      </c>
      <c r="I5" s="33">
        <v>52.74</v>
      </c>
      <c r="J5" s="33" t="s">
        <v>8</v>
      </c>
      <c r="K5" s="32" t="s">
        <v>16</v>
      </c>
      <c r="L5" s="29">
        <v>1</v>
      </c>
      <c r="M5" s="29">
        <v>0</v>
      </c>
      <c r="N5" s="29">
        <v>0</v>
      </c>
      <c r="O5" s="29">
        <v>0</v>
      </c>
      <c r="P5" s="29">
        <f>SUM(L5:O5)</f>
        <v>1</v>
      </c>
      <c r="Q5" s="30">
        <v>52.74</v>
      </c>
      <c r="R5" s="30">
        <v>0</v>
      </c>
      <c r="S5" s="30">
        <v>0</v>
      </c>
      <c r="T5" s="30">
        <v>0</v>
      </c>
      <c r="U5" s="30">
        <f>SUM(Q5:T5)</f>
        <v>52.74</v>
      </c>
      <c r="V5" s="31">
        <v>0</v>
      </c>
      <c r="W5" s="30">
        <v>0</v>
      </c>
      <c r="X5" s="31">
        <v>0</v>
      </c>
      <c r="Y5" s="30">
        <v>0</v>
      </c>
      <c r="Z5" s="30" t="s">
        <v>6</v>
      </c>
      <c r="AA5" s="30" t="s">
        <v>6</v>
      </c>
      <c r="AB5" s="30" t="s">
        <v>6</v>
      </c>
      <c r="AC5" s="29" t="s">
        <v>6</v>
      </c>
      <c r="AD5" s="29">
        <v>0</v>
      </c>
      <c r="AE5" s="28"/>
      <c r="AF5" s="27" t="s">
        <v>15</v>
      </c>
      <c r="AG5" s="26" t="s">
        <v>4</v>
      </c>
      <c r="AH5" s="25"/>
      <c r="AI5" s="24"/>
      <c r="AJ5" s="24"/>
      <c r="AK5" s="23">
        <v>192950</v>
      </c>
      <c r="AL5" s="23">
        <v>30389.88</v>
      </c>
      <c r="AM5" s="23">
        <f>AK5-AL5</f>
        <v>162560.12</v>
      </c>
      <c r="AN5" s="22">
        <f>U5*7000+W5*7000</f>
        <v>369180</v>
      </c>
      <c r="AO5" s="22"/>
      <c r="AP5" s="21" t="s">
        <v>3</v>
      </c>
      <c r="AQ5" s="21" t="s">
        <v>2</v>
      </c>
      <c r="AR5" s="20" t="s">
        <v>1</v>
      </c>
    </row>
    <row r="6" spans="1:44" s="19" customFormat="1" ht="39" customHeight="1" x14ac:dyDescent="0.25">
      <c r="A6" s="36">
        <v>2</v>
      </c>
      <c r="B6" s="33" t="s">
        <v>14</v>
      </c>
      <c r="C6" s="33">
        <v>1</v>
      </c>
      <c r="D6" s="33">
        <v>0</v>
      </c>
      <c r="E6" s="33">
        <v>8</v>
      </c>
      <c r="F6" s="35" t="s">
        <v>13</v>
      </c>
      <c r="G6" s="27">
        <v>2858</v>
      </c>
      <c r="H6" s="33" t="s">
        <v>12</v>
      </c>
      <c r="I6" s="33"/>
      <c r="J6" s="33"/>
      <c r="K6" s="32"/>
      <c r="L6" s="29"/>
      <c r="M6" s="29"/>
      <c r="N6" s="29"/>
      <c r="O6" s="29"/>
      <c r="P6" s="29">
        <v>1</v>
      </c>
      <c r="Q6" s="30"/>
      <c r="R6" s="30"/>
      <c r="S6" s="30"/>
      <c r="T6" s="30"/>
      <c r="U6" s="30">
        <v>24.24</v>
      </c>
      <c r="V6" s="31"/>
      <c r="W6" s="30"/>
      <c r="X6" s="31"/>
      <c r="Y6" s="30"/>
      <c r="Z6" s="30"/>
      <c r="AA6" s="30"/>
      <c r="AB6" s="30"/>
      <c r="AC6" s="29"/>
      <c r="AD6" s="29"/>
      <c r="AE6" s="28"/>
      <c r="AF6" s="27"/>
      <c r="AG6" s="26" t="s">
        <v>4</v>
      </c>
      <c r="AH6" s="25"/>
      <c r="AI6" s="24"/>
      <c r="AJ6" s="24"/>
      <c r="AK6" s="23"/>
      <c r="AL6" s="23"/>
      <c r="AM6" s="23"/>
      <c r="AN6" s="22">
        <f>U6*7000+W6*7000</f>
        <v>169680</v>
      </c>
      <c r="AO6" s="22"/>
      <c r="AP6" s="21" t="s">
        <v>3</v>
      </c>
      <c r="AQ6" s="21" t="s">
        <v>2</v>
      </c>
      <c r="AR6" s="20" t="s">
        <v>1</v>
      </c>
    </row>
    <row r="7" spans="1:44" s="19" customFormat="1" ht="39" customHeight="1" x14ac:dyDescent="0.25">
      <c r="A7" s="36">
        <v>3</v>
      </c>
      <c r="B7" s="33" t="s">
        <v>11</v>
      </c>
      <c r="C7" s="33">
        <v>1</v>
      </c>
      <c r="D7" s="33">
        <v>0</v>
      </c>
      <c r="E7" s="33">
        <v>8</v>
      </c>
      <c r="F7" s="35" t="s">
        <v>10</v>
      </c>
      <c r="G7" s="27">
        <f>378+1653</f>
        <v>2031</v>
      </c>
      <c r="H7" s="33" t="s">
        <v>9</v>
      </c>
      <c r="I7" s="34">
        <v>37.6</v>
      </c>
      <c r="J7" s="33" t="s">
        <v>8</v>
      </c>
      <c r="K7" s="32" t="s">
        <v>7</v>
      </c>
      <c r="L7" s="29">
        <v>1</v>
      </c>
      <c r="M7" s="29">
        <v>0</v>
      </c>
      <c r="N7" s="29">
        <v>0</v>
      </c>
      <c r="O7" s="29">
        <v>0</v>
      </c>
      <c r="P7" s="29">
        <f>SUM(L7:O7)</f>
        <v>1</v>
      </c>
      <c r="Q7" s="30">
        <v>37.6</v>
      </c>
      <c r="R7" s="30">
        <v>0</v>
      </c>
      <c r="S7" s="30">
        <v>0</v>
      </c>
      <c r="T7" s="30">
        <v>0</v>
      </c>
      <c r="U7" s="30">
        <f>SUM(Q7:T7)</f>
        <v>37.6</v>
      </c>
      <c r="V7" s="31">
        <v>0</v>
      </c>
      <c r="W7" s="30">
        <v>0</v>
      </c>
      <c r="X7" s="31">
        <v>0</v>
      </c>
      <c r="Y7" s="30">
        <v>0</v>
      </c>
      <c r="Z7" s="30" t="s">
        <v>6</v>
      </c>
      <c r="AA7" s="30" t="s">
        <v>6</v>
      </c>
      <c r="AB7" s="30" t="s">
        <v>6</v>
      </c>
      <c r="AC7" s="29" t="s">
        <v>6</v>
      </c>
      <c r="AD7" s="29">
        <v>0</v>
      </c>
      <c r="AE7" s="28"/>
      <c r="AF7" s="27" t="s">
        <v>5</v>
      </c>
      <c r="AG7" s="26" t="s">
        <v>4</v>
      </c>
      <c r="AH7" s="25"/>
      <c r="AI7" s="24"/>
      <c r="AJ7" s="24"/>
      <c r="AK7" s="23">
        <v>116600</v>
      </c>
      <c r="AL7" s="23">
        <v>2477.75</v>
      </c>
      <c r="AM7" s="23">
        <f>AK7-AL7</f>
        <v>114122.25</v>
      </c>
      <c r="AN7" s="22">
        <f>U7*7000+W7*7000</f>
        <v>263200</v>
      </c>
      <c r="AO7" s="22"/>
      <c r="AP7" s="21" t="s">
        <v>3</v>
      </c>
      <c r="AQ7" s="21" t="s">
        <v>2</v>
      </c>
      <c r="AR7" s="20" t="s">
        <v>1</v>
      </c>
    </row>
    <row r="8" spans="1:44" ht="24" customHeight="1" thickBot="1" x14ac:dyDescent="0.25">
      <c r="A8" s="18"/>
      <c r="B8" s="10" t="s">
        <v>0</v>
      </c>
      <c r="C8" s="10">
        <f>SUM(C5:C7)</f>
        <v>3</v>
      </c>
      <c r="D8" s="10">
        <f>SUM(D5:D7)</f>
        <v>0</v>
      </c>
      <c r="E8" s="10"/>
      <c r="F8" s="17"/>
      <c r="G8" s="16"/>
      <c r="H8" s="10"/>
      <c r="I8" s="10">
        <f>SUM(I5:I7)</f>
        <v>90.34</v>
      </c>
      <c r="J8" s="10"/>
      <c r="K8" s="15"/>
      <c r="L8" s="12">
        <f>SUM(L5:L7)</f>
        <v>2</v>
      </c>
      <c r="M8" s="12">
        <f>SUM(M5:M7)</f>
        <v>0</v>
      </c>
      <c r="N8" s="12">
        <f>SUM(N5:N7)</f>
        <v>0</v>
      </c>
      <c r="O8" s="12">
        <f>SUM(O5:O7)</f>
        <v>0</v>
      </c>
      <c r="P8" s="12">
        <f>SUM(P5:P7)</f>
        <v>3</v>
      </c>
      <c r="Q8" s="14">
        <f>SUM(Q5:Q7)</f>
        <v>90.34</v>
      </c>
      <c r="R8" s="14">
        <f>SUM(R5:R7)</f>
        <v>0</v>
      </c>
      <c r="S8" s="14">
        <f>SUM(S5:S7)</f>
        <v>0</v>
      </c>
      <c r="T8" s="14">
        <f>SUM(T5:T7)</f>
        <v>0</v>
      </c>
      <c r="U8" s="13">
        <f>SUM(U5:U7)</f>
        <v>114.58000000000001</v>
      </c>
      <c r="V8" s="13">
        <f>SUM(V5:V7)</f>
        <v>0</v>
      </c>
      <c r="W8" s="13">
        <f>SUM(W5:W7)</f>
        <v>0</v>
      </c>
      <c r="X8" s="13">
        <f>SUM(X5:X7)</f>
        <v>0</v>
      </c>
      <c r="Y8" s="13">
        <f>SUM(Y5:Y7)</f>
        <v>0</v>
      </c>
      <c r="Z8" s="13">
        <f>SUM(Z5:Z7)</f>
        <v>0</v>
      </c>
      <c r="AA8" s="13">
        <f>SUM(AA5:AA7)</f>
        <v>0</v>
      </c>
      <c r="AB8" s="13">
        <f>SUM(AB5:AB7)</f>
        <v>0</v>
      </c>
      <c r="AC8" s="12"/>
      <c r="AD8" s="12"/>
      <c r="AE8" s="11"/>
      <c r="AF8" s="11"/>
      <c r="AG8" s="10"/>
      <c r="AH8" s="9"/>
      <c r="AI8" s="8"/>
      <c r="AJ8" s="8"/>
      <c r="AK8" s="7">
        <f>SUM(AK5:AK7)</f>
        <v>309550</v>
      </c>
      <c r="AL8" s="7">
        <f>SUM(AL5:AL7)</f>
        <v>32867.630000000005</v>
      </c>
      <c r="AM8" s="7">
        <f>SUM(AM5:AM7)</f>
        <v>276682.37</v>
      </c>
      <c r="AN8" s="6">
        <f>SUM(AN5:AN7)</f>
        <v>802060</v>
      </c>
      <c r="AO8" s="5"/>
      <c r="AP8" s="4"/>
      <c r="AQ8" s="4"/>
      <c r="AR8" s="3"/>
    </row>
  </sheetData>
  <mergeCells count="3">
    <mergeCell ref="A1:AR1"/>
    <mergeCell ref="A2:AR2"/>
    <mergeCell ref="A3:AR3"/>
  </mergeCells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2020-07-06T08:55:47Z</dcterms:created>
  <dcterms:modified xsi:type="dcterms:W3CDTF">2020-07-06T08:56:03Z</dcterms:modified>
</cp:coreProperties>
</file>