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 zamowienia publiczne\WIM.271.1.59.2019 - Przebudowa ul. Gradowej w Świnoujściu\SIWZ\"/>
    </mc:Choice>
  </mc:AlternateContent>
  <bookViews>
    <workbookView xWindow="-105" yWindow="-105" windowWidth="23250" windowHeight="12570" tabRatio="599"/>
  </bookViews>
  <sheets>
    <sheet name="Arkusz 1" sheetId="8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2" i="8" l="1"/>
  <c r="H273" i="8"/>
  <c r="H274" i="8"/>
  <c r="H275" i="8"/>
  <c r="H276" i="8"/>
  <c r="H261" i="8"/>
  <c r="H262" i="8"/>
  <c r="H263" i="8"/>
  <c r="H264" i="8"/>
  <c r="H265" i="8"/>
  <c r="H266" i="8"/>
  <c r="H267" i="8"/>
  <c r="H268" i="8"/>
  <c r="H269" i="8"/>
  <c r="H271" i="8"/>
  <c r="H253" i="8" l="1"/>
  <c r="H254" i="8"/>
  <c r="H255" i="8"/>
  <c r="H256" i="8"/>
  <c r="H257" i="8"/>
  <c r="H258" i="8"/>
  <c r="H259" i="8"/>
  <c r="H260" i="8"/>
  <c r="H245" i="8"/>
  <c r="H246" i="8"/>
  <c r="H247" i="8"/>
  <c r="H248" i="8"/>
  <c r="H249" i="8"/>
  <c r="H250" i="8"/>
  <c r="H251" i="8"/>
  <c r="H252" i="8"/>
  <c r="H216" i="8"/>
  <c r="H217" i="8"/>
  <c r="H218" i="8"/>
  <c r="H219" i="8"/>
  <c r="H220" i="8"/>
  <c r="H222" i="8"/>
  <c r="H223" i="8"/>
  <c r="H224" i="8"/>
  <c r="H225" i="8"/>
  <c r="H227" i="8"/>
  <c r="H228" i="8"/>
  <c r="H229" i="8"/>
  <c r="H230" i="8"/>
  <c r="H231" i="8"/>
  <c r="H232" i="8"/>
  <c r="H233" i="8"/>
  <c r="H234" i="8"/>
  <c r="H236" i="8"/>
  <c r="H237" i="8"/>
  <c r="H238" i="8"/>
  <c r="H239" i="8"/>
  <c r="H240" i="8"/>
  <c r="H241" i="8"/>
  <c r="H242" i="8"/>
  <c r="H243" i="8"/>
  <c r="H244" i="8"/>
  <c r="H215" i="8"/>
  <c r="H278" i="8" l="1"/>
  <c r="H279" i="8" s="1"/>
  <c r="H280" i="8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2" i="8"/>
  <c r="H34" i="8"/>
  <c r="H35" i="8"/>
  <c r="H36" i="8"/>
  <c r="H37" i="8"/>
  <c r="H39" i="8"/>
  <c r="H40" i="8"/>
  <c r="H41" i="8"/>
  <c r="H42" i="8"/>
  <c r="H43" i="8"/>
  <c r="H45" i="8"/>
  <c r="H46" i="8"/>
  <c r="H47" i="8"/>
  <c r="H48" i="8"/>
  <c r="H49" i="8"/>
  <c r="H50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6" i="8"/>
  <c r="H67" i="8"/>
  <c r="H68" i="8"/>
  <c r="H69" i="8"/>
  <c r="H70" i="8"/>
  <c r="H71" i="8"/>
  <c r="H72" i="8"/>
  <c r="H73" i="8"/>
  <c r="H75" i="8"/>
  <c r="H76" i="8"/>
  <c r="H77" i="8"/>
  <c r="H78" i="8"/>
  <c r="H79" i="8"/>
  <c r="H84" i="8"/>
  <c r="H85" i="8"/>
  <c r="H86" i="8"/>
  <c r="H87" i="8"/>
  <c r="H88" i="8"/>
  <c r="H89" i="8"/>
  <c r="H90" i="8"/>
  <c r="H91" i="8"/>
  <c r="H92" i="8"/>
  <c r="H93" i="8"/>
  <c r="H94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4" i="8"/>
  <c r="H145" i="8"/>
  <c r="H146" i="8"/>
  <c r="H147" i="8"/>
  <c r="H148" i="8"/>
  <c r="H149" i="8"/>
  <c r="H150" i="8"/>
  <c r="H151" i="8"/>
  <c r="H152" i="8"/>
  <c r="H153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202" i="8"/>
  <c r="H203" i="8"/>
  <c r="H204" i="8"/>
  <c r="H205" i="8"/>
  <c r="H206" i="8"/>
  <c r="H207" i="8"/>
  <c r="H208" i="8"/>
  <c r="H209" i="8"/>
  <c r="H210" i="8"/>
  <c r="H11" i="8"/>
</calcChain>
</file>

<file path=xl/sharedStrings.xml><?xml version="1.0" encoding="utf-8"?>
<sst xmlns="http://schemas.openxmlformats.org/spreadsheetml/2006/main" count="738" uniqueCount="312">
  <si>
    <t>m</t>
  </si>
  <si>
    <t>szt.</t>
  </si>
  <si>
    <t>kpl</t>
  </si>
  <si>
    <t>kpl.</t>
  </si>
  <si>
    <t>szt</t>
  </si>
  <si>
    <t>m2</t>
  </si>
  <si>
    <t>m3</t>
  </si>
  <si>
    <t>ELEMENTY ULIC</t>
  </si>
  <si>
    <t>Załącznik nr 2.2 do SIWZ nr  sprawy WIM.271.1.59.2019</t>
  </si>
  <si>
    <t>Zakres rzeczowo - finansowy robót (kosztorys ofertowy lub kosztorys)
 "Przebudowa ul. Gradowej w Świnoujściu”</t>
  </si>
  <si>
    <t>Nr poz.</t>
  </si>
  <si>
    <t>Opis robót</t>
  </si>
  <si>
    <t>Jm</t>
  </si>
  <si>
    <t>Ilość</t>
  </si>
  <si>
    <t>1</t>
  </si>
  <si>
    <t>2</t>
  </si>
  <si>
    <t>3</t>
  </si>
  <si>
    <t>5</t>
  </si>
  <si>
    <t>ROBOTY PRZYGOTOWAWCZE</t>
  </si>
  <si>
    <t>km</t>
  </si>
  <si>
    <t>ha</t>
  </si>
  <si>
    <t>7</t>
  </si>
  <si>
    <t>9</t>
  </si>
  <si>
    <t>Usunięcie za pomocą spycharek warstwy ziemi urodzajnej (humusu) grubości do 15cm</t>
  </si>
  <si>
    <t>10</t>
  </si>
  <si>
    <t>12</t>
  </si>
  <si>
    <t>Rozebranie nawierzchni z płyt drogowych betonowych o grubości 15cm na podsypce piaskowej</t>
  </si>
  <si>
    <t>13</t>
  </si>
  <si>
    <t>Rozebranie nawierzchni z płyt ażurowych</t>
  </si>
  <si>
    <t>14</t>
  </si>
  <si>
    <t>16</t>
  </si>
  <si>
    <t>17</t>
  </si>
  <si>
    <t>Rozebranie oporników betonowych z ławami betonowymi</t>
  </si>
  <si>
    <t>18</t>
  </si>
  <si>
    <t>19</t>
  </si>
  <si>
    <t>Rozebranie  ogrodzenia panelowego  na słupakach stalowych i podmurówce betonowej lub kamiennej</t>
  </si>
  <si>
    <t>Zdjęcie pionowych znaków drogowych</t>
  </si>
  <si>
    <t>Rozebranie słupków do znaków</t>
  </si>
  <si>
    <t>Rozebranie słupków zaporowych U12</t>
  </si>
  <si>
    <t>ROBOTY ZIEMNE</t>
  </si>
  <si>
    <t>Roboty ziemne  wykonywane mechanicznie z transp. na odkład na odl. do 10 km</t>
  </si>
  <si>
    <t>Wykonanie nasypów z zagęszczeniem mechanicznym - materiał z dowozu</t>
  </si>
  <si>
    <t>Regulacja pionowa włazów kanałowych</t>
  </si>
  <si>
    <t>Regulacja zaworów gazowych</t>
  </si>
  <si>
    <t>Regulacja pionowa studzienek telefonicznych</t>
  </si>
  <si>
    <t>Regulacja zaworów wodociągowych</t>
  </si>
  <si>
    <t>Podbudowa z kruszywa łamanego 0/31.5mm o grubości po zagęszczeniu 15cm (zjazdy, chodniki)</t>
  </si>
  <si>
    <t>Podbudowa z kruszywa łamanego 0.31.5mm o grubości po zagęszczeniu 20cm</t>
  </si>
  <si>
    <t>Podbudowa z gruntu stabilizowanego cementem,  grubość warstwy po zagęszczeniu - 10cm</t>
  </si>
  <si>
    <t>Nawierzchnia  jezdni z kostki brukowej  betonowej (dwuteownik) gr. 8cm na podsypce cementowo-piaskowej wypełnieniem spoin piaskiem (kolor kostki antracyt)</t>
  </si>
  <si>
    <t>Nawierzchnia  wyniesionych skrzyżowań z kostki brukowej betonowej gr. 8cm na podsypce cementowo-piaskowej wypełnieniem spoin piaskiem (kolor kostki czerwony)</t>
  </si>
  <si>
    <t>ROBOTY WYKOŃCZENIOWE</t>
  </si>
  <si>
    <t>Ekokrata PE grubości 4cm , wymiar oczek 6.2cmx6.2cm, dopuszczalny nacisk na oś 360 kN/oś</t>
  </si>
  <si>
    <t>Grys granitowy szary 8/16mm (grubość warstwy 4cm)</t>
  </si>
  <si>
    <t>Warstwa podsypki piaskowej  o grubości po zagęszczeniu 5cm zagęszczana mechanicznie</t>
  </si>
  <si>
    <t>Warstwa podbudowy z kruszywa łamanego 4/31mm o grubości po zagęszczeniu 15cm</t>
  </si>
  <si>
    <t>Obsypka żwirowa 8/16mm gr.15cm</t>
  </si>
  <si>
    <t>geowłóknina filtracyjna</t>
  </si>
  <si>
    <t>URZĄDZENIA BEZPIECZEŃSTWA RUCHU</t>
  </si>
  <si>
    <t>Słupki z rur stalowych do pionowych znaków drogowych</t>
  </si>
  <si>
    <t>Przymocowanie nowych tarcz znaków drogowych odbl. do gotowych słupków (grupa mała tablic)</t>
  </si>
  <si>
    <t>Przymocowanie nowych tabliczek pod znakami drogowmi odbl. do gotowych słupków</t>
  </si>
  <si>
    <t>Ogrodzenie panelowe wys 150cm na słupkach 6x4cm</t>
  </si>
  <si>
    <t>Podmurówka betonowa o szerokości 25cm</t>
  </si>
  <si>
    <t>Brama dwuskrzydłowa światło 400cm, słupki bramy 100x100mm, rama bramy profil 60x40mm, wypełnienie panel prosty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</si>
  <si>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</si>
  <si>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</si>
  <si>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</si>
  <si>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przestawienie ogrodzenia z elementów betonowych i drewnianych</t>
  </si>
  <si>
    <t>Podmurówka betonowa pod słupkami</t>
  </si>
  <si>
    <t>Podwyższenie furtek istniejących</t>
  </si>
  <si>
    <t>Podwyższenie bram istniejących</t>
  </si>
  <si>
    <t>Krawężniki betonowe o wymiarach 15x30cm, z wykonaniem ławy betonowej C12/15 z oporem 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</si>
  <si>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</si>
  <si>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</si>
  <si>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z oporem na podsypce cementowo-piaskowej (krawędź jezdni i pobocza umocnionego)</t>
  </si>
  <si>
    <t>Oporniki betonowe  o wymiarach 12x25cm, z wykonaniem ławy betonowej C12/15 zwykłej na podsypce cementowo-piaskowej (obramowanie zjazdów, wyniesienia)</t>
  </si>
  <si>
    <t>Nawierzchnia  z kostki brukowej betonowej gr. 8cm na podsypce cementowo-piaskowej wypełnieniem spoin piaskiem (kolor kostki szary)</t>
  </si>
  <si>
    <t>Obrzeża betonowe o wymiarach 30x8cm a ławie betonowej , z wypełnieniem spoin piaskiem</t>
  </si>
  <si>
    <t>Nawierzchnia  zjazdów z kostki brukowej betonowej gr. 8cm na podsypce cementowo-piaskowej wypełnieniem spoin piaskiem (kolor kostki czerwony)</t>
  </si>
  <si>
    <t>ZIELEŃ DROGOWA</t>
  </si>
  <si>
    <t>Sadzenie Sosny górskiej odm. pumilio</t>
  </si>
  <si>
    <t>Sadzenie krzewów - Róża okrywowa Nozomi</t>
  </si>
  <si>
    <t>Sadzenie krzewów - Róża okrywowa Snow Ballet</t>
  </si>
  <si>
    <t>Rozłożenie czarnej włókniny ściółkującej</t>
  </si>
  <si>
    <t>Obsypka z grysu granitowego szarego 8/16mm (grubość warstwy 7cm)</t>
  </si>
  <si>
    <t>BRANŻA DROGOWA</t>
  </si>
  <si>
    <t>SIEĆ NAPOWIETRZNA NN 0,4kV</t>
  </si>
  <si>
    <t>Demontaż przewodów linii niskiego napięcia o przekroju 35-50 mm2 z demontażem izolacji na słupach żelbetowych z przeznaczeniem do ponownego montażu</t>
  </si>
  <si>
    <t>km przew.</t>
  </si>
  <si>
    <t>Demontaż mechaniczny słupów żelbetowych rozkracznych o dł. do 10 m</t>
  </si>
  <si>
    <t>Montaż i stawianie słupów linii napowietrznej nn z żerdzi wirowanych - pojedynczy o długości do 10.5 m. Montaż słupów krańcowych K-10,5/10.</t>
  </si>
  <si>
    <t>słup</t>
  </si>
  <si>
    <t>Montaż i stawianie słupów linii napowietrznej nn z żerdzi wirowanych - pojedynczy o długości do 10.5 m. Montaż słupów rozgałęźnych ON-10,5/10.</t>
  </si>
  <si>
    <t>Montaż konstrukcji stalowych i osprzętu linii napowietrznej nn - trzon kabłąkowy z izolatorem. Montaż konstrukcji na słupie krańcowy K-10,5/10</t>
  </si>
  <si>
    <t>Montaż przewodów nieizolowanych o przekroju do 50 mm2 linii napowietrznej nn. Ponowny montaż przewodów nieizolowanych AL25-50mm2 na słupie krańcowym K-10,5/10.</t>
  </si>
  <si>
    <t>km/1 przew.</t>
  </si>
  <si>
    <t>Montaż konstrukcji stalowych i osprzętu linii napowietrznej nn - trzon kabłąkowy z izolatorem. Montaż konstrukcji na słupie rozgałęźnym odporowo-krańcowym ON-10,5/10.</t>
  </si>
  <si>
    <t>Montaż przewodów nieizolowanych o przekroju do 50 mm2 linii napowietrznej nn. Ponowny montaż przewodów nieizolowanych AL25-50mm2 na słupie rozgałęźnym odporowo-krańcowym ON-10,5/10.</t>
  </si>
  <si>
    <t>Montaż z kosza podnośnika samochodowego odgromników dla linii niskiego napięcia. Montaż ograniczników przepięć typu ASA 660-5.</t>
  </si>
  <si>
    <t>Układanie przewodów uziemiających na słupach drewnianych - bednarka do 200mm2  układanie bednarki na słupie: 10m</t>
  </si>
  <si>
    <t>Mechaniczne pogrążanie uziomów pionowych prętowych w gruncie kat.I-II. Montaż uziomów pionowy stalowy ocynkowany ogniowo S/tZn P-9/20mm.</t>
  </si>
  <si>
    <t>SIEĆ KABLOWA NN</t>
  </si>
  <si>
    <t>Roboty uzupełniające przy układaniu kabli.  Oznakowanie i zabezpieczenie miejsca robót.</t>
  </si>
  <si>
    <t>Nasypanie warstwy piasku na dno rowu kablowego o szer.do 0.4 m 10cm pod i nad kablem.</t>
  </si>
  <si>
    <t>Układanie rur ochronnych z PCW o średnicy do 140 mm w wykopie. Układanie rur ochronnych SRS 160 metodą odkrywkową.</t>
  </si>
  <si>
    <t>Układanie rur ochronnych z PCW o średnicy do 110 mm w wykopie. Układanie rur ochronnych SRS 110 metodą odkrywkową.</t>
  </si>
  <si>
    <t>Układanie rur ochronnych z PCW o średnicy do 110 mm w wykopie. Układanie rur ochronnych DVK 110 metodą odkrywkową.</t>
  </si>
  <si>
    <t>Montaż w rowach muf przelotowych z rur termokurczliwych na kablach wielożyłowych z żyłami Al o przekroju do 240 mm2 na napięcie do 1 kV o izolacji i powłoce z tworzyw sztucznych. Montaż mufy kablowej ZRMZ-5/JLP-CX4 185-240 (KA,Z).</t>
  </si>
  <si>
    <t>Montaż w rowach muf przelotowych z rur termokurczliwych na kablach wielożyłowych z żyłami Al o przekroju do 120 mm2 na napięcie do 1 kV o izolacji i powłoce z tworzyw sztucznych. Montaż mufy kablowej ZRMZ-4/JLP-CX4 120-150 (KA,Z).</t>
  </si>
  <si>
    <t>Ręczne układanie kabli wielożyłowych o masie do 5.5 kg/m na napięcie znamionowe poniżej 110 kV w rowach kablowych. Układanie kabla YAKY 4x240mm2 w rowie kablowym.</t>
  </si>
  <si>
    <t>Układanie kabli wielożyłowych o masie do 5.5 kg/m na napięcie znamionowe poniżej 110 kV w rurach, pustakach lub kanałach zamkniętych. Układanie kabla YAKY 4x240mm2 w projektowanych rurach ochronnych SRS160.</t>
  </si>
  <si>
    <t>Badanie odcinków linii kablowych do 1 kV - linia kablowa YAKY 4x240mm2.</t>
  </si>
  <si>
    <t>odc.</t>
  </si>
  <si>
    <t>Montaż w rowach muf przelotowych z rur termokurczliwych na kablach wielożyłowych z żyłami Al o przekroju do 240 mm2 na napięcie do 1 kV o izolacji i powłoce z tworzyw sztucznych. Montaż mufy kablowej ZRMZ-4/JLP-CX4 120-150 (KA,Z).</t>
  </si>
  <si>
    <t>Ręczne układanie kabli wielożyłowych o masie do 3.0 kg/m na napięcie znamionowe poniżej 110 kV w rowach kablowych. Układanie kabla YAKY 4x120mm2 w rowie kablowym.</t>
  </si>
  <si>
    <t>Układanie kabli wielożyłowych o masie do 3.0 kg/m na napięcie znamionowe poniżej 110 kV w rurach, pustakach lub kanałach zamkniętych. Układanie kabla NAY2Y-J 4x150mm2 w projektowanych rurach ochronnych SRS110 i DVK110.</t>
  </si>
  <si>
    <t>Badanie odcinków linii kablowych do 1 kV - linia kablowa YAKY 4x120mm2.</t>
  </si>
  <si>
    <t>Układanie kabli energetycznych o masie do 3 kg wciąganych bezpośrednio do słupa na słupach betonowych. Układanie istniejącego kabla YAKY 4x120mm2 na słupach napowietrznych nn 0,4kV.</t>
  </si>
  <si>
    <t>Układanie kabli energetycznych o masie do 3 kg wciąganych do rur osłonowych mocowanych do słupa na słupach betonowych. Układanie istniejącego kabla YAKY 4x120mm2 w rurze BE75 na słupach napowietrznych nn 0,4kV.</t>
  </si>
  <si>
    <t>ZŁĄCZE KABLOWO-POMIAROWE ZKP</t>
  </si>
  <si>
    <t>Nasypanie warstwy piasku na dno rowu kablowego o szer.do 0.4 m. 10cm pod i nad kablem NN.</t>
  </si>
  <si>
    <t>dół.</t>
  </si>
  <si>
    <t>Układanie rur ochronnych z PCW o średnicy do 110 mm w wykopie. Układanie rur ochronnych SRS110.</t>
  </si>
  <si>
    <t>Ręczne układanie kabli wielożyłowych o masie do 5.5 kg/m na nap.znam.poniżej 110 kV w rowach kablowych. Układanie kabla NAY2Y-J 4x150mm2 w wykopie.</t>
  </si>
  <si>
    <t>Układanie kabli wielożyłowych o masie do 5.5 kg/m na nap.znam.poniżej 110 kV w rurach,pustakach lub poniżej zamk. Układanie kabla NAY2Y-J 4x150mm2 w przepustach SRS110.</t>
  </si>
  <si>
    <t>Układanie kabli wielożyłowych o masie do 5.5 kg/m na nap.znam.poniżej 110 kV w rurach, pustakach lub poniżej zamk. Układanie kabla NAY2Y-J 4x150mm2 w szafie kablowej SK i złączach kablowo-pomiarowych ZKP.</t>
  </si>
  <si>
    <t>Montaż końcówek przez zaciskanie - przekrój żył do 240 mm2. Zaprasowanie końcówek na żyłach kabla NAY2Y-J 4x150mm2.</t>
  </si>
  <si>
    <t>Podłączenie przewodów pojedynczych pod zaciski lub bolce; przekrój żyły do 240 mm2. Podłączanie żył kabli NAY2Y-J 4x150mm2 w szafie kablowej i złączu kablowo-pomiarowym.</t>
  </si>
  <si>
    <t>Montaż szaf sterowniczych sygnalizacji ulicznej lub oświetlenia zewnętrznego o ciężarze do 100 kg na gotowym fundamencie. Montaż złącza kablowo-pomiarowego ZKP.</t>
  </si>
  <si>
    <t>Wymiana wkładek topikowych dużej mocy. Uzupełnienie wkładek 80A/gG w szafie kablowej WK-8 NR 12266</t>
  </si>
  <si>
    <t>Wymiana wkładek topikowych dużej mocy. Uzupełnienie wkładek 35A/gG w złączach kablowo-pomiarowych ZKP.</t>
  </si>
  <si>
    <t>Montaż osprzętu modułowego w rozdzielnicach - wyłącznik nadprądowy 3-biegunowy. Montaż wyłącznika nadprądowego w złączu kablowo-pomiarowym ZKP.</t>
  </si>
  <si>
    <t>Sprawdzenie samoczynnego wyłączenia zasilania - pomiar rezystancji uziemienia - pierwszy</t>
  </si>
  <si>
    <t>pomiar</t>
  </si>
  <si>
    <t>Badanie odcinków linii kablowych do 1 kV. NAY2Y-J 4x150mm2 - 3 odcinki.</t>
  </si>
  <si>
    <t>Układanie bednarki w kanałach lub tunelach luzem - bednarka do 120mm2. Układanie bednarki S/tZn 25x4mm w złączu kablowo-pomiarowym.</t>
  </si>
  <si>
    <t>Przykręcanie tabliczek opisowych z nr szafki pomiarowej.</t>
  </si>
  <si>
    <t>BRANŻA ELEKTROENERGETYCZNA - USUNIĘCIE KOLIZJI</t>
  </si>
  <si>
    <t>ZAKRES GMINY</t>
  </si>
  <si>
    <t>BRANŻA ELEKTROENERGETYCZNA - OSWIETLENIE ULICZNE</t>
  </si>
  <si>
    <t>ROBOTY ROZBIÓRKOWE</t>
  </si>
  <si>
    <t>Montaż przewodów nieizolowanych o przekroju do 50 mm2 linii napowietrznej nn. Demontaż przewodów nieizolowanych AL25mm2  na słupie.</t>
  </si>
  <si>
    <t>Montaż na zamontowanym wysięgniku opraw do lamp sodowych (1 lampa w oprawie). Demontaż istniejących opraw oświetleniowych na wysięgnikach.</t>
  </si>
  <si>
    <t>Montaż wysięgników rurowych o ciężarze do 30 kg na słupie. Demontaż istniejących wysiągników na słupach napowietrznych.</t>
  </si>
  <si>
    <t>Montaż z kosza podnośnika samochodowego bezpieczników napowietrznych dla linii niskiego napięcia - odcinki linii do 300 m - demontaż  osłony bezpiecznikowej SV + bezpiecznik.</t>
  </si>
  <si>
    <t>Wciąganie przewodów z udziałem podnośnika samochodowego w wysięgnik na słupie. Wyciąganie przewodu YDY 3x2,5mm2 z wysięgnika.</t>
  </si>
  <si>
    <t>m-1 przew</t>
  </si>
  <si>
    <t>Demontaż mechaniczny słupów żelbetowych pojedynczych o dł. do 10 m. Demontaż istniejącego słupa przelotowego typu P-10/ŻN.</t>
  </si>
  <si>
    <t>Demontaż mechaniczny słupów żelbetowych rozkracznych o dł. do 10 m. Demontaż istniejącego słupa krańcowego typu K-10/2xŻN.</t>
  </si>
  <si>
    <t>Demontaż mechaniczny słupów żelbetowych bliźniaczych o dł. do 10 m. Demontaż istniejącego słupa przelotowego typu Pb-10/ŻN.</t>
  </si>
  <si>
    <t>Montaż i stawianie słupów linii napowietrznej nn z żerdzi wirowanych - pojedynczy o długości do 10.5 m. Demontaż słupów wirowanych typu E-10,5/25.</t>
  </si>
  <si>
    <t>BUDOWA OŚWIETLENIA LINIA KABLOWA</t>
  </si>
  <si>
    <t>Układanie rur ochronnych z PCW o średnicy do 75 mm w wykopie. Układanie rur ochronnych DVK50 w rowie kablowym.</t>
  </si>
  <si>
    <t>Układanie rur ochronnych z PCW o średnicy do 75 mm w wykopie. Układanie rur ochronnych SRS50 w rowie kablowym.</t>
  </si>
  <si>
    <t>Układanie kabli energetycznych o masie do 0.5 kg wciąganych bezpośrednio do słupa na słupach betonowych. Układanie kabla YAKXS 4x25mm2 na słupie napowietrznym nn 0,4kV - oświetlenie uliczne - istn. linia napowietrzna nn 0,4kV - istn. linia kablowa nn 0,4kV.</t>
  </si>
  <si>
    <t>Układanie kabli energetycznych o masie do 0.5 kg wciąganych do rur osłonowych mocowanych do słupa na słupach betonowych. Układanie kabla YAKXS 4x25mm2 w rurze BE50 na słupie napowietrznym nn 0,4kV.</t>
  </si>
  <si>
    <t>Montaż w rowach muf przelotowych z rur termokurczliwych na kablach wielożyłowych z żyłami Al o przekroju do 25 mm2 na napięcie do 1 kV o izolacji i powłoce z tworzyw sztucznych. Montaż mufy kablowej ZRM-1/JLP-CX4 16-25 (KA,Z).</t>
  </si>
  <si>
    <t>Ręczne układanie kabli wielożyłowych o masie do 0.5 kg/m na napięcie znamionowe poniżej 110 kV w rowach kablowych. Układanie kabla YAKXS 4x25mm2 w rowie kablowym.</t>
  </si>
  <si>
    <t>Układanie kabli wielożyłowych o masie do 0.5 kg/m na napięcie znamionowe poniżej 110 kV w rurach, pustakach lub kanałach zamkniętych. Układanie kabla YAKXS 4x25mm2 w rurach ochronnych SRS50 i DVK50.</t>
  </si>
  <si>
    <t>Badanie odcinków linii kablowych do 1 kV - linia kablowa YAKXS 4x25mm2.</t>
  </si>
  <si>
    <t>BUDOWA OŚWIETLENIA</t>
  </si>
  <si>
    <t>Układanie kabli wielożyłowych o masie do 0.5 kg/m na napięcie znamionowe poniżej 110 kV w rurach, pustakach lub kanałach zamkniętych. Układanie kabla nn 0,4kV typu YAKXS 4x25mm2 w słupach oświetleniowych.</t>
  </si>
  <si>
    <t>Montaż na zamontowanym wysięgniku opraw do lamp sodowych (1 lampa w oprawie). Montaż opraw oświetleniowych LED 60W na słupie stojącym.</t>
  </si>
  <si>
    <t>Wciąganie przewodów z udziałem podnośnika samochodowego w słup lub rury osłonowe. Wciąganie przewodu YDYżo 5x1,5mm2 do słupów h=8m.</t>
  </si>
  <si>
    <t>Montaż tabliczek bezpiecznikowych na konstrukcji. Montaż złącz izolacyjnych IZK-4 w słupach oświetleniowych.</t>
  </si>
  <si>
    <t>Wymiana wkładek topikowych do 25 A. Uzupełnienie wkładek D01/E14 2A/gL w izolowanych złączach kablowych IZK-4.</t>
  </si>
  <si>
    <t>Układanie bednarki w kanałach lub tunelach luzem - bednarka do 120mm2. Układanie taśmy stalowej ocynkowanej ogniowo S/tZn 25x4mm wzdłuż trasy linii kablowej nn.</t>
  </si>
  <si>
    <t>Mechaniczne pogrążanie uziomów pionowych prętowych w gruncie kat.I-II. Montaż uziomów pionowy stalowy ocynkowany ogniowo S/tZn P-9/18mm.</t>
  </si>
  <si>
    <t>Badanie odcinków linii kablowych do 1 kV. Badanie przewodów YDYżo 5x1,5mm2.</t>
  </si>
  <si>
    <t>Badanie odcinków linii kablowych do 1 kV</t>
  </si>
  <si>
    <t>Pomiary natężenia oświetlenia - pierwszy komplet 5 pomiarów dokonywanych na stanowisku.</t>
  </si>
  <si>
    <t>kpl.pom.</t>
  </si>
  <si>
    <t>BRANŻA TELETECHNICZNA</t>
  </si>
  <si>
    <t>złącze</t>
  </si>
  <si>
    <t>Montaż mechanicznej ochrony przed ingerencją osób nieuprawnionych w istniejących studniach kablowych, pokrywa dodatkowa z prętami, rama ciężka lub lekka</t>
  </si>
  <si>
    <t>Montaż zamka Abloy</t>
  </si>
  <si>
    <t>Mechaniczna rozbiórka studni kablowych</t>
  </si>
  <si>
    <t>Wciąganie kabla wypełnionego w powłoce termoplastycznej do kanalizacji kablowej, ręczne, średnica kabla do 30 mm, otwór kanalizacji wolny</t>
  </si>
  <si>
    <t>Montaż złączy przelotowych kabli wypełnionych ułożonych w kanalizacji kablowej z zastosowaniem modułów łączników żył i termokurczliwych osłon wzmocnionych, kabel o 10 parach</t>
  </si>
  <si>
    <t>Kabel XzTKMXpw 2x2x0,6</t>
  </si>
  <si>
    <t>ZAKRES ZWiK Sp. z o.o.</t>
  </si>
  <si>
    <t>Cena jednostkowa [zł]</t>
  </si>
  <si>
    <t>Wartość [zł]</t>
  </si>
  <si>
    <t>PRZEBUDOWA, ZABEZPIECZENIE KABLI I KANALIZACJI</t>
  </si>
  <si>
    <t>PODBUDOWY I NAWIERZCHNIA</t>
  </si>
  <si>
    <t>Nr ST</t>
  </si>
  <si>
    <t>ST-EL</t>
  </si>
  <si>
    <t xml:space="preserve">Załącznik nr 2
do umowy nr WIM/…./2020
z dnia ……………….... </t>
  </si>
  <si>
    <t xml:space="preserve">Roboty pomiarowe </t>
  </si>
  <si>
    <t>Karczowanie krzaków i podszyć średniej gęstości</t>
  </si>
  <si>
    <t>Karczowanie drzew i pni o średnicy 10-25cm</t>
  </si>
  <si>
    <t>Karczowanie drzew i pni o średnicy 26-35cm</t>
  </si>
  <si>
    <t>Karczowanie drzew i pni o średnicy 36-45cm</t>
  </si>
  <si>
    <t>Roboty ziemne wykonywane koparkami wraz z wywozem urobku</t>
  </si>
  <si>
    <t xml:space="preserve">Rozebranie nawierzchni z kostki betonowej gr. 8cm na podsypce cementowo-piaskowej </t>
  </si>
  <si>
    <t xml:space="preserve">Rozbiórka podbudowy gr.15cm z kruszywa </t>
  </si>
  <si>
    <t>Rozebranie  ogrodzenia z siatki na słupkach betonowych i stalowych</t>
  </si>
  <si>
    <t>Demontaż progu zwalniającego z tworzywa sztucznego</t>
  </si>
  <si>
    <t>Wywóz gruzu i odpadów z utylizacją</t>
  </si>
  <si>
    <t>REGULACJE URZĄDZEŃ</t>
  </si>
  <si>
    <t>Ręczne kopanie rowów dla kabli o głębokości do 0.8 m i szer. dna do 0.6.</t>
  </si>
  <si>
    <t>Kopanie koparkami podsiębiernymi rowów dla kabli o głębokości do 0.8 m i szer. dna do 0.6 m.</t>
  </si>
  <si>
    <t>Ręczne zasypywanie rowów dla kabli o głębokości do 0.6 m i szer. dna do 0.6 m.</t>
  </si>
  <si>
    <t>Mechaniczne zasypywanie spycharkami rowów dla kabli o głębokości do 0.6 m i szer. dna do 0.6 m.</t>
  </si>
  <si>
    <t>Ręczne kopanie rowów dla kabli o głębokości do 0,8 m i szerokości dna do 0.4.</t>
  </si>
  <si>
    <t>Kopanie koparkami podsiębiernymi rowów dla kabli o głębokości do 0,8 m i szerokości dna do 0.4 m.</t>
  </si>
  <si>
    <t>Ręczne zasypywanie rowów dla kabli o głębokości do 0.6 m i szerokości dna do 0.4 m.</t>
  </si>
  <si>
    <t>Mechaniczne zasypywanie spycharkami rowów dla kabli o głębokości do 0.6 m i szerokości dna do 0.4 m.</t>
  </si>
  <si>
    <t>Ręczne plantowanie powierzchni gruntu rodzimego.</t>
  </si>
  <si>
    <t>Wykopanie dołów o powierzchni dna do 0.2 m2 i głębokości do 0.7 m. Wykop pod złącze kablowo-pomiarowe ZKP.</t>
  </si>
  <si>
    <t>Ręczne kopanie rowów dla kabli o głębokości do 0.8 m i szer. dna do 0.6 m.</t>
  </si>
  <si>
    <t>Ręczne plantowanie powierzchni gruntu rodzimego</t>
  </si>
  <si>
    <t>Wykopy jamiste wykonywane koparkami podsiębiernymi 0.40 m3. Wykop pod słupy oswietleniowe.</t>
  </si>
  <si>
    <t>Mechaniczne stawianie słupów oświetleniowych o masie do 300 kg. Stawianie słupów oświetleniowych h=8m.</t>
  </si>
  <si>
    <t>Mechaniczne stawianie słupów oświetleniowych o masie do 300 kg. Stawianie istniejących słupów oświetleniowych h=8m wyposażonych kompletnie w nowym miejscu.</t>
  </si>
  <si>
    <t>Budowa kanalizacji kablowej z rur PCW.</t>
  </si>
  <si>
    <t>Budowa studni kablowych prefabrykowanych rozdzielczych SKR, typ SKR-1, rama ciężka.</t>
  </si>
  <si>
    <t>Zabezpieczenie kanalizacji rurami dwudzielnymi arot A 160 PS.</t>
  </si>
  <si>
    <t>01.01.01</t>
  </si>
  <si>
    <t>01.02.01</t>
  </si>
  <si>
    <t>01.02.02</t>
  </si>
  <si>
    <t>01.02.04</t>
  </si>
  <si>
    <t>02.01.01</t>
  </si>
  <si>
    <t>02.03.01</t>
  </si>
  <si>
    <t>03.02.01</t>
  </si>
  <si>
    <t>04.04.02</t>
  </si>
  <si>
    <t>04.05.01</t>
  </si>
  <si>
    <t>05.03.23</t>
  </si>
  <si>
    <t>06.01.01</t>
  </si>
  <si>
    <t>07.02.01</t>
  </si>
  <si>
    <t>07.06.01</t>
  </si>
  <si>
    <t>08.01.01</t>
  </si>
  <si>
    <t>08.02.02</t>
  </si>
  <si>
    <t>08.03.01</t>
  </si>
  <si>
    <t>08.04.01</t>
  </si>
  <si>
    <t>09.01.01</t>
  </si>
  <si>
    <t>01.03.04</t>
  </si>
  <si>
    <t>4</t>
  </si>
  <si>
    <t>6</t>
  </si>
  <si>
    <t>8</t>
  </si>
  <si>
    <t>11</t>
  </si>
  <si>
    <t>15</t>
  </si>
  <si>
    <t>Oznakowanie terenu budowy</t>
  </si>
  <si>
    <t>Kładki dla pieszych na ramach - budowa</t>
  </si>
  <si>
    <t>Barierki ochronne z desek na słupkach drewnianych - budowa</t>
  </si>
  <si>
    <t>Słupki ograniczające z liną - budowa</t>
  </si>
  <si>
    <t>Roboty przygotowawcze i towarzyszące</t>
  </si>
  <si>
    <t>Roboty rozbiórkowe i odtworzeniowe nawierzchni drogowych</t>
  </si>
  <si>
    <t>Humusowanie skarp z obsianiem przy grubości warstwy humusu 5 cm</t>
  </si>
  <si>
    <t>Rozebranie nawierzchni z płyt drogowych betonowych o grubości 12 cm z wypełnieniem spoin piaskiem</t>
  </si>
  <si>
    <t>Roboty ziemne</t>
  </si>
  <si>
    <t>Pompowanie odwodnienia</t>
  </si>
  <si>
    <t>Kanały rurowe - podłoża z materiałów sypkich o grubości 15 cm grunt rodzimy</t>
  </si>
  <si>
    <t>Zasypywanie wykopów liniowych o ścianach pionowych; głębokość do 6,0 m, szerokość 2,6-4,5 m</t>
  </si>
  <si>
    <t>Roboty instalacyjne - sieciowe</t>
  </si>
  <si>
    <t>Sieci wodociągowe - kształtki żeliwne ciśnieniowe kołnierzowe o śr. 80 mm - kolana</t>
  </si>
  <si>
    <t>Sieci wodociągowe - kolana kształtki żeliwne ciśnieniowe kołnierzowe o śr. 150 mm</t>
  </si>
  <si>
    <t>Zasuwy gwintowane z adapterem kielichowe z obudową o śr. 25-32 mm montowane na rurociągach PVC i PE bez nasuwki</t>
  </si>
  <si>
    <t>Montaż trójnika kołnierzowego Combi PN 6 i 16 atm o śr. 150 mm dla rur PE</t>
  </si>
  <si>
    <t>Montaż trójnika kołnierzowego Combi PN 6 i 16 atm o śr. 80-100 mm dla rur PE</t>
  </si>
  <si>
    <t>Sieci wodociągowe - połączenie rur polietylenowych ciśnieniowych PE, PEHD metodą zgrzewania czołowego o śr. zewnętrznej 160 mm</t>
  </si>
  <si>
    <t>złącz.</t>
  </si>
  <si>
    <t>Sieci wodociągowe - połączenie rur polietylenowych ciśnieniowych PE, PEHD metodą zgrzewania czołowego o śr. zewnętrznej 125 mm</t>
  </si>
  <si>
    <t>Sieci wodociągowe - połączenie rur polietylenowych ciśnieniowych PE, PEHD za pomocą kształtek elektrooporowych o śr. zewnętrznej 90 mm</t>
  </si>
  <si>
    <t>Sieci wodociągowe - połączenie rur polietylenowych ciśnieniowych PE, PEHD za pomocą kształtek elektrooporowych o śr. zewnętrznej 63 mm</t>
  </si>
  <si>
    <t>Sieci wodociągowe - połączenie rur polietylenowych ciśnieniowych PE, PEHD za pomocą kształtek elektrooporowych o śr. zewnętrznej 40 mm</t>
  </si>
  <si>
    <t>Sieci wodociągowe - połączenie rur polietylenowych ciśnieniowych PE, PEHD za pomocą kształtek elektrooporowych o śr. zewnętrznej 32 mm</t>
  </si>
  <si>
    <t>Sieci wodociągowe - montaż rurociągów z rur polietylenowych (PE, RC) o śr. zewnętrznej 125 mm</t>
  </si>
  <si>
    <t>Sieci wodociągowe - montaż rurociągów z rur polietylenowych (PE, PEHD) o śr. zewnętrznej 63 mm</t>
  </si>
  <si>
    <t>Sieci wodociągowe - montaż rurociągów z rur polietylenowych (PE, PEHD) o śr. zewnętrznej 40 mm</t>
  </si>
  <si>
    <t>Sieci wodociągowe - montaż rurociągów z rur polietylenowych (PE, PEHD) o śr. zewnętrznej 32 mm</t>
  </si>
  <si>
    <t>Sieci wodociągowe - montaż rurociągów z rur polietylenowych (PE, PEHD) o śr. zewnętrznej 90 mm</t>
  </si>
  <si>
    <t>Jednokrotne płukanie sieci wodociągowej o śr. nominalnej do 150 mm</t>
  </si>
  <si>
    <t>Tabliczki do zasuw i hydrantów</t>
  </si>
  <si>
    <t>Roboty montażowe kanalizacja sanitarna</t>
  </si>
  <si>
    <t>Kanały z rur PVC łączonych na wcisk o śr. zewn. 160 mm</t>
  </si>
  <si>
    <t>Kształtki PVC kanalizacji zewnętrznej jednokielichowe łączone na wcisk o śr. zewn. 160 mm</t>
  </si>
  <si>
    <t>Wykonanie kinety studni</t>
  </si>
  <si>
    <t>Razem netto</t>
  </si>
  <si>
    <t>Razem brutto</t>
  </si>
  <si>
    <t>Vat</t>
  </si>
  <si>
    <t>Roboty pomiarowe przy liniowych robotach ziemnych - trasa sieci w terenie równinnym -</t>
  </si>
  <si>
    <t>Wykopanie dołów o powierzchni dna do 0,2 m2 i głębokości do 1.0 m -przekopy próbne</t>
  </si>
  <si>
    <t xml:space="preserve">Rozebranie nawierzchni z płyt drogowych betonowych o grubości 15 cm z wypełnieniem spoin piaskiem </t>
  </si>
  <si>
    <t>Rozebranie nawierzchni z tłucznia kamiennego o grubości 15 cm</t>
  </si>
  <si>
    <t>Pełne umocnienie pionowych ścian wykopów liniowych o gł. do 6,0 m wszalunkami przenośnymi - boksy przeciągane</t>
  </si>
  <si>
    <t>Zagęszczenie nasypów zagęszczarkami; Wskaźnik zagęszczenia Js = 0.97</t>
  </si>
  <si>
    <t>Zasypywanie wykopów spycharkami z przemieszczeniem gruntu na odległość do 10 m - Praca spycharkami w gruncie sypkim.</t>
  </si>
  <si>
    <t xml:space="preserve">Ręczne wykopy ciągłe lub jamiste ze skarpami o szer. dna do 1,5 m i gł. do 1,5 m ze złożeniem urobku na odkład </t>
  </si>
  <si>
    <t>Wykopy oraz przekopy wykonywane koparkami podsiębiernymi 0.25 m3 na odkład</t>
  </si>
  <si>
    <t>Sieci wodociągowe - montaż kształtek ciśnieniowych PE, PEHD o połączeniach zgrzewano-kołnierzowych (tuleje kołnierzowe na luźny kołnierz) o śr. zewnętrznej 160-225 mm</t>
  </si>
  <si>
    <t>Sieci wodociągowe - montaż kształtek ciśnieniowych PE, PEHD o połączeniach zgrzewano-kołnierzowych (tuleje kołnierzowe na luźny kołnierz) o śr. zewnętrznej do 90 mm</t>
  </si>
  <si>
    <t>Sieci wodociągowe - kształtki żeliwne ciśnieniowe kołnierzowe o śr. 80 mm - prostki 1m</t>
  </si>
  <si>
    <t>Zasuwy żeliwne klinowe owalne kołnierzowe z obudową o śr. 150 mm bez nasuwki</t>
  </si>
  <si>
    <t>Zasuwy żeliwne klinowe owalne kołnierzowe z obudową o śr. 100 mm bez nasuwki</t>
  </si>
  <si>
    <t>Zasuwy żeliwne klinowe owalne kołnierzowe z obudową o śr. 80 mm bez nasuwki</t>
  </si>
  <si>
    <t>Zasuwy żeliwne klinowe owalne kołnierzowe z obudową o śr. 50 mm bez nasuwki</t>
  </si>
  <si>
    <t>Hydranty pożarowe nadziemne o śr. 80 mm</t>
  </si>
  <si>
    <t>Sieci wodociągowe - montaż rurociągów z rur polietylenowych (PE, PEHD) o śr. zewnętrznej 160 mm</t>
  </si>
  <si>
    <t>Sieci wodociągowe - montaż rurociągów z rur polietylenowych (PE, RC) o śr. zewnętrznej 160 mm</t>
  </si>
  <si>
    <t>Sieci wodociągowe - montaż rurociągów z rur polietylenowych (PE, PEHD) o śr. zewnętrznej 125 mm - wykopy umocnione</t>
  </si>
  <si>
    <t>odc.200m</t>
  </si>
  <si>
    <t>Próba pneumatyczna szczelności sieci wodociągowych z rur typu HOBAS, PVC, PE, PEHD o śr.nominalnej 160 mm</t>
  </si>
  <si>
    <t>200m -1 prób.</t>
  </si>
  <si>
    <t>Dezynfekcja rurociągów sieci wodociągowych o śr.nominalnej do 150 mm</t>
  </si>
  <si>
    <t>Oznakowanie trasy rurociagu ułożonego w ziemi taśmą z tworzywa sztucznego</t>
  </si>
  <si>
    <t>Przewierty o długości do 40 m maszyną do wierceń poziomych WP 30/60 rurami o śr. 300-600 mm w gruntach kat.I-II</t>
  </si>
  <si>
    <t>Kompletne studnie wodomierzowe PEHD D=600 mm izolowane, podejścia pod dwa wodomierze.</t>
  </si>
  <si>
    <t>Wykonanie otuliny betonowej  z masy wodoszczelnej- obsadzenie przejść szczelnych w studniach istniejących</t>
  </si>
  <si>
    <t>Przebicie otworów o powierzchni 0.05 m2 - 0.10 m2 w elementach z betonu żwirowego o grubości do 15 cm</t>
  </si>
  <si>
    <t>Wykucie bruzd poziomych lub pionowych o przekroju do 0.040 m2 w elementach z betonu żwirowego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</si>
</sst>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8"/>
      <color indexed="64"/>
      <name val="Arial"/>
      <family val="2"/>
      <charset val="238"/>
    </font>
    <font>
      <b/>
      <sz val="11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indexed="64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2" fillId="4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vertical="center" wrapText="1"/>
    </xf>
    <xf numFmtId="0" fontId="14" fillId="4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center" wrapText="1"/>
    </xf>
    <xf numFmtId="0" fontId="0" fillId="5" borderId="1" xfId="0" applyNumberFormat="1" applyFill="1" applyBorder="1" applyAlignment="1">
      <alignment vertical="center"/>
    </xf>
    <xf numFmtId="0" fontId="10" fillId="0" borderId="3" xfId="0" applyNumberFormat="1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right" vertical="center" wrapText="1"/>
    </xf>
    <xf numFmtId="0" fontId="16" fillId="0" borderId="3" xfId="0" applyNumberFormat="1" applyFont="1" applyBorder="1" applyAlignment="1">
      <alignment horizontal="right" vertical="center" wrapText="1"/>
    </xf>
    <xf numFmtId="0" fontId="16" fillId="0" borderId="4" xfId="0" applyNumberFormat="1" applyFont="1" applyBorder="1" applyAlignment="1">
      <alignment horizontal="right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2" fillId="4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164" fontId="5" fillId="0" borderId="1" xfId="0" applyNumberFormat="1" applyFont="1" applyBorder="1"/>
    <xf numFmtId="0" fontId="20" fillId="6" borderId="1" xfId="0" applyFont="1" applyFill="1" applyBorder="1" applyAlignment="1">
      <alignment horizontal="right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7" fillId="5" borderId="4" xfId="0" applyNumberFormat="1" applyFont="1" applyFill="1" applyBorder="1" applyAlignment="1">
      <alignment horizontal="left" vertical="center" wrapText="1"/>
    </xf>
    <xf numFmtId="0" fontId="17" fillId="5" borderId="6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right" vertical="center" wrapText="1"/>
    </xf>
    <xf numFmtId="0" fontId="17" fillId="5" borderId="7" xfId="0" applyNumberFormat="1" applyFont="1" applyFill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left" vertical="top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right" vertical="center" wrapText="1"/>
    </xf>
    <xf numFmtId="0" fontId="21" fillId="0" borderId="4" xfId="0" applyNumberFormat="1" applyFont="1" applyBorder="1" applyAlignment="1">
      <alignment horizontal="left" vertical="top" wrapText="1"/>
    </xf>
    <xf numFmtId="0" fontId="21" fillId="0" borderId="4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right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0"/>
  <sheetViews>
    <sheetView tabSelected="1" topLeftCell="B265" zoomScale="110" zoomScaleNormal="110" workbookViewId="0">
      <selection activeCell="D289" sqref="D289"/>
    </sheetView>
  </sheetViews>
  <sheetFormatPr defaultColWidth="8.75" defaultRowHeight="14.25"/>
  <cols>
    <col min="1" max="1" width="8.75" style="2"/>
    <col min="2" max="2" width="5.5" style="2" customWidth="1"/>
    <col min="3" max="3" width="9.375" style="2" customWidth="1"/>
    <col min="4" max="4" width="61" style="5" customWidth="1"/>
    <col min="5" max="5" width="7" style="2" customWidth="1"/>
    <col min="6" max="6" width="10.75" style="2" customWidth="1"/>
    <col min="7" max="7" width="12.125" style="2" customWidth="1"/>
    <col min="8" max="8" width="19.5" style="2" customWidth="1"/>
    <col min="9" max="16384" width="8.75" style="2"/>
  </cols>
  <sheetData>
    <row r="1" spans="2:8" ht="14.25" customHeight="1">
      <c r="B1" s="1"/>
      <c r="C1" s="1"/>
      <c r="D1" s="4" t="s">
        <v>8</v>
      </c>
      <c r="E1" s="51" t="s">
        <v>188</v>
      </c>
      <c r="F1" s="51"/>
      <c r="G1" s="17"/>
      <c r="H1" s="17"/>
    </row>
    <row r="2" spans="2:8">
      <c r="B2" s="1"/>
      <c r="C2" s="1"/>
      <c r="D2" s="6"/>
      <c r="E2" s="51"/>
      <c r="F2" s="51"/>
      <c r="G2" s="17"/>
      <c r="H2" s="17"/>
    </row>
    <row r="3" spans="2:8" ht="33.75" customHeight="1">
      <c r="B3" s="1"/>
      <c r="C3" s="1"/>
      <c r="D3" s="3"/>
      <c r="E3" s="51"/>
      <c r="F3" s="51"/>
      <c r="G3" s="17"/>
      <c r="H3" s="17"/>
    </row>
    <row r="4" spans="2:8" ht="15.6" customHeight="1">
      <c r="B4" s="49" t="s">
        <v>9</v>
      </c>
      <c r="C4" s="49"/>
      <c r="D4" s="49"/>
      <c r="E4" s="49"/>
      <c r="F4" s="49"/>
      <c r="G4" s="16"/>
      <c r="H4" s="16"/>
    </row>
    <row r="5" spans="2:8" ht="25.5" customHeight="1">
      <c r="B5" s="50"/>
      <c r="C5" s="50"/>
      <c r="D5" s="50"/>
      <c r="E5" s="50"/>
      <c r="F5" s="50"/>
      <c r="G5" s="16"/>
      <c r="H5" s="16"/>
    </row>
    <row r="6" spans="2:8" ht="22.5">
      <c r="B6" s="7" t="s">
        <v>10</v>
      </c>
      <c r="C6" s="7" t="s">
        <v>186</v>
      </c>
      <c r="D6" s="7" t="s">
        <v>11</v>
      </c>
      <c r="E6" s="7" t="s">
        <v>12</v>
      </c>
      <c r="F6" s="7" t="s">
        <v>13</v>
      </c>
      <c r="G6" s="18" t="s">
        <v>182</v>
      </c>
      <c r="H6" s="18" t="s">
        <v>183</v>
      </c>
    </row>
    <row r="7" spans="2:8">
      <c r="B7" s="8" t="s">
        <v>14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2:8" ht="27" customHeight="1">
      <c r="B8" s="47" t="s">
        <v>139</v>
      </c>
      <c r="C8" s="48"/>
      <c r="D8" s="48"/>
      <c r="E8" s="48"/>
      <c r="F8" s="52"/>
      <c r="G8" s="26"/>
      <c r="H8" s="26"/>
    </row>
    <row r="9" spans="2:8" ht="16.5" customHeight="1">
      <c r="B9" s="45" t="s">
        <v>86</v>
      </c>
      <c r="C9" s="46"/>
      <c r="D9" s="46"/>
      <c r="E9" s="46"/>
      <c r="F9" s="46"/>
      <c r="G9" s="8"/>
      <c r="H9" s="8"/>
    </row>
    <row r="10" spans="2:8">
      <c r="B10" s="9"/>
      <c r="C10" s="38"/>
      <c r="D10" s="10" t="s">
        <v>18</v>
      </c>
      <c r="E10" s="9"/>
      <c r="F10" s="9"/>
      <c r="G10" s="9"/>
      <c r="H10" s="9"/>
    </row>
    <row r="11" spans="2:8">
      <c r="B11" s="39" t="s">
        <v>14</v>
      </c>
      <c r="C11" s="36" t="s">
        <v>219</v>
      </c>
      <c r="D11" s="22" t="s">
        <v>189</v>
      </c>
      <c r="E11" s="13" t="s">
        <v>19</v>
      </c>
      <c r="F11" s="27">
        <v>0.49</v>
      </c>
      <c r="G11" s="34"/>
      <c r="H11" s="34">
        <f>F11*G11</f>
        <v>0</v>
      </c>
    </row>
    <row r="12" spans="2:8">
      <c r="B12" s="39" t="s">
        <v>15</v>
      </c>
      <c r="C12" s="36" t="s">
        <v>220</v>
      </c>
      <c r="D12" s="22" t="s">
        <v>190</v>
      </c>
      <c r="E12" s="13" t="s">
        <v>20</v>
      </c>
      <c r="F12" s="27">
        <v>0.01</v>
      </c>
      <c r="G12" s="34"/>
      <c r="H12" s="34">
        <f t="shared" ref="H12:H57" si="0">F12*G12</f>
        <v>0</v>
      </c>
    </row>
    <row r="13" spans="2:8">
      <c r="B13" s="39" t="s">
        <v>16</v>
      </c>
      <c r="C13" s="36" t="s">
        <v>220</v>
      </c>
      <c r="D13" s="22" t="s">
        <v>191</v>
      </c>
      <c r="E13" s="13" t="s">
        <v>4</v>
      </c>
      <c r="F13" s="27">
        <v>6</v>
      </c>
      <c r="G13" s="34"/>
      <c r="H13" s="34">
        <f t="shared" si="0"/>
        <v>0</v>
      </c>
    </row>
    <row r="14" spans="2:8">
      <c r="B14" s="39" t="s">
        <v>238</v>
      </c>
      <c r="C14" s="36" t="s">
        <v>220</v>
      </c>
      <c r="D14" s="22" t="s">
        <v>192</v>
      </c>
      <c r="E14" s="13" t="s">
        <v>4</v>
      </c>
      <c r="F14" s="27">
        <v>5</v>
      </c>
      <c r="G14" s="34"/>
      <c r="H14" s="34">
        <f t="shared" si="0"/>
        <v>0</v>
      </c>
    </row>
    <row r="15" spans="2:8">
      <c r="B15" s="39" t="s">
        <v>17</v>
      </c>
      <c r="C15" s="36" t="s">
        <v>220</v>
      </c>
      <c r="D15" s="22" t="s">
        <v>193</v>
      </c>
      <c r="E15" s="13" t="s">
        <v>4</v>
      </c>
      <c r="F15" s="27">
        <v>1</v>
      </c>
      <c r="G15" s="34"/>
      <c r="H15" s="34">
        <f t="shared" si="0"/>
        <v>0</v>
      </c>
    </row>
    <row r="16" spans="2:8">
      <c r="B16" s="39" t="s">
        <v>239</v>
      </c>
      <c r="C16" s="36" t="s">
        <v>221</v>
      </c>
      <c r="D16" s="12" t="s">
        <v>23</v>
      </c>
      <c r="E16" s="13" t="s">
        <v>6</v>
      </c>
      <c r="F16" s="27">
        <v>631</v>
      </c>
      <c r="G16" s="34"/>
      <c r="H16" s="34">
        <f t="shared" si="0"/>
        <v>0</v>
      </c>
    </row>
    <row r="17" spans="2:8" ht="15" customHeight="1">
      <c r="B17" s="39" t="s">
        <v>21</v>
      </c>
      <c r="C17" s="36" t="s">
        <v>221</v>
      </c>
      <c r="D17" s="22" t="s">
        <v>194</v>
      </c>
      <c r="E17" s="13" t="s">
        <v>6</v>
      </c>
      <c r="F17" s="27">
        <v>631</v>
      </c>
      <c r="G17" s="34"/>
      <c r="H17" s="34">
        <f t="shared" si="0"/>
        <v>0</v>
      </c>
    </row>
    <row r="18" spans="2:8" ht="22.5">
      <c r="B18" s="39" t="s">
        <v>240</v>
      </c>
      <c r="C18" s="36" t="s">
        <v>222</v>
      </c>
      <c r="D18" s="12" t="s">
        <v>26</v>
      </c>
      <c r="E18" s="13" t="s">
        <v>5</v>
      </c>
      <c r="F18" s="27">
        <v>1637</v>
      </c>
      <c r="G18" s="34"/>
      <c r="H18" s="34">
        <f t="shared" si="0"/>
        <v>0</v>
      </c>
    </row>
    <row r="19" spans="2:8">
      <c r="B19" s="39" t="s">
        <v>22</v>
      </c>
      <c r="C19" s="36" t="s">
        <v>222</v>
      </c>
      <c r="D19" s="12" t="s">
        <v>28</v>
      </c>
      <c r="E19" s="13" t="s">
        <v>5</v>
      </c>
      <c r="F19" s="27">
        <v>503</v>
      </c>
      <c r="G19" s="34"/>
      <c r="H19" s="34">
        <f t="shared" si="0"/>
        <v>0</v>
      </c>
    </row>
    <row r="20" spans="2:8">
      <c r="B20" s="39" t="s">
        <v>24</v>
      </c>
      <c r="C20" s="36" t="s">
        <v>222</v>
      </c>
      <c r="D20" s="22" t="s">
        <v>195</v>
      </c>
      <c r="E20" s="13" t="s">
        <v>5</v>
      </c>
      <c r="F20" s="27">
        <v>77</v>
      </c>
      <c r="G20" s="34"/>
      <c r="H20" s="34">
        <f t="shared" si="0"/>
        <v>0</v>
      </c>
    </row>
    <row r="21" spans="2:8">
      <c r="B21" s="39" t="s">
        <v>241</v>
      </c>
      <c r="C21" s="36" t="s">
        <v>222</v>
      </c>
      <c r="D21" s="22" t="s">
        <v>196</v>
      </c>
      <c r="E21" s="13" t="s">
        <v>5</v>
      </c>
      <c r="F21" s="27">
        <v>2216</v>
      </c>
      <c r="G21" s="34"/>
      <c r="H21" s="34">
        <f t="shared" si="0"/>
        <v>0</v>
      </c>
    </row>
    <row r="22" spans="2:8">
      <c r="B22" s="39" t="s">
        <v>25</v>
      </c>
      <c r="C22" s="36" t="s">
        <v>222</v>
      </c>
      <c r="D22" s="12" t="s">
        <v>32</v>
      </c>
      <c r="E22" s="13" t="s">
        <v>0</v>
      </c>
      <c r="F22" s="27">
        <v>86</v>
      </c>
      <c r="G22" s="34"/>
      <c r="H22" s="34">
        <f t="shared" si="0"/>
        <v>0</v>
      </c>
    </row>
    <row r="23" spans="2:8">
      <c r="B23" s="39" t="s">
        <v>27</v>
      </c>
      <c r="C23" s="36" t="s">
        <v>222</v>
      </c>
      <c r="D23" s="22" t="s">
        <v>197</v>
      </c>
      <c r="E23" s="13" t="s">
        <v>0</v>
      </c>
      <c r="F23" s="27">
        <v>83</v>
      </c>
      <c r="G23" s="34"/>
      <c r="H23" s="34">
        <f t="shared" si="0"/>
        <v>0</v>
      </c>
    </row>
    <row r="24" spans="2:8" ht="22.5">
      <c r="B24" s="39" t="s">
        <v>29</v>
      </c>
      <c r="C24" s="36" t="s">
        <v>222</v>
      </c>
      <c r="D24" s="12" t="s">
        <v>35</v>
      </c>
      <c r="E24" s="13" t="s">
        <v>0</v>
      </c>
      <c r="F24" s="27">
        <v>40</v>
      </c>
      <c r="G24" s="34"/>
      <c r="H24" s="34">
        <f t="shared" si="0"/>
        <v>0</v>
      </c>
    </row>
    <row r="25" spans="2:8">
      <c r="B25" s="39" t="s">
        <v>242</v>
      </c>
      <c r="C25" s="36" t="s">
        <v>222</v>
      </c>
      <c r="D25" s="22" t="s">
        <v>198</v>
      </c>
      <c r="E25" s="13" t="s">
        <v>4</v>
      </c>
      <c r="F25" s="27">
        <v>1</v>
      </c>
      <c r="G25" s="34"/>
      <c r="H25" s="34">
        <f t="shared" si="0"/>
        <v>0</v>
      </c>
    </row>
    <row r="26" spans="2:8">
      <c r="B26" s="39" t="s">
        <v>30</v>
      </c>
      <c r="C26" s="36" t="s">
        <v>222</v>
      </c>
      <c r="D26" s="12" t="s">
        <v>36</v>
      </c>
      <c r="E26" s="13" t="s">
        <v>4</v>
      </c>
      <c r="F26" s="27">
        <v>9</v>
      </c>
      <c r="G26" s="34"/>
      <c r="H26" s="34">
        <f t="shared" si="0"/>
        <v>0</v>
      </c>
    </row>
    <row r="27" spans="2:8">
      <c r="B27" s="39" t="s">
        <v>31</v>
      </c>
      <c r="C27" s="36" t="s">
        <v>222</v>
      </c>
      <c r="D27" s="12" t="s">
        <v>37</v>
      </c>
      <c r="E27" s="13" t="s">
        <v>4</v>
      </c>
      <c r="F27" s="27">
        <v>4</v>
      </c>
      <c r="G27" s="34"/>
      <c r="H27" s="34">
        <f t="shared" si="0"/>
        <v>0</v>
      </c>
    </row>
    <row r="28" spans="2:8">
      <c r="B28" s="39" t="s">
        <v>33</v>
      </c>
      <c r="C28" s="36" t="s">
        <v>222</v>
      </c>
      <c r="D28" s="12" t="s">
        <v>38</v>
      </c>
      <c r="E28" s="13" t="s">
        <v>4</v>
      </c>
      <c r="F28" s="27">
        <v>16</v>
      </c>
      <c r="G28" s="34"/>
      <c r="H28" s="34">
        <f t="shared" si="0"/>
        <v>0</v>
      </c>
    </row>
    <row r="29" spans="2:8">
      <c r="B29" s="39" t="s">
        <v>34</v>
      </c>
      <c r="C29" s="36" t="s">
        <v>222</v>
      </c>
      <c r="D29" s="22" t="s">
        <v>199</v>
      </c>
      <c r="E29" s="13" t="s">
        <v>6</v>
      </c>
      <c r="F29" s="27">
        <v>648</v>
      </c>
      <c r="G29" s="34"/>
      <c r="H29" s="34">
        <f t="shared" si="0"/>
        <v>0</v>
      </c>
    </row>
    <row r="30" spans="2:8">
      <c r="B30" s="9"/>
      <c r="C30" s="9"/>
      <c r="D30" s="10" t="s">
        <v>39</v>
      </c>
      <c r="E30" s="9"/>
      <c r="F30" s="9"/>
      <c r="G30" s="32"/>
      <c r="H30" s="32"/>
    </row>
    <row r="31" spans="2:8">
      <c r="B31" s="11">
        <v>20</v>
      </c>
      <c r="C31" s="36" t="s">
        <v>223</v>
      </c>
      <c r="D31" s="12" t="s">
        <v>40</v>
      </c>
      <c r="E31" s="13" t="s">
        <v>6</v>
      </c>
      <c r="F31" s="27">
        <v>564</v>
      </c>
      <c r="G31" s="34"/>
      <c r="H31" s="34">
        <f t="shared" si="0"/>
        <v>0</v>
      </c>
    </row>
    <row r="32" spans="2:8">
      <c r="B32" s="11">
        <v>21</v>
      </c>
      <c r="C32" s="36" t="s">
        <v>224</v>
      </c>
      <c r="D32" s="12" t="s">
        <v>41</v>
      </c>
      <c r="E32" s="13" t="s">
        <v>6</v>
      </c>
      <c r="F32" s="27">
        <v>439</v>
      </c>
      <c r="G32" s="34"/>
      <c r="H32" s="34">
        <f t="shared" si="0"/>
        <v>0</v>
      </c>
    </row>
    <row r="33" spans="2:8">
      <c r="B33" s="9"/>
      <c r="C33" s="9"/>
      <c r="D33" s="20" t="s">
        <v>200</v>
      </c>
      <c r="E33" s="9"/>
      <c r="F33" s="9"/>
      <c r="G33" s="32"/>
      <c r="H33" s="32"/>
    </row>
    <row r="34" spans="2:8">
      <c r="B34" s="11">
        <v>22</v>
      </c>
      <c r="C34" s="36" t="s">
        <v>225</v>
      </c>
      <c r="D34" s="12" t="s">
        <v>42</v>
      </c>
      <c r="E34" s="13" t="s">
        <v>4</v>
      </c>
      <c r="F34" s="27">
        <v>25</v>
      </c>
      <c r="G34" s="34"/>
      <c r="H34" s="34">
        <f t="shared" si="0"/>
        <v>0</v>
      </c>
    </row>
    <row r="35" spans="2:8">
      <c r="B35" s="11">
        <v>23</v>
      </c>
      <c r="C35" s="36" t="s">
        <v>225</v>
      </c>
      <c r="D35" s="12" t="s">
        <v>43</v>
      </c>
      <c r="E35" s="13" t="s">
        <v>4</v>
      </c>
      <c r="F35" s="27">
        <v>17</v>
      </c>
      <c r="G35" s="34"/>
      <c r="H35" s="34">
        <f t="shared" si="0"/>
        <v>0</v>
      </c>
    </row>
    <row r="36" spans="2:8">
      <c r="B36" s="11">
        <v>24</v>
      </c>
      <c r="C36" s="36" t="s">
        <v>225</v>
      </c>
      <c r="D36" s="12" t="s">
        <v>44</v>
      </c>
      <c r="E36" s="13" t="s">
        <v>4</v>
      </c>
      <c r="F36" s="27">
        <v>1</v>
      </c>
      <c r="G36" s="34"/>
      <c r="H36" s="34">
        <f t="shared" si="0"/>
        <v>0</v>
      </c>
    </row>
    <row r="37" spans="2:8">
      <c r="B37" s="11">
        <v>25</v>
      </c>
      <c r="C37" s="36" t="s">
        <v>225</v>
      </c>
      <c r="D37" s="12" t="s">
        <v>45</v>
      </c>
      <c r="E37" s="13" t="s">
        <v>4</v>
      </c>
      <c r="F37" s="27">
        <v>14</v>
      </c>
      <c r="G37" s="34"/>
      <c r="H37" s="34">
        <f t="shared" si="0"/>
        <v>0</v>
      </c>
    </row>
    <row r="38" spans="2:8">
      <c r="B38" s="9"/>
      <c r="C38" s="9"/>
      <c r="D38" s="20" t="s">
        <v>185</v>
      </c>
      <c r="E38" s="9"/>
      <c r="F38" s="9"/>
      <c r="G38" s="32"/>
      <c r="H38" s="32"/>
    </row>
    <row r="39" spans="2:8" ht="22.5">
      <c r="B39" s="11">
        <v>26</v>
      </c>
      <c r="C39" s="36" t="s">
        <v>226</v>
      </c>
      <c r="D39" s="12" t="s">
        <v>46</v>
      </c>
      <c r="E39" s="13" t="s">
        <v>5</v>
      </c>
      <c r="F39" s="27">
        <v>1750</v>
      </c>
      <c r="G39" s="34"/>
      <c r="H39" s="34">
        <f t="shared" si="0"/>
        <v>0</v>
      </c>
    </row>
    <row r="40" spans="2:8">
      <c r="B40" s="11">
        <v>27</v>
      </c>
      <c r="C40" s="36" t="s">
        <v>226</v>
      </c>
      <c r="D40" s="12" t="s">
        <v>47</v>
      </c>
      <c r="E40" s="13" t="s">
        <v>5</v>
      </c>
      <c r="F40" s="27">
        <v>3277</v>
      </c>
      <c r="G40" s="34"/>
      <c r="H40" s="34">
        <f t="shared" si="0"/>
        <v>0</v>
      </c>
    </row>
    <row r="41" spans="2:8">
      <c r="B41" s="11">
        <v>28</v>
      </c>
      <c r="C41" s="36" t="s">
        <v>227</v>
      </c>
      <c r="D41" s="12" t="s">
        <v>48</v>
      </c>
      <c r="E41" s="13" t="s">
        <v>5</v>
      </c>
      <c r="F41" s="27">
        <v>5027</v>
      </c>
      <c r="G41" s="34"/>
      <c r="H41" s="34">
        <f t="shared" si="0"/>
        <v>0</v>
      </c>
    </row>
    <row r="42" spans="2:8" ht="22.5">
      <c r="B42" s="13">
        <v>29</v>
      </c>
      <c r="C42" s="40" t="s">
        <v>228</v>
      </c>
      <c r="D42" s="12" t="s">
        <v>49</v>
      </c>
      <c r="E42" s="13" t="s">
        <v>5</v>
      </c>
      <c r="F42" s="27">
        <v>2720</v>
      </c>
      <c r="G42" s="34"/>
      <c r="H42" s="34">
        <f t="shared" si="0"/>
        <v>0</v>
      </c>
    </row>
    <row r="43" spans="2:8" ht="22.5">
      <c r="B43" s="13">
        <v>30</v>
      </c>
      <c r="C43" s="40" t="s">
        <v>228</v>
      </c>
      <c r="D43" s="12" t="s">
        <v>50</v>
      </c>
      <c r="E43" s="13" t="s">
        <v>5</v>
      </c>
      <c r="F43" s="27">
        <v>341</v>
      </c>
      <c r="G43" s="34"/>
      <c r="H43" s="34">
        <f t="shared" si="0"/>
        <v>0</v>
      </c>
    </row>
    <row r="44" spans="2:8">
      <c r="B44" s="9"/>
      <c r="C44" s="9"/>
      <c r="D44" s="10" t="s">
        <v>51</v>
      </c>
      <c r="E44" s="9"/>
      <c r="F44" s="9"/>
      <c r="G44" s="32"/>
      <c r="H44" s="32"/>
    </row>
    <row r="45" spans="2:8">
      <c r="B45" s="11">
        <v>31</v>
      </c>
      <c r="C45" s="36" t="s">
        <v>229</v>
      </c>
      <c r="D45" s="12" t="s">
        <v>52</v>
      </c>
      <c r="E45" s="13" t="s">
        <v>5</v>
      </c>
      <c r="F45" s="27">
        <v>757</v>
      </c>
      <c r="G45" s="35"/>
      <c r="H45" s="34">
        <f t="shared" si="0"/>
        <v>0</v>
      </c>
    </row>
    <row r="46" spans="2:8">
      <c r="B46" s="11">
        <v>32</v>
      </c>
      <c r="C46" s="36" t="s">
        <v>229</v>
      </c>
      <c r="D46" s="12" t="s">
        <v>53</v>
      </c>
      <c r="E46" s="13" t="s">
        <v>5</v>
      </c>
      <c r="F46" s="27">
        <v>605.6</v>
      </c>
      <c r="G46" s="35"/>
      <c r="H46" s="34">
        <f t="shared" si="0"/>
        <v>0</v>
      </c>
    </row>
    <row r="47" spans="2:8">
      <c r="B47" s="11">
        <v>33</v>
      </c>
      <c r="C47" s="36" t="s">
        <v>229</v>
      </c>
      <c r="D47" s="12" t="s">
        <v>54</v>
      </c>
      <c r="E47" s="13" t="s">
        <v>5</v>
      </c>
      <c r="F47" s="27">
        <v>757</v>
      </c>
      <c r="G47" s="35"/>
      <c r="H47" s="34">
        <f t="shared" si="0"/>
        <v>0</v>
      </c>
    </row>
    <row r="48" spans="2:8">
      <c r="B48" s="11">
        <v>34</v>
      </c>
      <c r="C48" s="36" t="s">
        <v>229</v>
      </c>
      <c r="D48" s="12" t="s">
        <v>55</v>
      </c>
      <c r="E48" s="13" t="s">
        <v>5</v>
      </c>
      <c r="F48" s="27">
        <v>757</v>
      </c>
      <c r="G48" s="35"/>
      <c r="H48" s="34">
        <f t="shared" si="0"/>
        <v>0</v>
      </c>
    </row>
    <row r="49" spans="2:8">
      <c r="B49" s="11">
        <v>35</v>
      </c>
      <c r="C49" s="36" t="s">
        <v>229</v>
      </c>
      <c r="D49" s="12" t="s">
        <v>56</v>
      </c>
      <c r="E49" s="13" t="s">
        <v>5</v>
      </c>
      <c r="F49" s="27">
        <v>757</v>
      </c>
      <c r="G49" s="35"/>
      <c r="H49" s="34">
        <f t="shared" si="0"/>
        <v>0</v>
      </c>
    </row>
    <row r="50" spans="2:8">
      <c r="B50" s="11">
        <v>36</v>
      </c>
      <c r="C50" s="36" t="s">
        <v>229</v>
      </c>
      <c r="D50" s="12" t="s">
        <v>57</v>
      </c>
      <c r="E50" s="13" t="s">
        <v>5</v>
      </c>
      <c r="F50" s="27">
        <v>850</v>
      </c>
      <c r="G50" s="35"/>
      <c r="H50" s="34">
        <f t="shared" si="0"/>
        <v>0</v>
      </c>
    </row>
    <row r="51" spans="2:8">
      <c r="B51" s="9"/>
      <c r="C51" s="9"/>
      <c r="D51" s="10" t="s">
        <v>58</v>
      </c>
      <c r="E51" s="9"/>
      <c r="F51" s="9"/>
      <c r="G51" s="32"/>
      <c r="H51" s="32"/>
    </row>
    <row r="52" spans="2:8">
      <c r="B52" s="11">
        <v>37</v>
      </c>
      <c r="C52" s="36" t="s">
        <v>230</v>
      </c>
      <c r="D52" s="12" t="s">
        <v>59</v>
      </c>
      <c r="E52" s="13" t="s">
        <v>4</v>
      </c>
      <c r="F52" s="27">
        <v>16</v>
      </c>
      <c r="G52" s="35"/>
      <c r="H52" s="34">
        <f t="shared" si="0"/>
        <v>0</v>
      </c>
    </row>
    <row r="53" spans="2:8" ht="22.5">
      <c r="B53" s="11">
        <v>38</v>
      </c>
      <c r="C53" s="36" t="s">
        <v>230</v>
      </c>
      <c r="D53" s="12" t="s">
        <v>60</v>
      </c>
      <c r="E53" s="13" t="s">
        <v>4</v>
      </c>
      <c r="F53" s="27">
        <v>23</v>
      </c>
      <c r="G53" s="35"/>
      <c r="H53" s="34">
        <f t="shared" si="0"/>
        <v>0</v>
      </c>
    </row>
    <row r="54" spans="2:8">
      <c r="B54" s="11">
        <v>39</v>
      </c>
      <c r="C54" s="36" t="s">
        <v>230</v>
      </c>
      <c r="D54" s="12" t="s">
        <v>61</v>
      </c>
      <c r="E54" s="13" t="s">
        <v>4</v>
      </c>
      <c r="F54" s="27">
        <v>10</v>
      </c>
      <c r="G54" s="35"/>
      <c r="H54" s="34">
        <f t="shared" si="0"/>
        <v>0</v>
      </c>
    </row>
    <row r="55" spans="2:8">
      <c r="B55" s="11">
        <v>40</v>
      </c>
      <c r="C55" s="36" t="s">
        <v>231</v>
      </c>
      <c r="D55" s="12" t="s">
        <v>62</v>
      </c>
      <c r="E55" s="13" t="s">
        <v>0</v>
      </c>
      <c r="F55" s="27">
        <v>146</v>
      </c>
      <c r="G55" s="35"/>
      <c r="H55" s="34">
        <f t="shared" si="0"/>
        <v>0</v>
      </c>
    </row>
    <row r="56" spans="2:8">
      <c r="B56" s="11">
        <v>41</v>
      </c>
      <c r="C56" s="36" t="s">
        <v>231</v>
      </c>
      <c r="D56" s="12" t="s">
        <v>63</v>
      </c>
      <c r="E56" s="13" t="s">
        <v>6</v>
      </c>
      <c r="F56" s="27">
        <v>47</v>
      </c>
      <c r="G56" s="35"/>
      <c r="H56" s="34">
        <f t="shared" si="0"/>
        <v>0</v>
      </c>
    </row>
    <row r="57" spans="2:8" ht="22.5">
      <c r="B57" s="13">
        <v>42</v>
      </c>
      <c r="C57" s="40" t="s">
        <v>231</v>
      </c>
      <c r="D57" s="12" t="s">
        <v>64</v>
      </c>
      <c r="E57" s="13" t="s">
        <v>2</v>
      </c>
      <c r="F57" s="27">
        <v>8</v>
      </c>
      <c r="G57" s="35"/>
      <c r="H57" s="34">
        <f t="shared" si="0"/>
        <v>0</v>
      </c>
    </row>
    <row r="58" spans="2:8">
      <c r="B58" s="11">
        <v>43</v>
      </c>
      <c r="C58" s="36" t="s">
        <v>231</v>
      </c>
      <c r="D58" s="12" t="s">
        <v>65</v>
      </c>
      <c r="E58" s="13" t="s">
        <v>6</v>
      </c>
      <c r="F58" s="27">
        <v>4.5</v>
      </c>
      <c r="G58" s="35"/>
      <c r="H58" s="34">
        <f t="shared" ref="H58:H114" si="1">F58*G58</f>
        <v>0</v>
      </c>
    </row>
    <row r="59" spans="2:8">
      <c r="B59" s="11">
        <v>44</v>
      </c>
      <c r="C59" s="36" t="s">
        <v>231</v>
      </c>
      <c r="D59" s="12" t="s">
        <v>66</v>
      </c>
      <c r="E59" s="13" t="s">
        <v>2</v>
      </c>
      <c r="F59" s="27">
        <v>4</v>
      </c>
      <c r="G59" s="35"/>
      <c r="H59" s="34">
        <f t="shared" si="1"/>
        <v>0</v>
      </c>
    </row>
    <row r="60" spans="2:8">
      <c r="B60" s="11">
        <v>45</v>
      </c>
      <c r="C60" s="36" t="s">
        <v>231</v>
      </c>
      <c r="D60" s="12" t="s">
        <v>67</v>
      </c>
      <c r="E60" s="13" t="s">
        <v>0</v>
      </c>
      <c r="F60" s="27">
        <v>22</v>
      </c>
      <c r="G60" s="35"/>
      <c r="H60" s="34">
        <f t="shared" si="1"/>
        <v>0</v>
      </c>
    </row>
    <row r="61" spans="2:8">
      <c r="B61" s="11">
        <v>46</v>
      </c>
      <c r="C61" s="36" t="s">
        <v>231</v>
      </c>
      <c r="D61" s="12" t="s">
        <v>68</v>
      </c>
      <c r="E61" s="13" t="s">
        <v>0</v>
      </c>
      <c r="F61" s="27">
        <v>58</v>
      </c>
      <c r="G61" s="35"/>
      <c r="H61" s="34">
        <f t="shared" si="1"/>
        <v>0</v>
      </c>
    </row>
    <row r="62" spans="2:8">
      <c r="B62" s="11">
        <v>47</v>
      </c>
      <c r="C62" s="36" t="s">
        <v>231</v>
      </c>
      <c r="D62" s="12" t="s">
        <v>69</v>
      </c>
      <c r="E62" s="13" t="s">
        <v>6</v>
      </c>
      <c r="F62" s="27">
        <v>14</v>
      </c>
      <c r="G62" s="35"/>
      <c r="H62" s="34">
        <f t="shared" si="1"/>
        <v>0</v>
      </c>
    </row>
    <row r="63" spans="2:8">
      <c r="B63" s="11">
        <v>48</v>
      </c>
      <c r="C63" s="36" t="s">
        <v>231</v>
      </c>
      <c r="D63" s="12" t="s">
        <v>70</v>
      </c>
      <c r="E63" s="13" t="s">
        <v>4</v>
      </c>
      <c r="F63" s="27">
        <v>1</v>
      </c>
      <c r="G63" s="35"/>
      <c r="H63" s="34">
        <f t="shared" si="1"/>
        <v>0</v>
      </c>
    </row>
    <row r="64" spans="2:8">
      <c r="B64" s="11">
        <v>49</v>
      </c>
      <c r="C64" s="36" t="s">
        <v>231</v>
      </c>
      <c r="D64" s="12" t="s">
        <v>71</v>
      </c>
      <c r="E64" s="13" t="s">
        <v>4</v>
      </c>
      <c r="F64" s="27">
        <v>3</v>
      </c>
      <c r="G64" s="35"/>
      <c r="H64" s="34">
        <f t="shared" si="1"/>
        <v>0</v>
      </c>
    </row>
    <row r="65" spans="2:8">
      <c r="B65" s="9"/>
      <c r="C65" s="9"/>
      <c r="D65" s="10" t="s">
        <v>7</v>
      </c>
      <c r="E65" s="9"/>
      <c r="F65" s="9"/>
      <c r="G65" s="32"/>
      <c r="H65" s="32"/>
    </row>
    <row r="66" spans="2:8" ht="22.5">
      <c r="B66" s="11">
        <v>50</v>
      </c>
      <c r="C66" s="36" t="s">
        <v>232</v>
      </c>
      <c r="D66" s="12" t="s">
        <v>72</v>
      </c>
      <c r="E66" s="13" t="s">
        <v>0</v>
      </c>
      <c r="F66" s="27">
        <v>349</v>
      </c>
      <c r="G66" s="35"/>
      <c r="H66" s="34">
        <f t="shared" si="1"/>
        <v>0</v>
      </c>
    </row>
    <row r="67" spans="2:8" ht="22.5">
      <c r="B67" s="11">
        <v>51</v>
      </c>
      <c r="C67" s="36" t="s">
        <v>232</v>
      </c>
      <c r="D67" s="12" t="s">
        <v>73</v>
      </c>
      <c r="E67" s="13" t="s">
        <v>0</v>
      </c>
      <c r="F67" s="27">
        <v>282</v>
      </c>
      <c r="G67" s="35"/>
      <c r="H67" s="34">
        <f t="shared" si="1"/>
        <v>0</v>
      </c>
    </row>
    <row r="68" spans="2:8" ht="22.5">
      <c r="B68" s="11">
        <v>52</v>
      </c>
      <c r="C68" s="36" t="s">
        <v>232</v>
      </c>
      <c r="D68" s="12" t="s">
        <v>74</v>
      </c>
      <c r="E68" s="13" t="s">
        <v>0</v>
      </c>
      <c r="F68" s="27">
        <v>60</v>
      </c>
      <c r="G68" s="35"/>
      <c r="H68" s="34">
        <f t="shared" si="1"/>
        <v>0</v>
      </c>
    </row>
    <row r="69" spans="2:8" ht="22.5">
      <c r="B69" s="11">
        <v>53</v>
      </c>
      <c r="C69" s="36" t="s">
        <v>232</v>
      </c>
      <c r="D69" s="12" t="s">
        <v>75</v>
      </c>
      <c r="E69" s="13" t="s">
        <v>0</v>
      </c>
      <c r="F69" s="27">
        <v>631</v>
      </c>
      <c r="G69" s="35"/>
      <c r="H69" s="34">
        <f t="shared" si="1"/>
        <v>0</v>
      </c>
    </row>
    <row r="70" spans="2:8" ht="22.5">
      <c r="B70" s="11">
        <v>54</v>
      </c>
      <c r="C70" s="36" t="s">
        <v>232</v>
      </c>
      <c r="D70" s="12" t="s">
        <v>76</v>
      </c>
      <c r="E70" s="13" t="s">
        <v>0</v>
      </c>
      <c r="F70" s="27">
        <v>322</v>
      </c>
      <c r="G70" s="35"/>
      <c r="H70" s="34">
        <f t="shared" si="1"/>
        <v>0</v>
      </c>
    </row>
    <row r="71" spans="2:8" ht="22.5">
      <c r="B71" s="11">
        <v>55</v>
      </c>
      <c r="C71" s="36" t="s">
        <v>233</v>
      </c>
      <c r="D71" s="12" t="s">
        <v>77</v>
      </c>
      <c r="E71" s="13" t="s">
        <v>5</v>
      </c>
      <c r="F71" s="27">
        <v>1406</v>
      </c>
      <c r="G71" s="35"/>
      <c r="H71" s="34">
        <f t="shared" si="1"/>
        <v>0</v>
      </c>
    </row>
    <row r="72" spans="2:8">
      <c r="B72" s="11">
        <v>56</v>
      </c>
      <c r="C72" s="36" t="s">
        <v>234</v>
      </c>
      <c r="D72" s="12" t="s">
        <v>78</v>
      </c>
      <c r="E72" s="13" t="s">
        <v>0</v>
      </c>
      <c r="F72" s="27">
        <v>1002</v>
      </c>
      <c r="G72" s="35"/>
      <c r="H72" s="34">
        <f t="shared" si="1"/>
        <v>0</v>
      </c>
    </row>
    <row r="73" spans="2:8" ht="22.5">
      <c r="B73" s="11">
        <v>57</v>
      </c>
      <c r="C73" s="36" t="s">
        <v>235</v>
      </c>
      <c r="D73" s="12" t="s">
        <v>79</v>
      </c>
      <c r="E73" s="13" t="s">
        <v>5</v>
      </c>
      <c r="F73" s="27">
        <v>560</v>
      </c>
      <c r="G73" s="35"/>
      <c r="H73" s="34">
        <f t="shared" si="1"/>
        <v>0</v>
      </c>
    </row>
    <row r="74" spans="2:8">
      <c r="B74" s="9"/>
      <c r="C74" s="9"/>
      <c r="D74" s="10" t="s">
        <v>80</v>
      </c>
      <c r="E74" s="9"/>
      <c r="F74" s="9"/>
      <c r="G74" s="32"/>
      <c r="H74" s="32"/>
    </row>
    <row r="75" spans="2:8">
      <c r="B75" s="11">
        <v>58</v>
      </c>
      <c r="C75" s="36" t="s">
        <v>236</v>
      </c>
      <c r="D75" s="12" t="s">
        <v>81</v>
      </c>
      <c r="E75" s="13" t="s">
        <v>4</v>
      </c>
      <c r="F75" s="27">
        <v>39</v>
      </c>
      <c r="G75" s="35"/>
      <c r="H75" s="34">
        <f t="shared" si="1"/>
        <v>0</v>
      </c>
    </row>
    <row r="76" spans="2:8">
      <c r="B76" s="11">
        <v>59</v>
      </c>
      <c r="C76" s="36" t="s">
        <v>236</v>
      </c>
      <c r="D76" s="12" t="s">
        <v>82</v>
      </c>
      <c r="E76" s="13" t="s">
        <v>4</v>
      </c>
      <c r="F76" s="27">
        <v>519</v>
      </c>
      <c r="G76" s="35"/>
      <c r="H76" s="34">
        <f t="shared" si="1"/>
        <v>0</v>
      </c>
    </row>
    <row r="77" spans="2:8">
      <c r="B77" s="11">
        <v>60</v>
      </c>
      <c r="C77" s="36" t="s">
        <v>236</v>
      </c>
      <c r="D77" s="12" t="s">
        <v>83</v>
      </c>
      <c r="E77" s="13" t="s">
        <v>4</v>
      </c>
      <c r="F77" s="27">
        <v>411</v>
      </c>
      <c r="G77" s="35"/>
      <c r="H77" s="34">
        <f t="shared" si="1"/>
        <v>0</v>
      </c>
    </row>
    <row r="78" spans="2:8">
      <c r="B78" s="11">
        <v>61</v>
      </c>
      <c r="C78" s="36" t="s">
        <v>236</v>
      </c>
      <c r="D78" s="12" t="s">
        <v>84</v>
      </c>
      <c r="E78" s="13" t="s">
        <v>5</v>
      </c>
      <c r="F78" s="27">
        <v>233</v>
      </c>
      <c r="G78" s="35"/>
      <c r="H78" s="34">
        <f t="shared" si="1"/>
        <v>0</v>
      </c>
    </row>
    <row r="79" spans="2:8">
      <c r="B79" s="11">
        <v>62</v>
      </c>
      <c r="C79" s="36" t="s">
        <v>236</v>
      </c>
      <c r="D79" s="14" t="s">
        <v>85</v>
      </c>
      <c r="E79" s="15" t="s">
        <v>5</v>
      </c>
      <c r="F79" s="28">
        <v>233</v>
      </c>
      <c r="G79" s="35"/>
      <c r="H79" s="34">
        <f t="shared" si="1"/>
        <v>0</v>
      </c>
    </row>
    <row r="80" spans="2:8" ht="18" customHeight="1">
      <c r="B80" s="45" t="s">
        <v>138</v>
      </c>
      <c r="C80" s="46"/>
      <c r="D80" s="46"/>
      <c r="E80" s="46"/>
      <c r="F80" s="46"/>
      <c r="G80" s="31"/>
      <c r="H80" s="31"/>
    </row>
    <row r="81" spans="2:8" ht="22.5">
      <c r="B81" s="7" t="s">
        <v>10</v>
      </c>
      <c r="C81" s="7" t="s">
        <v>186</v>
      </c>
      <c r="D81" s="7" t="s">
        <v>11</v>
      </c>
      <c r="E81" s="7" t="s">
        <v>12</v>
      </c>
      <c r="F81" s="7" t="s">
        <v>13</v>
      </c>
      <c r="G81" s="18" t="s">
        <v>182</v>
      </c>
      <c r="H81" s="18" t="s">
        <v>183</v>
      </c>
    </row>
    <row r="82" spans="2:8">
      <c r="B82" s="8" t="s">
        <v>14</v>
      </c>
      <c r="C82" s="8">
        <v>2</v>
      </c>
      <c r="D82" s="8">
        <v>3</v>
      </c>
      <c r="E82" s="8">
        <v>4</v>
      </c>
      <c r="F82" s="8">
        <v>5</v>
      </c>
      <c r="G82" s="8">
        <v>6</v>
      </c>
      <c r="H82" s="8">
        <v>7</v>
      </c>
    </row>
    <row r="83" spans="2:8">
      <c r="B83" s="19"/>
      <c r="C83" s="19"/>
      <c r="D83" s="20" t="s">
        <v>87</v>
      </c>
      <c r="E83" s="19"/>
      <c r="F83" s="19"/>
      <c r="G83" s="32"/>
      <c r="H83" s="32"/>
    </row>
    <row r="84" spans="2:8" ht="22.5">
      <c r="B84" s="21">
        <v>63</v>
      </c>
      <c r="C84" s="37" t="s">
        <v>187</v>
      </c>
      <c r="D84" s="22" t="s">
        <v>88</v>
      </c>
      <c r="E84" s="23" t="s">
        <v>89</v>
      </c>
      <c r="F84" s="29">
        <v>0.1</v>
      </c>
      <c r="G84" s="34"/>
      <c r="H84" s="34">
        <f t="shared" si="1"/>
        <v>0</v>
      </c>
    </row>
    <row r="85" spans="2:8">
      <c r="B85" s="21">
        <v>64</v>
      </c>
      <c r="C85" s="37" t="s">
        <v>187</v>
      </c>
      <c r="D85" s="22" t="s">
        <v>90</v>
      </c>
      <c r="E85" s="23" t="s">
        <v>1</v>
      </c>
      <c r="F85" s="29">
        <v>1</v>
      </c>
      <c r="G85" s="34"/>
      <c r="H85" s="34">
        <f t="shared" si="1"/>
        <v>0</v>
      </c>
    </row>
    <row r="86" spans="2:8" ht="22.5">
      <c r="B86" s="21">
        <v>65</v>
      </c>
      <c r="C86" s="37" t="s">
        <v>187</v>
      </c>
      <c r="D86" s="22" t="s">
        <v>91</v>
      </c>
      <c r="E86" s="23" t="s">
        <v>92</v>
      </c>
      <c r="F86" s="29">
        <v>1</v>
      </c>
      <c r="G86" s="34"/>
      <c r="H86" s="34">
        <f t="shared" si="1"/>
        <v>0</v>
      </c>
    </row>
    <row r="87" spans="2:8" ht="22.5">
      <c r="B87" s="21">
        <v>66</v>
      </c>
      <c r="C87" s="37" t="s">
        <v>187</v>
      </c>
      <c r="D87" s="22" t="s">
        <v>93</v>
      </c>
      <c r="E87" s="23" t="s">
        <v>92</v>
      </c>
      <c r="F87" s="29">
        <v>1</v>
      </c>
      <c r="G87" s="34"/>
      <c r="H87" s="34">
        <f t="shared" si="1"/>
        <v>0</v>
      </c>
    </row>
    <row r="88" spans="2:8" ht="22.5">
      <c r="B88" s="21">
        <v>67</v>
      </c>
      <c r="C88" s="37" t="s">
        <v>187</v>
      </c>
      <c r="D88" s="22" t="s">
        <v>94</v>
      </c>
      <c r="E88" s="23" t="s">
        <v>1</v>
      </c>
      <c r="F88" s="29">
        <v>1</v>
      </c>
      <c r="G88" s="34"/>
      <c r="H88" s="34">
        <f t="shared" si="1"/>
        <v>0</v>
      </c>
    </row>
    <row r="89" spans="2:8" ht="22.5">
      <c r="B89" s="21">
        <v>68</v>
      </c>
      <c r="C89" s="37" t="s">
        <v>187</v>
      </c>
      <c r="D89" s="22" t="s">
        <v>95</v>
      </c>
      <c r="E89" s="23" t="s">
        <v>96</v>
      </c>
      <c r="F89" s="29">
        <v>0.1</v>
      </c>
      <c r="G89" s="34"/>
      <c r="H89" s="34">
        <f t="shared" si="1"/>
        <v>0</v>
      </c>
    </row>
    <row r="90" spans="2:8" ht="22.5">
      <c r="B90" s="21">
        <v>69</v>
      </c>
      <c r="C90" s="37" t="s">
        <v>187</v>
      </c>
      <c r="D90" s="22" t="s">
        <v>97</v>
      </c>
      <c r="E90" s="23" t="s">
        <v>1</v>
      </c>
      <c r="F90" s="29">
        <v>1</v>
      </c>
      <c r="G90" s="34"/>
      <c r="H90" s="34">
        <f t="shared" si="1"/>
        <v>0</v>
      </c>
    </row>
    <row r="91" spans="2:8" ht="33.75">
      <c r="B91" s="21">
        <v>70</v>
      </c>
      <c r="C91" s="37" t="s">
        <v>187</v>
      </c>
      <c r="D91" s="22" t="s">
        <v>98</v>
      </c>
      <c r="E91" s="23" t="s">
        <v>96</v>
      </c>
      <c r="F91" s="29">
        <v>0.1</v>
      </c>
      <c r="G91" s="34"/>
      <c r="H91" s="34">
        <f t="shared" si="1"/>
        <v>0</v>
      </c>
    </row>
    <row r="92" spans="2:8" ht="22.5">
      <c r="B92" s="21">
        <v>71</v>
      </c>
      <c r="C92" s="37" t="s">
        <v>187</v>
      </c>
      <c r="D92" s="22" t="s">
        <v>99</v>
      </c>
      <c r="E92" s="23" t="s">
        <v>4</v>
      </c>
      <c r="F92" s="29">
        <v>4</v>
      </c>
      <c r="G92" s="34"/>
      <c r="H92" s="34">
        <f t="shared" si="1"/>
        <v>0</v>
      </c>
    </row>
    <row r="93" spans="2:8" ht="22.5">
      <c r="B93" s="21">
        <v>72</v>
      </c>
      <c r="C93" s="37" t="s">
        <v>187</v>
      </c>
      <c r="D93" s="22" t="s">
        <v>100</v>
      </c>
      <c r="E93" s="23" t="s">
        <v>0</v>
      </c>
      <c r="F93" s="29">
        <v>7.5</v>
      </c>
      <c r="G93" s="34"/>
      <c r="H93" s="34">
        <f t="shared" si="1"/>
        <v>0</v>
      </c>
    </row>
    <row r="94" spans="2:8" ht="22.5">
      <c r="B94" s="21">
        <v>73</v>
      </c>
      <c r="C94" s="37" t="s">
        <v>187</v>
      </c>
      <c r="D94" s="22" t="s">
        <v>101</v>
      </c>
      <c r="E94" s="23" t="s">
        <v>0</v>
      </c>
      <c r="F94" s="29">
        <v>9</v>
      </c>
      <c r="G94" s="34"/>
      <c r="H94" s="34">
        <f t="shared" si="1"/>
        <v>0</v>
      </c>
    </row>
    <row r="95" spans="2:8">
      <c r="B95" s="19"/>
      <c r="C95" s="19"/>
      <c r="D95" s="20" t="s">
        <v>102</v>
      </c>
      <c r="E95" s="19"/>
      <c r="F95" s="19"/>
      <c r="G95" s="32"/>
      <c r="H95" s="32"/>
    </row>
    <row r="96" spans="2:8">
      <c r="B96" s="21">
        <v>74</v>
      </c>
      <c r="C96" s="37" t="s">
        <v>187</v>
      </c>
      <c r="D96" s="22" t="s">
        <v>103</v>
      </c>
      <c r="E96" s="23" t="s">
        <v>0</v>
      </c>
      <c r="F96" s="29">
        <v>273</v>
      </c>
      <c r="G96" s="34"/>
      <c r="H96" s="34">
        <f t="shared" si="1"/>
        <v>0</v>
      </c>
    </row>
    <row r="97" spans="2:8">
      <c r="B97" s="21">
        <v>75</v>
      </c>
      <c r="C97" s="37" t="s">
        <v>187</v>
      </c>
      <c r="D97" s="22" t="s">
        <v>201</v>
      </c>
      <c r="E97" s="23" t="s">
        <v>0</v>
      </c>
      <c r="F97" s="29">
        <v>81.900000000000006</v>
      </c>
      <c r="G97" s="34"/>
      <c r="H97" s="34">
        <f t="shared" si="1"/>
        <v>0</v>
      </c>
    </row>
    <row r="98" spans="2:8">
      <c r="B98" s="21">
        <v>76</v>
      </c>
      <c r="C98" s="37" t="s">
        <v>187</v>
      </c>
      <c r="D98" s="22" t="s">
        <v>202</v>
      </c>
      <c r="E98" s="23" t="s">
        <v>0</v>
      </c>
      <c r="F98" s="29">
        <v>191.1</v>
      </c>
      <c r="G98" s="34"/>
      <c r="H98" s="34">
        <f t="shared" si="1"/>
        <v>0</v>
      </c>
    </row>
    <row r="99" spans="2:8">
      <c r="B99" s="21">
        <v>77</v>
      </c>
      <c r="C99" s="37" t="s">
        <v>187</v>
      </c>
      <c r="D99" s="22" t="s">
        <v>104</v>
      </c>
      <c r="E99" s="23" t="s">
        <v>0</v>
      </c>
      <c r="F99" s="29">
        <v>273</v>
      </c>
      <c r="G99" s="34"/>
      <c r="H99" s="34">
        <f t="shared" si="1"/>
        <v>0</v>
      </c>
    </row>
    <row r="100" spans="2:8">
      <c r="B100" s="21">
        <v>78</v>
      </c>
      <c r="C100" s="37" t="s">
        <v>187</v>
      </c>
      <c r="D100" s="22" t="s">
        <v>203</v>
      </c>
      <c r="E100" s="23" t="s">
        <v>0</v>
      </c>
      <c r="F100" s="29">
        <v>81.900000000000006</v>
      </c>
      <c r="G100" s="34"/>
      <c r="H100" s="34">
        <f t="shared" si="1"/>
        <v>0</v>
      </c>
    </row>
    <row r="101" spans="2:8" ht="22.5">
      <c r="B101" s="21">
        <v>79</v>
      </c>
      <c r="C101" s="37" t="s">
        <v>187</v>
      </c>
      <c r="D101" s="22" t="s">
        <v>204</v>
      </c>
      <c r="E101" s="23" t="s">
        <v>0</v>
      </c>
      <c r="F101" s="29">
        <v>191.1</v>
      </c>
      <c r="G101" s="34"/>
      <c r="H101" s="34">
        <f t="shared" si="1"/>
        <v>0</v>
      </c>
    </row>
    <row r="102" spans="2:8" ht="22.5">
      <c r="B102" s="21">
        <v>80</v>
      </c>
      <c r="C102" s="37" t="s">
        <v>187</v>
      </c>
      <c r="D102" s="22" t="s">
        <v>105</v>
      </c>
      <c r="E102" s="23" t="s">
        <v>0</v>
      </c>
      <c r="F102" s="29">
        <v>21</v>
      </c>
      <c r="G102" s="34"/>
      <c r="H102" s="34">
        <f t="shared" si="1"/>
        <v>0</v>
      </c>
    </row>
    <row r="103" spans="2:8" ht="22.5">
      <c r="B103" s="21">
        <v>81</v>
      </c>
      <c r="C103" s="37" t="s">
        <v>187</v>
      </c>
      <c r="D103" s="22" t="s">
        <v>106</v>
      </c>
      <c r="E103" s="23" t="s">
        <v>0</v>
      </c>
      <c r="F103" s="29">
        <v>14</v>
      </c>
      <c r="G103" s="34"/>
      <c r="H103" s="34">
        <f t="shared" si="1"/>
        <v>0</v>
      </c>
    </row>
    <row r="104" spans="2:8" ht="22.5">
      <c r="B104" s="21">
        <v>82</v>
      </c>
      <c r="C104" s="37" t="s">
        <v>187</v>
      </c>
      <c r="D104" s="22" t="s">
        <v>107</v>
      </c>
      <c r="E104" s="23" t="s">
        <v>0</v>
      </c>
      <c r="F104" s="29">
        <v>4</v>
      </c>
      <c r="G104" s="34"/>
      <c r="H104" s="34">
        <f t="shared" si="1"/>
        <v>0</v>
      </c>
    </row>
    <row r="105" spans="2:8" ht="33.75">
      <c r="B105" s="21">
        <v>83</v>
      </c>
      <c r="C105" s="37" t="s">
        <v>187</v>
      </c>
      <c r="D105" s="22" t="s">
        <v>108</v>
      </c>
      <c r="E105" s="23" t="s">
        <v>1</v>
      </c>
      <c r="F105" s="29">
        <v>1</v>
      </c>
      <c r="G105" s="34"/>
      <c r="H105" s="34">
        <f t="shared" si="1"/>
        <v>0</v>
      </c>
    </row>
    <row r="106" spans="2:8" ht="33.75">
      <c r="B106" s="21">
        <v>84</v>
      </c>
      <c r="C106" s="37" t="s">
        <v>187</v>
      </c>
      <c r="D106" s="22" t="s">
        <v>109</v>
      </c>
      <c r="E106" s="23" t="s">
        <v>1</v>
      </c>
      <c r="F106" s="29">
        <v>1</v>
      </c>
      <c r="G106" s="34"/>
      <c r="H106" s="34">
        <f t="shared" si="1"/>
        <v>0</v>
      </c>
    </row>
    <row r="107" spans="2:8" ht="22.5">
      <c r="B107" s="21">
        <v>85</v>
      </c>
      <c r="C107" s="37" t="s">
        <v>187</v>
      </c>
      <c r="D107" s="22" t="s">
        <v>110</v>
      </c>
      <c r="E107" s="23" t="s">
        <v>0</v>
      </c>
      <c r="F107" s="29">
        <v>32</v>
      </c>
      <c r="G107" s="34"/>
      <c r="H107" s="34">
        <f t="shared" si="1"/>
        <v>0</v>
      </c>
    </row>
    <row r="108" spans="2:8" ht="33.75">
      <c r="B108" s="21">
        <v>86</v>
      </c>
      <c r="C108" s="37" t="s">
        <v>187</v>
      </c>
      <c r="D108" s="22" t="s">
        <v>111</v>
      </c>
      <c r="E108" s="23" t="s">
        <v>0</v>
      </c>
      <c r="F108" s="29">
        <v>21</v>
      </c>
      <c r="G108" s="34"/>
      <c r="H108" s="34">
        <f t="shared" si="1"/>
        <v>0</v>
      </c>
    </row>
    <row r="109" spans="2:8">
      <c r="B109" s="21">
        <v>87</v>
      </c>
      <c r="C109" s="37" t="s">
        <v>187</v>
      </c>
      <c r="D109" s="22" t="s">
        <v>112</v>
      </c>
      <c r="E109" s="23" t="s">
        <v>113</v>
      </c>
      <c r="F109" s="29">
        <v>1</v>
      </c>
      <c r="G109" s="34"/>
      <c r="H109" s="34">
        <f t="shared" si="1"/>
        <v>0</v>
      </c>
    </row>
    <row r="110" spans="2:8" ht="33.75">
      <c r="B110" s="21">
        <v>88</v>
      </c>
      <c r="C110" s="37" t="s">
        <v>187</v>
      </c>
      <c r="D110" s="22" t="s">
        <v>114</v>
      </c>
      <c r="E110" s="23" t="s">
        <v>1</v>
      </c>
      <c r="F110" s="29">
        <v>1</v>
      </c>
      <c r="G110" s="34"/>
      <c r="H110" s="34">
        <f t="shared" si="1"/>
        <v>0</v>
      </c>
    </row>
    <row r="111" spans="2:8" ht="22.5">
      <c r="B111" s="21">
        <v>89</v>
      </c>
      <c r="C111" s="37" t="s">
        <v>187</v>
      </c>
      <c r="D111" s="22" t="s">
        <v>115</v>
      </c>
      <c r="E111" s="23" t="s">
        <v>0</v>
      </c>
      <c r="F111" s="29">
        <v>31</v>
      </c>
      <c r="G111" s="34"/>
      <c r="H111" s="34">
        <f t="shared" si="1"/>
        <v>0</v>
      </c>
    </row>
    <row r="112" spans="2:8" ht="33.75">
      <c r="B112" s="21">
        <v>90</v>
      </c>
      <c r="C112" s="37" t="s">
        <v>187</v>
      </c>
      <c r="D112" s="22" t="s">
        <v>116</v>
      </c>
      <c r="E112" s="23" t="s">
        <v>0</v>
      </c>
      <c r="F112" s="29">
        <v>18</v>
      </c>
      <c r="G112" s="34"/>
      <c r="H112" s="34">
        <f t="shared" si="1"/>
        <v>0</v>
      </c>
    </row>
    <row r="113" spans="2:8">
      <c r="B113" s="21">
        <v>91</v>
      </c>
      <c r="C113" s="37" t="s">
        <v>187</v>
      </c>
      <c r="D113" s="22" t="s">
        <v>117</v>
      </c>
      <c r="E113" s="23" t="s">
        <v>113</v>
      </c>
      <c r="F113" s="29">
        <v>12</v>
      </c>
      <c r="G113" s="34"/>
      <c r="H113" s="34">
        <f t="shared" si="1"/>
        <v>0</v>
      </c>
    </row>
    <row r="114" spans="2:8" ht="33.75">
      <c r="B114" s="21">
        <v>92</v>
      </c>
      <c r="C114" s="37" t="s">
        <v>187</v>
      </c>
      <c r="D114" s="22" t="s">
        <v>118</v>
      </c>
      <c r="E114" s="23" t="s">
        <v>0</v>
      </c>
      <c r="F114" s="29">
        <v>9</v>
      </c>
      <c r="G114" s="34"/>
      <c r="H114" s="34">
        <f t="shared" si="1"/>
        <v>0</v>
      </c>
    </row>
    <row r="115" spans="2:8" ht="33.75">
      <c r="B115" s="21">
        <v>93</v>
      </c>
      <c r="C115" s="37" t="s">
        <v>187</v>
      </c>
      <c r="D115" s="22" t="s">
        <v>119</v>
      </c>
      <c r="E115" s="23" t="s">
        <v>0</v>
      </c>
      <c r="F115" s="29">
        <v>3</v>
      </c>
      <c r="G115" s="34"/>
      <c r="H115" s="34">
        <f t="shared" ref="H115:H174" si="2">F115*G115</f>
        <v>0</v>
      </c>
    </row>
    <row r="116" spans="2:8">
      <c r="B116" s="19"/>
      <c r="C116" s="19"/>
      <c r="D116" s="20" t="s">
        <v>120</v>
      </c>
      <c r="E116" s="19"/>
      <c r="F116" s="19"/>
      <c r="G116" s="19"/>
      <c r="H116" s="19"/>
    </row>
    <row r="117" spans="2:8">
      <c r="B117" s="21">
        <v>94</v>
      </c>
      <c r="C117" s="21" t="s">
        <v>187</v>
      </c>
      <c r="D117" s="22" t="s">
        <v>103</v>
      </c>
      <c r="E117" s="23" t="s">
        <v>0</v>
      </c>
      <c r="F117" s="29">
        <v>30</v>
      </c>
      <c r="G117" s="34"/>
      <c r="H117" s="34">
        <f t="shared" si="2"/>
        <v>0</v>
      </c>
    </row>
    <row r="118" spans="2:8">
      <c r="B118" s="21">
        <v>95</v>
      </c>
      <c r="C118" s="21" t="s">
        <v>187</v>
      </c>
      <c r="D118" s="22" t="s">
        <v>205</v>
      </c>
      <c r="E118" s="23" t="s">
        <v>0</v>
      </c>
      <c r="F118" s="29">
        <v>9</v>
      </c>
      <c r="G118" s="34"/>
      <c r="H118" s="34">
        <f t="shared" si="2"/>
        <v>0</v>
      </c>
    </row>
    <row r="119" spans="2:8" ht="22.5">
      <c r="B119" s="21">
        <v>96</v>
      </c>
      <c r="C119" s="21" t="s">
        <v>187</v>
      </c>
      <c r="D119" s="22" t="s">
        <v>206</v>
      </c>
      <c r="E119" s="23" t="s">
        <v>0</v>
      </c>
      <c r="F119" s="29">
        <v>21</v>
      </c>
      <c r="G119" s="34"/>
      <c r="H119" s="34">
        <f t="shared" si="2"/>
        <v>0</v>
      </c>
    </row>
    <row r="120" spans="2:8">
      <c r="B120" s="21">
        <v>97</v>
      </c>
      <c r="C120" s="21" t="s">
        <v>187</v>
      </c>
      <c r="D120" s="22" t="s">
        <v>121</v>
      </c>
      <c r="E120" s="23" t="s">
        <v>0</v>
      </c>
      <c r="F120" s="29">
        <v>30</v>
      </c>
      <c r="G120" s="34"/>
      <c r="H120" s="34">
        <f t="shared" si="2"/>
        <v>0</v>
      </c>
    </row>
    <row r="121" spans="2:8">
      <c r="B121" s="21">
        <v>98</v>
      </c>
      <c r="C121" s="21" t="s">
        <v>187</v>
      </c>
      <c r="D121" s="22" t="s">
        <v>207</v>
      </c>
      <c r="E121" s="23" t="s">
        <v>0</v>
      </c>
      <c r="F121" s="29">
        <v>9</v>
      </c>
      <c r="G121" s="34"/>
      <c r="H121" s="34">
        <f t="shared" si="2"/>
        <v>0</v>
      </c>
    </row>
    <row r="122" spans="2:8" ht="22.5">
      <c r="B122" s="21">
        <v>99</v>
      </c>
      <c r="C122" s="21" t="s">
        <v>187</v>
      </c>
      <c r="D122" s="22" t="s">
        <v>208</v>
      </c>
      <c r="E122" s="23" t="s">
        <v>0</v>
      </c>
      <c r="F122" s="29">
        <v>21</v>
      </c>
      <c r="G122" s="34"/>
      <c r="H122" s="34">
        <f t="shared" si="2"/>
        <v>0</v>
      </c>
    </row>
    <row r="123" spans="2:8">
      <c r="B123" s="21">
        <v>100</v>
      </c>
      <c r="C123" s="21" t="s">
        <v>187</v>
      </c>
      <c r="D123" s="22" t="s">
        <v>209</v>
      </c>
      <c r="E123" s="23" t="s">
        <v>5</v>
      </c>
      <c r="F123" s="29">
        <v>50</v>
      </c>
      <c r="G123" s="34"/>
      <c r="H123" s="34">
        <f t="shared" si="2"/>
        <v>0</v>
      </c>
    </row>
    <row r="124" spans="2:8" ht="22.5">
      <c r="B124" s="21">
        <v>101</v>
      </c>
      <c r="C124" s="21" t="s">
        <v>187</v>
      </c>
      <c r="D124" s="22" t="s">
        <v>210</v>
      </c>
      <c r="E124" s="23" t="s">
        <v>122</v>
      </c>
      <c r="F124" s="29">
        <v>3</v>
      </c>
      <c r="G124" s="34"/>
      <c r="H124" s="34">
        <f t="shared" si="2"/>
        <v>0</v>
      </c>
    </row>
    <row r="125" spans="2:8" ht="22.5">
      <c r="B125" s="21">
        <v>102</v>
      </c>
      <c r="C125" s="21" t="s">
        <v>187</v>
      </c>
      <c r="D125" s="22" t="s">
        <v>123</v>
      </c>
      <c r="E125" s="23" t="s">
        <v>0</v>
      </c>
      <c r="F125" s="29">
        <v>5</v>
      </c>
      <c r="G125" s="34"/>
      <c r="H125" s="34">
        <f t="shared" si="2"/>
        <v>0</v>
      </c>
    </row>
    <row r="126" spans="2:8" ht="22.5">
      <c r="B126" s="21">
        <v>103</v>
      </c>
      <c r="C126" s="21" t="s">
        <v>187</v>
      </c>
      <c r="D126" s="22" t="s">
        <v>124</v>
      </c>
      <c r="E126" s="23" t="s">
        <v>0</v>
      </c>
      <c r="F126" s="29">
        <v>25</v>
      </c>
      <c r="G126" s="34"/>
      <c r="H126" s="34">
        <f t="shared" si="2"/>
        <v>0</v>
      </c>
    </row>
    <row r="127" spans="2:8" ht="33.75">
      <c r="B127" s="21">
        <v>104</v>
      </c>
      <c r="C127" s="21" t="s">
        <v>187</v>
      </c>
      <c r="D127" s="22" t="s">
        <v>125</v>
      </c>
      <c r="E127" s="23" t="s">
        <v>0</v>
      </c>
      <c r="F127" s="29">
        <v>5</v>
      </c>
      <c r="G127" s="34"/>
      <c r="H127" s="34">
        <f t="shared" si="2"/>
        <v>0</v>
      </c>
    </row>
    <row r="128" spans="2:8" ht="33.75">
      <c r="B128" s="21">
        <v>105</v>
      </c>
      <c r="C128" s="21" t="s">
        <v>187</v>
      </c>
      <c r="D128" s="22" t="s">
        <v>126</v>
      </c>
      <c r="E128" s="23" t="s">
        <v>0</v>
      </c>
      <c r="F128" s="29">
        <v>2</v>
      </c>
      <c r="G128" s="34"/>
      <c r="H128" s="34">
        <f t="shared" si="2"/>
        <v>0</v>
      </c>
    </row>
    <row r="129" spans="2:8" ht="22.5">
      <c r="B129" s="21">
        <v>106</v>
      </c>
      <c r="C129" s="21" t="s">
        <v>187</v>
      </c>
      <c r="D129" s="22" t="s">
        <v>127</v>
      </c>
      <c r="E129" s="23" t="s">
        <v>1</v>
      </c>
      <c r="F129" s="29">
        <v>4</v>
      </c>
      <c r="G129" s="34"/>
      <c r="H129" s="34">
        <f t="shared" si="2"/>
        <v>0</v>
      </c>
    </row>
    <row r="130" spans="2:8" ht="22.5">
      <c r="B130" s="21">
        <v>107</v>
      </c>
      <c r="C130" s="21" t="s">
        <v>187</v>
      </c>
      <c r="D130" s="22" t="s">
        <v>128</v>
      </c>
      <c r="E130" s="23" t="s">
        <v>1</v>
      </c>
      <c r="F130" s="29">
        <v>4</v>
      </c>
      <c r="G130" s="34"/>
      <c r="H130" s="34">
        <f t="shared" si="2"/>
        <v>0</v>
      </c>
    </row>
    <row r="131" spans="2:8" ht="22.5">
      <c r="B131" s="21">
        <v>108</v>
      </c>
      <c r="C131" s="21" t="s">
        <v>187</v>
      </c>
      <c r="D131" s="22" t="s">
        <v>129</v>
      </c>
      <c r="E131" s="23" t="s">
        <v>1</v>
      </c>
      <c r="F131" s="29">
        <v>1</v>
      </c>
      <c r="G131" s="34"/>
      <c r="H131" s="34">
        <f t="shared" si="2"/>
        <v>0</v>
      </c>
    </row>
    <row r="132" spans="2:8" ht="22.5">
      <c r="B132" s="21">
        <v>109</v>
      </c>
      <c r="C132" s="21" t="s">
        <v>187</v>
      </c>
      <c r="D132" s="22" t="s">
        <v>130</v>
      </c>
      <c r="E132" s="23" t="s">
        <v>1</v>
      </c>
      <c r="F132" s="29">
        <v>3</v>
      </c>
      <c r="G132" s="34"/>
      <c r="H132" s="34">
        <f t="shared" si="2"/>
        <v>0</v>
      </c>
    </row>
    <row r="133" spans="2:8" ht="22.5">
      <c r="B133" s="21">
        <v>110</v>
      </c>
      <c r="C133" s="21" t="s">
        <v>187</v>
      </c>
      <c r="D133" s="22" t="s">
        <v>131</v>
      </c>
      <c r="E133" s="23" t="s">
        <v>1</v>
      </c>
      <c r="F133" s="29">
        <v>3</v>
      </c>
      <c r="G133" s="34"/>
      <c r="H133" s="34">
        <f t="shared" si="2"/>
        <v>0</v>
      </c>
    </row>
    <row r="134" spans="2:8" ht="22.5">
      <c r="B134" s="21">
        <v>111</v>
      </c>
      <c r="C134" s="21" t="s">
        <v>187</v>
      </c>
      <c r="D134" s="22" t="s">
        <v>132</v>
      </c>
      <c r="E134" s="23" t="s">
        <v>4</v>
      </c>
      <c r="F134" s="29">
        <v>1</v>
      </c>
      <c r="G134" s="34"/>
      <c r="H134" s="34">
        <f t="shared" si="2"/>
        <v>0</v>
      </c>
    </row>
    <row r="135" spans="2:8">
      <c r="B135" s="21">
        <v>112</v>
      </c>
      <c r="C135" s="21" t="s">
        <v>187</v>
      </c>
      <c r="D135" s="22" t="s">
        <v>133</v>
      </c>
      <c r="E135" s="23" t="s">
        <v>134</v>
      </c>
      <c r="F135" s="29">
        <v>1</v>
      </c>
      <c r="G135" s="34"/>
      <c r="H135" s="34">
        <f t="shared" si="2"/>
        <v>0</v>
      </c>
    </row>
    <row r="136" spans="2:8">
      <c r="B136" s="21">
        <v>113</v>
      </c>
      <c r="C136" s="21" t="s">
        <v>187</v>
      </c>
      <c r="D136" s="22" t="s">
        <v>135</v>
      </c>
      <c r="E136" s="23" t="s">
        <v>113</v>
      </c>
      <c r="F136" s="29">
        <v>1</v>
      </c>
      <c r="G136" s="34"/>
      <c r="H136" s="34">
        <f t="shared" si="2"/>
        <v>0</v>
      </c>
    </row>
    <row r="137" spans="2:8" ht="22.5">
      <c r="B137" s="21">
        <v>114</v>
      </c>
      <c r="C137" s="21" t="s">
        <v>187</v>
      </c>
      <c r="D137" s="22" t="s">
        <v>136</v>
      </c>
      <c r="E137" s="23" t="s">
        <v>0</v>
      </c>
      <c r="F137" s="29">
        <v>5</v>
      </c>
      <c r="G137" s="34"/>
      <c r="H137" s="34">
        <f t="shared" si="2"/>
        <v>0</v>
      </c>
    </row>
    <row r="138" spans="2:8" ht="22.5">
      <c r="B138" s="21">
        <v>115</v>
      </c>
      <c r="C138" s="21" t="s">
        <v>187</v>
      </c>
      <c r="D138" s="22" t="s">
        <v>101</v>
      </c>
      <c r="E138" s="23" t="s">
        <v>0</v>
      </c>
      <c r="F138" s="29">
        <v>9</v>
      </c>
      <c r="G138" s="34"/>
      <c r="H138" s="34">
        <f t="shared" si="2"/>
        <v>0</v>
      </c>
    </row>
    <row r="139" spans="2:8">
      <c r="B139" s="21">
        <v>116</v>
      </c>
      <c r="C139" s="21" t="s">
        <v>187</v>
      </c>
      <c r="D139" s="24" t="s">
        <v>137</v>
      </c>
      <c r="E139" s="25" t="s">
        <v>1</v>
      </c>
      <c r="F139" s="30">
        <v>1</v>
      </c>
      <c r="G139" s="34"/>
      <c r="H139" s="34">
        <f t="shared" si="2"/>
        <v>0</v>
      </c>
    </row>
    <row r="140" spans="2:8" ht="21" customHeight="1">
      <c r="B140" s="45" t="s">
        <v>140</v>
      </c>
      <c r="C140" s="46"/>
      <c r="D140" s="46"/>
      <c r="E140" s="46"/>
      <c r="F140" s="46"/>
      <c r="G140" s="31"/>
      <c r="H140" s="31"/>
    </row>
    <row r="141" spans="2:8" ht="22.5">
      <c r="B141" s="7" t="s">
        <v>10</v>
      </c>
      <c r="C141" s="7" t="s">
        <v>186</v>
      </c>
      <c r="D141" s="7" t="s">
        <v>11</v>
      </c>
      <c r="E141" s="7" t="s">
        <v>12</v>
      </c>
      <c r="F141" s="7" t="s">
        <v>13</v>
      </c>
      <c r="G141" s="18" t="s">
        <v>182</v>
      </c>
      <c r="H141" s="18" t="s">
        <v>183</v>
      </c>
    </row>
    <row r="142" spans="2:8">
      <c r="B142" s="8" t="s">
        <v>14</v>
      </c>
      <c r="C142" s="8">
        <v>2</v>
      </c>
      <c r="D142" s="8">
        <v>3</v>
      </c>
      <c r="E142" s="8">
        <v>4</v>
      </c>
      <c r="F142" s="8">
        <v>5</v>
      </c>
      <c r="G142" s="8">
        <v>6</v>
      </c>
      <c r="H142" s="8">
        <v>7</v>
      </c>
    </row>
    <row r="143" spans="2:8">
      <c r="B143" s="19"/>
      <c r="C143" s="19"/>
      <c r="D143" s="20" t="s">
        <v>141</v>
      </c>
      <c r="E143" s="19"/>
      <c r="F143" s="19"/>
      <c r="G143" s="32"/>
      <c r="H143" s="32"/>
    </row>
    <row r="144" spans="2:8" ht="22.5">
      <c r="B144" s="21">
        <v>117</v>
      </c>
      <c r="C144" s="21" t="s">
        <v>187</v>
      </c>
      <c r="D144" s="22" t="s">
        <v>142</v>
      </c>
      <c r="E144" s="23" t="s">
        <v>96</v>
      </c>
      <c r="F144" s="29">
        <v>0.1</v>
      </c>
      <c r="G144" s="34"/>
      <c r="H144" s="34">
        <f t="shared" si="2"/>
        <v>0</v>
      </c>
    </row>
    <row r="145" spans="2:8" ht="22.5">
      <c r="B145" s="21">
        <v>118</v>
      </c>
      <c r="C145" s="21" t="s">
        <v>187</v>
      </c>
      <c r="D145" s="22" t="s">
        <v>143</v>
      </c>
      <c r="E145" s="23" t="s">
        <v>1</v>
      </c>
      <c r="F145" s="29">
        <v>8</v>
      </c>
      <c r="G145" s="34"/>
      <c r="H145" s="34">
        <f t="shared" si="2"/>
        <v>0</v>
      </c>
    </row>
    <row r="146" spans="2:8" ht="22.5">
      <c r="B146" s="21">
        <v>119</v>
      </c>
      <c r="C146" s="21" t="s">
        <v>187</v>
      </c>
      <c r="D146" s="22" t="s">
        <v>144</v>
      </c>
      <c r="E146" s="23" t="s">
        <v>1</v>
      </c>
      <c r="F146" s="29">
        <v>8</v>
      </c>
      <c r="G146" s="34"/>
      <c r="H146" s="34">
        <f t="shared" si="2"/>
        <v>0</v>
      </c>
    </row>
    <row r="147" spans="2:8" ht="22.5">
      <c r="B147" s="21">
        <v>120</v>
      </c>
      <c r="C147" s="21" t="s">
        <v>187</v>
      </c>
      <c r="D147" s="22" t="s">
        <v>145</v>
      </c>
      <c r="E147" s="23" t="s">
        <v>3</v>
      </c>
      <c r="F147" s="29">
        <v>8</v>
      </c>
      <c r="G147" s="34"/>
      <c r="H147" s="34">
        <f t="shared" si="2"/>
        <v>0</v>
      </c>
    </row>
    <row r="148" spans="2:8" ht="22.5">
      <c r="B148" s="21">
        <v>121</v>
      </c>
      <c r="C148" s="21" t="s">
        <v>187</v>
      </c>
      <c r="D148" s="22" t="s">
        <v>146</v>
      </c>
      <c r="E148" s="23" t="s">
        <v>147</v>
      </c>
      <c r="F148" s="29">
        <v>8</v>
      </c>
      <c r="G148" s="34"/>
      <c r="H148" s="34">
        <f t="shared" si="2"/>
        <v>0</v>
      </c>
    </row>
    <row r="149" spans="2:8" ht="22.5">
      <c r="B149" s="21">
        <v>122</v>
      </c>
      <c r="C149" s="21" t="s">
        <v>187</v>
      </c>
      <c r="D149" s="22" t="s">
        <v>88</v>
      </c>
      <c r="E149" s="23" t="s">
        <v>89</v>
      </c>
      <c r="F149" s="29">
        <v>0.1</v>
      </c>
      <c r="G149" s="34"/>
      <c r="H149" s="34">
        <f t="shared" si="2"/>
        <v>0</v>
      </c>
    </row>
    <row r="150" spans="2:8" ht="22.5">
      <c r="B150" s="21">
        <v>123</v>
      </c>
      <c r="C150" s="21" t="s">
        <v>187</v>
      </c>
      <c r="D150" s="22" t="s">
        <v>148</v>
      </c>
      <c r="E150" s="23" t="s">
        <v>1</v>
      </c>
      <c r="F150" s="29">
        <v>3</v>
      </c>
      <c r="G150" s="34"/>
      <c r="H150" s="34">
        <f t="shared" si="2"/>
        <v>0</v>
      </c>
    </row>
    <row r="151" spans="2:8" ht="22.5">
      <c r="B151" s="21">
        <v>124</v>
      </c>
      <c r="C151" s="21" t="s">
        <v>187</v>
      </c>
      <c r="D151" s="22" t="s">
        <v>149</v>
      </c>
      <c r="E151" s="23" t="s">
        <v>1</v>
      </c>
      <c r="F151" s="29">
        <v>2</v>
      </c>
      <c r="G151" s="34"/>
      <c r="H151" s="34">
        <f t="shared" si="2"/>
        <v>0</v>
      </c>
    </row>
    <row r="152" spans="2:8" ht="22.5">
      <c r="B152" s="21">
        <v>125</v>
      </c>
      <c r="C152" s="21" t="s">
        <v>187</v>
      </c>
      <c r="D152" s="22" t="s">
        <v>150</v>
      </c>
      <c r="E152" s="23" t="s">
        <v>1</v>
      </c>
      <c r="F152" s="29">
        <v>1</v>
      </c>
      <c r="G152" s="34"/>
      <c r="H152" s="34">
        <f t="shared" si="2"/>
        <v>0</v>
      </c>
    </row>
    <row r="153" spans="2:8" ht="22.5">
      <c r="B153" s="21">
        <v>126</v>
      </c>
      <c r="C153" s="21" t="s">
        <v>187</v>
      </c>
      <c r="D153" s="22" t="s">
        <v>151</v>
      </c>
      <c r="E153" s="23" t="s">
        <v>92</v>
      </c>
      <c r="F153" s="29">
        <v>2</v>
      </c>
      <c r="G153" s="34"/>
      <c r="H153" s="34">
        <f t="shared" si="2"/>
        <v>0</v>
      </c>
    </row>
    <row r="154" spans="2:8">
      <c r="B154" s="19"/>
      <c r="C154" s="19"/>
      <c r="D154" s="20" t="s">
        <v>152</v>
      </c>
      <c r="E154" s="19"/>
      <c r="F154" s="19"/>
      <c r="G154" s="32"/>
      <c r="H154" s="32"/>
    </row>
    <row r="155" spans="2:8">
      <c r="B155" s="21">
        <v>127</v>
      </c>
      <c r="C155" s="21" t="s">
        <v>187</v>
      </c>
      <c r="D155" s="22" t="s">
        <v>103</v>
      </c>
      <c r="E155" s="23" t="s">
        <v>0</v>
      </c>
      <c r="F155" s="29">
        <v>72</v>
      </c>
      <c r="G155" s="34"/>
      <c r="H155" s="34">
        <f t="shared" si="2"/>
        <v>0</v>
      </c>
    </row>
    <row r="156" spans="2:8">
      <c r="B156" s="21">
        <v>128</v>
      </c>
      <c r="C156" s="21" t="s">
        <v>187</v>
      </c>
      <c r="D156" s="22" t="s">
        <v>211</v>
      </c>
      <c r="E156" s="23" t="s">
        <v>0</v>
      </c>
      <c r="F156" s="29">
        <v>21.6</v>
      </c>
      <c r="G156" s="34"/>
      <c r="H156" s="34">
        <f t="shared" si="2"/>
        <v>0</v>
      </c>
    </row>
    <row r="157" spans="2:8">
      <c r="B157" s="21">
        <v>129</v>
      </c>
      <c r="C157" s="21" t="s">
        <v>187</v>
      </c>
      <c r="D157" s="22" t="s">
        <v>202</v>
      </c>
      <c r="E157" s="23" t="s">
        <v>0</v>
      </c>
      <c r="F157" s="29">
        <v>50.4</v>
      </c>
      <c r="G157" s="34"/>
      <c r="H157" s="34">
        <f t="shared" si="2"/>
        <v>0</v>
      </c>
    </row>
    <row r="158" spans="2:8">
      <c r="B158" s="21">
        <v>130</v>
      </c>
      <c r="C158" s="21" t="s">
        <v>187</v>
      </c>
      <c r="D158" s="22" t="s">
        <v>104</v>
      </c>
      <c r="E158" s="23" t="s">
        <v>0</v>
      </c>
      <c r="F158" s="29">
        <v>72</v>
      </c>
      <c r="G158" s="34"/>
      <c r="H158" s="34">
        <f t="shared" si="2"/>
        <v>0</v>
      </c>
    </row>
    <row r="159" spans="2:8">
      <c r="B159" s="21">
        <v>131</v>
      </c>
      <c r="C159" s="21" t="s">
        <v>187</v>
      </c>
      <c r="D159" s="22" t="s">
        <v>203</v>
      </c>
      <c r="E159" s="23" t="s">
        <v>0</v>
      </c>
      <c r="F159" s="29">
        <v>21.6</v>
      </c>
      <c r="G159" s="34"/>
      <c r="H159" s="34">
        <f t="shared" si="2"/>
        <v>0</v>
      </c>
    </row>
    <row r="160" spans="2:8" ht="22.5">
      <c r="B160" s="21">
        <v>132</v>
      </c>
      <c r="C160" s="21" t="s">
        <v>187</v>
      </c>
      <c r="D160" s="22" t="s">
        <v>204</v>
      </c>
      <c r="E160" s="23" t="s">
        <v>0</v>
      </c>
      <c r="F160" s="29">
        <v>50.4</v>
      </c>
      <c r="G160" s="34"/>
      <c r="H160" s="34">
        <f t="shared" si="2"/>
        <v>0</v>
      </c>
    </row>
    <row r="161" spans="2:8">
      <c r="B161" s="21">
        <v>133</v>
      </c>
      <c r="C161" s="21" t="s">
        <v>187</v>
      </c>
      <c r="D161" s="22" t="s">
        <v>212</v>
      </c>
      <c r="E161" s="23" t="s">
        <v>5</v>
      </c>
      <c r="F161" s="29">
        <v>100</v>
      </c>
      <c r="G161" s="34"/>
      <c r="H161" s="34">
        <f t="shared" si="2"/>
        <v>0</v>
      </c>
    </row>
    <row r="162" spans="2:8" ht="22.5">
      <c r="B162" s="21">
        <v>134</v>
      </c>
      <c r="C162" s="21" t="s">
        <v>187</v>
      </c>
      <c r="D162" s="22" t="s">
        <v>153</v>
      </c>
      <c r="E162" s="23" t="s">
        <v>0</v>
      </c>
      <c r="F162" s="29">
        <v>9</v>
      </c>
      <c r="G162" s="34"/>
      <c r="H162" s="34">
        <f t="shared" si="2"/>
        <v>0</v>
      </c>
    </row>
    <row r="163" spans="2:8" ht="22.5">
      <c r="B163" s="21">
        <v>135</v>
      </c>
      <c r="C163" s="21" t="s">
        <v>187</v>
      </c>
      <c r="D163" s="22" t="s">
        <v>154</v>
      </c>
      <c r="E163" s="23" t="s">
        <v>0</v>
      </c>
      <c r="F163" s="29">
        <v>17</v>
      </c>
      <c r="G163" s="34"/>
      <c r="H163" s="34">
        <f t="shared" si="2"/>
        <v>0</v>
      </c>
    </row>
    <row r="164" spans="2:8" ht="33.75">
      <c r="B164" s="21">
        <v>136</v>
      </c>
      <c r="C164" s="21" t="s">
        <v>187</v>
      </c>
      <c r="D164" s="22" t="s">
        <v>155</v>
      </c>
      <c r="E164" s="23" t="s">
        <v>0</v>
      </c>
      <c r="F164" s="29">
        <v>8</v>
      </c>
      <c r="G164" s="34"/>
      <c r="H164" s="34">
        <f t="shared" si="2"/>
        <v>0</v>
      </c>
    </row>
    <row r="165" spans="2:8" ht="33.75">
      <c r="B165" s="21">
        <v>137</v>
      </c>
      <c r="C165" s="21" t="s">
        <v>187</v>
      </c>
      <c r="D165" s="22" t="s">
        <v>156</v>
      </c>
      <c r="E165" s="23" t="s">
        <v>0</v>
      </c>
      <c r="F165" s="29">
        <v>3</v>
      </c>
      <c r="G165" s="34"/>
      <c r="H165" s="34">
        <f t="shared" si="2"/>
        <v>0</v>
      </c>
    </row>
    <row r="166" spans="2:8" ht="33.75">
      <c r="B166" s="21">
        <v>138</v>
      </c>
      <c r="C166" s="21" t="s">
        <v>187</v>
      </c>
      <c r="D166" s="22" t="s">
        <v>157</v>
      </c>
      <c r="E166" s="23" t="s">
        <v>1</v>
      </c>
      <c r="F166" s="29">
        <v>1</v>
      </c>
      <c r="G166" s="34"/>
      <c r="H166" s="34">
        <f t="shared" si="2"/>
        <v>0</v>
      </c>
    </row>
    <row r="167" spans="2:8" ht="22.5">
      <c r="B167" s="21">
        <v>139</v>
      </c>
      <c r="C167" s="21" t="s">
        <v>187</v>
      </c>
      <c r="D167" s="22" t="s">
        <v>158</v>
      </c>
      <c r="E167" s="23" t="s">
        <v>0</v>
      </c>
      <c r="F167" s="29">
        <v>46</v>
      </c>
      <c r="G167" s="34"/>
      <c r="H167" s="34">
        <f t="shared" si="2"/>
        <v>0</v>
      </c>
    </row>
    <row r="168" spans="2:8" ht="33.75">
      <c r="B168" s="21">
        <v>140</v>
      </c>
      <c r="C168" s="21" t="s">
        <v>187</v>
      </c>
      <c r="D168" s="22" t="s">
        <v>159</v>
      </c>
      <c r="E168" s="23" t="s">
        <v>0</v>
      </c>
      <c r="F168" s="29">
        <v>26</v>
      </c>
      <c r="G168" s="34"/>
      <c r="H168" s="34">
        <f t="shared" si="2"/>
        <v>0</v>
      </c>
    </row>
    <row r="169" spans="2:8">
      <c r="B169" s="21">
        <v>141</v>
      </c>
      <c r="C169" s="21" t="s">
        <v>187</v>
      </c>
      <c r="D169" s="22" t="s">
        <v>133</v>
      </c>
      <c r="E169" s="23" t="s">
        <v>134</v>
      </c>
      <c r="F169" s="29">
        <v>1</v>
      </c>
      <c r="G169" s="34"/>
      <c r="H169" s="34">
        <f t="shared" si="2"/>
        <v>0</v>
      </c>
    </row>
    <row r="170" spans="2:8">
      <c r="B170" s="21">
        <v>142</v>
      </c>
      <c r="C170" s="21" t="s">
        <v>187</v>
      </c>
      <c r="D170" s="22" t="s">
        <v>160</v>
      </c>
      <c r="E170" s="23" t="s">
        <v>113</v>
      </c>
      <c r="F170" s="29">
        <v>1</v>
      </c>
      <c r="G170" s="34"/>
      <c r="H170" s="34">
        <f t="shared" si="2"/>
        <v>0</v>
      </c>
    </row>
    <row r="171" spans="2:8">
      <c r="B171" s="19"/>
      <c r="C171" s="19"/>
      <c r="D171" s="20" t="s">
        <v>161</v>
      </c>
      <c r="E171" s="19"/>
      <c r="F171" s="19"/>
      <c r="G171" s="32"/>
      <c r="H171" s="32"/>
    </row>
    <row r="172" spans="2:8">
      <c r="B172" s="21">
        <v>143</v>
      </c>
      <c r="C172" s="21" t="s">
        <v>187</v>
      </c>
      <c r="D172" s="22" t="s">
        <v>103</v>
      </c>
      <c r="E172" s="23" t="s">
        <v>0</v>
      </c>
      <c r="F172" s="29">
        <v>528</v>
      </c>
      <c r="G172" s="34"/>
      <c r="H172" s="34">
        <f t="shared" si="2"/>
        <v>0</v>
      </c>
    </row>
    <row r="173" spans="2:8">
      <c r="B173" s="21">
        <v>144</v>
      </c>
      <c r="C173" s="21" t="s">
        <v>187</v>
      </c>
      <c r="D173" s="22" t="s">
        <v>211</v>
      </c>
      <c r="E173" s="23" t="s">
        <v>0</v>
      </c>
      <c r="F173" s="29">
        <v>158.4</v>
      </c>
      <c r="G173" s="34"/>
      <c r="H173" s="34">
        <f t="shared" si="2"/>
        <v>0</v>
      </c>
    </row>
    <row r="174" spans="2:8">
      <c r="B174" s="21">
        <v>145</v>
      </c>
      <c r="C174" s="21" t="s">
        <v>187</v>
      </c>
      <c r="D174" s="22" t="s">
        <v>202</v>
      </c>
      <c r="E174" s="23" t="s">
        <v>0</v>
      </c>
      <c r="F174" s="29">
        <v>369.6</v>
      </c>
      <c r="G174" s="34"/>
      <c r="H174" s="34">
        <f t="shared" si="2"/>
        <v>0</v>
      </c>
    </row>
    <row r="175" spans="2:8">
      <c r="B175" s="21">
        <v>146</v>
      </c>
      <c r="C175" s="21" t="s">
        <v>187</v>
      </c>
      <c r="D175" s="22" t="s">
        <v>104</v>
      </c>
      <c r="E175" s="23" t="s">
        <v>0</v>
      </c>
      <c r="F175" s="29">
        <v>528</v>
      </c>
      <c r="G175" s="34"/>
      <c r="H175" s="34">
        <f t="shared" ref="H175:H210" si="3">F175*G175</f>
        <v>0</v>
      </c>
    </row>
    <row r="176" spans="2:8">
      <c r="B176" s="21">
        <v>147</v>
      </c>
      <c r="C176" s="21" t="s">
        <v>187</v>
      </c>
      <c r="D176" s="22" t="s">
        <v>203</v>
      </c>
      <c r="E176" s="23" t="s">
        <v>0</v>
      </c>
      <c r="F176" s="29">
        <v>158.4</v>
      </c>
      <c r="G176" s="34"/>
      <c r="H176" s="34">
        <f t="shared" si="3"/>
        <v>0</v>
      </c>
    </row>
    <row r="177" spans="2:8" ht="22.5">
      <c r="B177" s="21">
        <v>148</v>
      </c>
      <c r="C177" s="21" t="s">
        <v>187</v>
      </c>
      <c r="D177" s="22" t="s">
        <v>204</v>
      </c>
      <c r="E177" s="23" t="s">
        <v>0</v>
      </c>
      <c r="F177" s="29">
        <v>369.6</v>
      </c>
      <c r="G177" s="34"/>
      <c r="H177" s="34">
        <f t="shared" si="3"/>
        <v>0</v>
      </c>
    </row>
    <row r="178" spans="2:8">
      <c r="B178" s="21">
        <v>149</v>
      </c>
      <c r="C178" s="21" t="s">
        <v>187</v>
      </c>
      <c r="D178" s="22" t="s">
        <v>212</v>
      </c>
      <c r="E178" s="23" t="s">
        <v>5</v>
      </c>
      <c r="F178" s="29">
        <v>1000</v>
      </c>
      <c r="G178" s="34"/>
      <c r="H178" s="34">
        <f t="shared" si="3"/>
        <v>0</v>
      </c>
    </row>
    <row r="179" spans="2:8" ht="22.5">
      <c r="B179" s="21">
        <v>150</v>
      </c>
      <c r="C179" s="21" t="s">
        <v>187</v>
      </c>
      <c r="D179" s="22" t="s">
        <v>153</v>
      </c>
      <c r="E179" s="23" t="s">
        <v>0</v>
      </c>
      <c r="F179" s="29">
        <v>16</v>
      </c>
      <c r="G179" s="34"/>
      <c r="H179" s="34">
        <f t="shared" si="3"/>
        <v>0</v>
      </c>
    </row>
    <row r="180" spans="2:8" ht="22.5">
      <c r="B180" s="21">
        <v>151</v>
      </c>
      <c r="C180" s="21" t="s">
        <v>187</v>
      </c>
      <c r="D180" s="22" t="s">
        <v>154</v>
      </c>
      <c r="E180" s="23" t="s">
        <v>0</v>
      </c>
      <c r="F180" s="29">
        <v>99</v>
      </c>
      <c r="G180" s="34"/>
      <c r="H180" s="34">
        <f t="shared" si="3"/>
        <v>0</v>
      </c>
    </row>
    <row r="181" spans="2:8" ht="33.75">
      <c r="B181" s="21">
        <v>152</v>
      </c>
      <c r="C181" s="21" t="s">
        <v>187</v>
      </c>
      <c r="D181" s="22" t="s">
        <v>157</v>
      </c>
      <c r="E181" s="23" t="s">
        <v>1</v>
      </c>
      <c r="F181" s="29">
        <v>4</v>
      </c>
      <c r="G181" s="34"/>
      <c r="H181" s="34">
        <f t="shared" si="3"/>
        <v>0</v>
      </c>
    </row>
    <row r="182" spans="2:8" ht="22.5">
      <c r="B182" s="21">
        <v>153</v>
      </c>
      <c r="C182" s="21" t="s">
        <v>187</v>
      </c>
      <c r="D182" s="22" t="s">
        <v>158</v>
      </c>
      <c r="E182" s="23" t="s">
        <v>0</v>
      </c>
      <c r="F182" s="29">
        <v>467</v>
      </c>
      <c r="G182" s="34"/>
      <c r="H182" s="34">
        <f t="shared" si="3"/>
        <v>0</v>
      </c>
    </row>
    <row r="183" spans="2:8" ht="33.75">
      <c r="B183" s="21">
        <v>154</v>
      </c>
      <c r="C183" s="21" t="s">
        <v>187</v>
      </c>
      <c r="D183" s="22" t="s">
        <v>159</v>
      </c>
      <c r="E183" s="23" t="s">
        <v>0</v>
      </c>
      <c r="F183" s="29">
        <v>115</v>
      </c>
      <c r="G183" s="34"/>
      <c r="H183" s="34">
        <f t="shared" si="3"/>
        <v>0</v>
      </c>
    </row>
    <row r="184" spans="2:8" ht="33.75">
      <c r="B184" s="21">
        <v>155</v>
      </c>
      <c r="C184" s="21" t="s">
        <v>187</v>
      </c>
      <c r="D184" s="22" t="s">
        <v>162</v>
      </c>
      <c r="E184" s="23" t="s">
        <v>0</v>
      </c>
      <c r="F184" s="29">
        <v>4</v>
      </c>
      <c r="G184" s="34"/>
      <c r="H184" s="34">
        <f t="shared" si="3"/>
        <v>0</v>
      </c>
    </row>
    <row r="185" spans="2:8" ht="22.5">
      <c r="B185" s="21">
        <v>156</v>
      </c>
      <c r="C185" s="21" t="s">
        <v>187</v>
      </c>
      <c r="D185" s="22" t="s">
        <v>213</v>
      </c>
      <c r="E185" s="23" t="s">
        <v>6</v>
      </c>
      <c r="F185" s="29">
        <v>0.3</v>
      </c>
      <c r="G185" s="34"/>
      <c r="H185" s="34">
        <f t="shared" si="3"/>
        <v>0</v>
      </c>
    </row>
    <row r="186" spans="2:8" ht="22.5">
      <c r="B186" s="21">
        <v>157</v>
      </c>
      <c r="C186" s="21" t="s">
        <v>187</v>
      </c>
      <c r="D186" s="22" t="s">
        <v>214</v>
      </c>
      <c r="E186" s="23" t="s">
        <v>1</v>
      </c>
      <c r="F186" s="29">
        <v>1</v>
      </c>
      <c r="G186" s="34"/>
      <c r="H186" s="34">
        <f t="shared" si="3"/>
        <v>0</v>
      </c>
    </row>
    <row r="187" spans="2:8" ht="22.5">
      <c r="B187" s="21">
        <v>158</v>
      </c>
      <c r="C187" s="21" t="s">
        <v>187</v>
      </c>
      <c r="D187" s="22" t="s">
        <v>215</v>
      </c>
      <c r="E187" s="23" t="s">
        <v>1</v>
      </c>
      <c r="F187" s="29">
        <v>1</v>
      </c>
      <c r="G187" s="34"/>
      <c r="H187" s="34">
        <f t="shared" si="3"/>
        <v>0</v>
      </c>
    </row>
    <row r="188" spans="2:8" ht="22.5">
      <c r="B188" s="21">
        <v>159</v>
      </c>
      <c r="C188" s="21" t="s">
        <v>187</v>
      </c>
      <c r="D188" s="22" t="s">
        <v>163</v>
      </c>
      <c r="E188" s="23" t="s">
        <v>1</v>
      </c>
      <c r="F188" s="29">
        <v>1</v>
      </c>
      <c r="G188" s="34"/>
      <c r="H188" s="34">
        <f t="shared" si="3"/>
        <v>0</v>
      </c>
    </row>
    <row r="189" spans="2:8" ht="22.5">
      <c r="B189" s="21">
        <v>160</v>
      </c>
      <c r="C189" s="21" t="s">
        <v>187</v>
      </c>
      <c r="D189" s="22" t="s">
        <v>164</v>
      </c>
      <c r="E189" s="23" t="s">
        <v>147</v>
      </c>
      <c r="F189" s="29">
        <v>10</v>
      </c>
      <c r="G189" s="34"/>
      <c r="H189" s="34">
        <f t="shared" si="3"/>
        <v>0</v>
      </c>
    </row>
    <row r="190" spans="2:8" ht="22.5">
      <c r="B190" s="21">
        <v>161</v>
      </c>
      <c r="C190" s="21" t="s">
        <v>187</v>
      </c>
      <c r="D190" s="22" t="s">
        <v>165</v>
      </c>
      <c r="E190" s="23" t="s">
        <v>1</v>
      </c>
      <c r="F190" s="29">
        <v>4</v>
      </c>
      <c r="G190" s="34"/>
      <c r="H190" s="34">
        <f t="shared" si="3"/>
        <v>0</v>
      </c>
    </row>
    <row r="191" spans="2:8" ht="22.5">
      <c r="B191" s="21">
        <v>162</v>
      </c>
      <c r="C191" s="21" t="s">
        <v>187</v>
      </c>
      <c r="D191" s="22" t="s">
        <v>166</v>
      </c>
      <c r="E191" s="23" t="s">
        <v>1</v>
      </c>
      <c r="F191" s="29">
        <v>2</v>
      </c>
      <c r="G191" s="34"/>
      <c r="H191" s="34">
        <f t="shared" si="3"/>
        <v>0</v>
      </c>
    </row>
    <row r="192" spans="2:8" ht="22.5">
      <c r="B192" s="21">
        <v>163</v>
      </c>
      <c r="C192" s="21" t="s">
        <v>187</v>
      </c>
      <c r="D192" s="22" t="s">
        <v>167</v>
      </c>
      <c r="E192" s="23" t="s">
        <v>0</v>
      </c>
      <c r="F192" s="29">
        <v>662</v>
      </c>
      <c r="G192" s="34"/>
      <c r="H192" s="34">
        <f t="shared" si="3"/>
        <v>0</v>
      </c>
    </row>
    <row r="193" spans="2:8" ht="22.5">
      <c r="B193" s="21">
        <v>164</v>
      </c>
      <c r="C193" s="21" t="s">
        <v>187</v>
      </c>
      <c r="D193" s="22" t="s">
        <v>168</v>
      </c>
      <c r="E193" s="23" t="s">
        <v>0</v>
      </c>
      <c r="F193" s="29">
        <v>9</v>
      </c>
      <c r="G193" s="34"/>
      <c r="H193" s="34">
        <f t="shared" si="3"/>
        <v>0</v>
      </c>
    </row>
    <row r="194" spans="2:8">
      <c r="B194" s="21">
        <v>165</v>
      </c>
      <c r="C194" s="21" t="s">
        <v>187</v>
      </c>
      <c r="D194" s="22" t="s">
        <v>133</v>
      </c>
      <c r="E194" s="23" t="s">
        <v>134</v>
      </c>
      <c r="F194" s="29">
        <v>1</v>
      </c>
      <c r="G194" s="34"/>
      <c r="H194" s="34">
        <f t="shared" si="3"/>
        <v>0</v>
      </c>
    </row>
    <row r="195" spans="2:8">
      <c r="B195" s="21">
        <v>166</v>
      </c>
      <c r="C195" s="21" t="s">
        <v>187</v>
      </c>
      <c r="D195" s="22" t="s">
        <v>169</v>
      </c>
      <c r="E195" s="23" t="s">
        <v>113</v>
      </c>
      <c r="F195" s="29">
        <v>17</v>
      </c>
      <c r="G195" s="34"/>
      <c r="H195" s="34">
        <f t="shared" si="3"/>
        <v>0</v>
      </c>
    </row>
    <row r="196" spans="2:8">
      <c r="B196" s="21">
        <v>167</v>
      </c>
      <c r="C196" s="21" t="s">
        <v>187</v>
      </c>
      <c r="D196" s="22" t="s">
        <v>170</v>
      </c>
      <c r="E196" s="23" t="s">
        <v>113</v>
      </c>
      <c r="F196" s="29">
        <v>25</v>
      </c>
      <c r="G196" s="34"/>
      <c r="H196" s="34">
        <f t="shared" si="3"/>
        <v>0</v>
      </c>
    </row>
    <row r="197" spans="2:8">
      <c r="B197" s="21">
        <v>168</v>
      </c>
      <c r="C197" s="21" t="s">
        <v>187</v>
      </c>
      <c r="D197" s="24" t="s">
        <v>171</v>
      </c>
      <c r="E197" s="25" t="s">
        <v>172</v>
      </c>
      <c r="F197" s="30">
        <v>17</v>
      </c>
      <c r="G197" s="34"/>
      <c r="H197" s="34">
        <f t="shared" si="3"/>
        <v>0</v>
      </c>
    </row>
    <row r="198" spans="2:8" ht="15">
      <c r="B198" s="45" t="s">
        <v>173</v>
      </c>
      <c r="C198" s="46"/>
      <c r="D198" s="46"/>
      <c r="E198" s="46"/>
      <c r="F198" s="46"/>
      <c r="G198" s="31"/>
      <c r="H198" s="31"/>
    </row>
    <row r="199" spans="2:8" ht="22.5">
      <c r="B199" s="7" t="s">
        <v>10</v>
      </c>
      <c r="C199" s="7" t="s">
        <v>186</v>
      </c>
      <c r="D199" s="7" t="s">
        <v>11</v>
      </c>
      <c r="E199" s="7" t="s">
        <v>12</v>
      </c>
      <c r="F199" s="7" t="s">
        <v>13</v>
      </c>
      <c r="G199" s="18" t="s">
        <v>182</v>
      </c>
      <c r="H199" s="18" t="s">
        <v>183</v>
      </c>
    </row>
    <row r="200" spans="2:8">
      <c r="B200" s="8" t="s">
        <v>14</v>
      </c>
      <c r="C200" s="8">
        <v>2</v>
      </c>
      <c r="D200" s="8">
        <v>3</v>
      </c>
      <c r="E200" s="8">
        <v>4</v>
      </c>
      <c r="F200" s="8">
        <v>5</v>
      </c>
      <c r="G200" s="8">
        <v>6</v>
      </c>
      <c r="H200" s="8">
        <v>7</v>
      </c>
    </row>
    <row r="201" spans="2:8">
      <c r="B201" s="19"/>
      <c r="C201" s="19"/>
      <c r="D201" s="20" t="s">
        <v>184</v>
      </c>
      <c r="E201" s="19"/>
      <c r="F201" s="19"/>
      <c r="G201" s="32"/>
      <c r="H201" s="32"/>
    </row>
    <row r="202" spans="2:8">
      <c r="B202" s="21">
        <v>169</v>
      </c>
      <c r="C202" s="36" t="s">
        <v>237</v>
      </c>
      <c r="D202" s="22" t="s">
        <v>216</v>
      </c>
      <c r="E202" s="23" t="s">
        <v>0</v>
      </c>
      <c r="F202" s="29">
        <v>118</v>
      </c>
      <c r="G202" s="34"/>
      <c r="H202" s="34">
        <f t="shared" si="3"/>
        <v>0</v>
      </c>
    </row>
    <row r="203" spans="2:8">
      <c r="B203" s="21">
        <v>170</v>
      </c>
      <c r="C203" s="36" t="s">
        <v>237</v>
      </c>
      <c r="D203" s="22" t="s">
        <v>217</v>
      </c>
      <c r="E203" s="23" t="s">
        <v>1</v>
      </c>
      <c r="F203" s="29">
        <v>7</v>
      </c>
      <c r="G203" s="34"/>
      <c r="H203" s="34">
        <f t="shared" si="3"/>
        <v>0</v>
      </c>
    </row>
    <row r="204" spans="2:8" ht="22.5">
      <c r="B204" s="21">
        <v>171</v>
      </c>
      <c r="C204" s="36" t="s">
        <v>237</v>
      </c>
      <c r="D204" s="22" t="s">
        <v>175</v>
      </c>
      <c r="E204" s="23" t="s">
        <v>1</v>
      </c>
      <c r="F204" s="29">
        <v>7</v>
      </c>
      <c r="G204" s="34"/>
      <c r="H204" s="34">
        <f t="shared" si="3"/>
        <v>0</v>
      </c>
    </row>
    <row r="205" spans="2:8">
      <c r="B205" s="21">
        <v>172</v>
      </c>
      <c r="C205" s="36" t="s">
        <v>237</v>
      </c>
      <c r="D205" s="22" t="s">
        <v>176</v>
      </c>
      <c r="E205" s="23" t="s">
        <v>1</v>
      </c>
      <c r="F205" s="29">
        <v>7</v>
      </c>
      <c r="G205" s="34"/>
      <c r="H205" s="34">
        <f t="shared" si="3"/>
        <v>0</v>
      </c>
    </row>
    <row r="206" spans="2:8">
      <c r="B206" s="21">
        <v>173</v>
      </c>
      <c r="C206" s="36" t="s">
        <v>237</v>
      </c>
      <c r="D206" s="22" t="s">
        <v>177</v>
      </c>
      <c r="E206" s="23" t="s">
        <v>1</v>
      </c>
      <c r="F206" s="29">
        <v>2</v>
      </c>
      <c r="G206" s="34"/>
      <c r="H206" s="34">
        <f t="shared" si="3"/>
        <v>0</v>
      </c>
    </row>
    <row r="207" spans="2:8">
      <c r="B207" s="21">
        <v>174</v>
      </c>
      <c r="C207" s="36" t="s">
        <v>237</v>
      </c>
      <c r="D207" s="22" t="s">
        <v>218</v>
      </c>
      <c r="E207" s="23" t="s">
        <v>0</v>
      </c>
      <c r="F207" s="29">
        <v>39</v>
      </c>
      <c r="G207" s="34"/>
      <c r="H207" s="34">
        <f t="shared" si="3"/>
        <v>0</v>
      </c>
    </row>
    <row r="208" spans="2:8" ht="22.5">
      <c r="B208" s="21">
        <v>175</v>
      </c>
      <c r="C208" s="36" t="s">
        <v>237</v>
      </c>
      <c r="D208" s="22" t="s">
        <v>178</v>
      </c>
      <c r="E208" s="23" t="s">
        <v>0</v>
      </c>
      <c r="F208" s="29">
        <v>800</v>
      </c>
      <c r="G208" s="34"/>
      <c r="H208" s="34">
        <f t="shared" si="3"/>
        <v>0</v>
      </c>
    </row>
    <row r="209" spans="2:8" ht="33.75">
      <c r="B209" s="21">
        <v>176</v>
      </c>
      <c r="C209" s="36" t="s">
        <v>237</v>
      </c>
      <c r="D209" s="22" t="s">
        <v>179</v>
      </c>
      <c r="E209" s="23" t="s">
        <v>174</v>
      </c>
      <c r="F209" s="29">
        <v>10</v>
      </c>
      <c r="G209" s="34"/>
      <c r="H209" s="34">
        <f t="shared" si="3"/>
        <v>0</v>
      </c>
    </row>
    <row r="210" spans="2:8">
      <c r="B210" s="21">
        <v>177</v>
      </c>
      <c r="C210" s="36" t="s">
        <v>237</v>
      </c>
      <c r="D210" s="22" t="s">
        <v>180</v>
      </c>
      <c r="E210" s="23" t="s">
        <v>0</v>
      </c>
      <c r="F210" s="29">
        <v>800</v>
      </c>
      <c r="G210" s="34"/>
      <c r="H210" s="34">
        <f t="shared" si="3"/>
        <v>0</v>
      </c>
    </row>
    <row r="211" spans="2:8" ht="28.5" customHeight="1">
      <c r="B211" s="47" t="s">
        <v>181</v>
      </c>
      <c r="C211" s="48"/>
      <c r="D211" s="48"/>
      <c r="E211" s="48"/>
      <c r="F211" s="48"/>
      <c r="G211" s="33"/>
      <c r="H211" s="33"/>
    </row>
    <row r="212" spans="2:8" ht="22.5">
      <c r="B212" s="7" t="s">
        <v>10</v>
      </c>
      <c r="C212" s="7" t="s">
        <v>186</v>
      </c>
      <c r="D212" s="7" t="s">
        <v>11</v>
      </c>
      <c r="E212" s="7" t="s">
        <v>12</v>
      </c>
      <c r="F212" s="7" t="s">
        <v>13</v>
      </c>
      <c r="G212" s="18" t="s">
        <v>182</v>
      </c>
      <c r="H212" s="18" t="s">
        <v>183</v>
      </c>
    </row>
    <row r="213" spans="2:8">
      <c r="B213" s="8" t="s">
        <v>14</v>
      </c>
      <c r="C213" s="8">
        <v>2</v>
      </c>
      <c r="D213" s="8">
        <v>3</v>
      </c>
      <c r="E213" s="8">
        <v>4</v>
      </c>
      <c r="F213" s="8">
        <v>5</v>
      </c>
      <c r="G213" s="8">
        <v>6</v>
      </c>
      <c r="H213" s="8">
        <v>7</v>
      </c>
    </row>
    <row r="214" spans="2:8">
      <c r="B214" s="19"/>
      <c r="C214" s="19"/>
      <c r="D214" s="10" t="s">
        <v>247</v>
      </c>
      <c r="E214" s="19"/>
      <c r="F214" s="19"/>
      <c r="G214" s="32"/>
      <c r="H214" s="32"/>
    </row>
    <row r="215" spans="2:8">
      <c r="B215" s="21">
        <v>178</v>
      </c>
      <c r="C215" s="36"/>
      <c r="D215" s="53" t="s">
        <v>283</v>
      </c>
      <c r="E215" s="54" t="s">
        <v>122</v>
      </c>
      <c r="F215" s="55">
        <v>29.73</v>
      </c>
      <c r="G215" s="34"/>
      <c r="H215" s="34">
        <f>F215*G215</f>
        <v>0</v>
      </c>
    </row>
    <row r="216" spans="2:8">
      <c r="B216" s="21">
        <v>179</v>
      </c>
      <c r="C216" s="36"/>
      <c r="D216" s="53" t="s">
        <v>243</v>
      </c>
      <c r="E216" s="54" t="s">
        <v>3</v>
      </c>
      <c r="F216" s="55">
        <v>2</v>
      </c>
      <c r="G216" s="34"/>
      <c r="H216" s="34">
        <f t="shared" ref="H216:H244" si="4">F216*G216</f>
        <v>0</v>
      </c>
    </row>
    <row r="217" spans="2:8">
      <c r="B217" s="21">
        <v>180</v>
      </c>
      <c r="C217" s="36"/>
      <c r="D217" s="53" t="s">
        <v>244</v>
      </c>
      <c r="E217" s="54" t="s">
        <v>4</v>
      </c>
      <c r="F217" s="55">
        <v>1</v>
      </c>
      <c r="G217" s="34"/>
      <c r="H217" s="34">
        <f t="shared" si="4"/>
        <v>0</v>
      </c>
    </row>
    <row r="218" spans="2:8">
      <c r="B218" s="21">
        <v>181</v>
      </c>
      <c r="C218" s="36"/>
      <c r="D218" s="53" t="s">
        <v>245</v>
      </c>
      <c r="E218" s="54" t="s">
        <v>0</v>
      </c>
      <c r="F218" s="55">
        <v>30</v>
      </c>
      <c r="G218" s="34"/>
      <c r="H218" s="34">
        <f t="shared" si="4"/>
        <v>0</v>
      </c>
    </row>
    <row r="219" spans="2:8">
      <c r="B219" s="21">
        <v>182</v>
      </c>
      <c r="C219" s="36"/>
      <c r="D219" s="53" t="s">
        <v>246</v>
      </c>
      <c r="E219" s="54" t="s">
        <v>1</v>
      </c>
      <c r="F219" s="55">
        <v>30</v>
      </c>
      <c r="G219" s="34"/>
      <c r="H219" s="34">
        <f t="shared" si="4"/>
        <v>0</v>
      </c>
    </row>
    <row r="220" spans="2:8">
      <c r="B220" s="21">
        <v>183</v>
      </c>
      <c r="C220" s="36"/>
      <c r="D220" s="53" t="s">
        <v>282</v>
      </c>
      <c r="E220" s="54" t="s">
        <v>19</v>
      </c>
      <c r="F220" s="55">
        <v>1.1519999999999999</v>
      </c>
      <c r="G220" s="34"/>
      <c r="H220" s="34">
        <f t="shared" si="4"/>
        <v>0</v>
      </c>
    </row>
    <row r="221" spans="2:8">
      <c r="B221" s="19"/>
      <c r="C221" s="19"/>
      <c r="D221" s="10" t="s">
        <v>248</v>
      </c>
      <c r="E221" s="19"/>
      <c r="F221" s="19"/>
      <c r="G221" s="32"/>
      <c r="H221" s="32"/>
    </row>
    <row r="222" spans="2:8">
      <c r="B222" s="21">
        <v>184</v>
      </c>
      <c r="C222" s="36"/>
      <c r="D222" s="53" t="s">
        <v>249</v>
      </c>
      <c r="E222" s="54" t="s">
        <v>5</v>
      </c>
      <c r="F222" s="55">
        <v>57</v>
      </c>
      <c r="G222" s="34"/>
      <c r="H222" s="34">
        <f t="shared" si="4"/>
        <v>0</v>
      </c>
    </row>
    <row r="223" spans="2:8" ht="22.5">
      <c r="B223" s="21">
        <v>185</v>
      </c>
      <c r="C223" s="36"/>
      <c r="D223" s="53" t="s">
        <v>284</v>
      </c>
      <c r="E223" s="54" t="s">
        <v>5</v>
      </c>
      <c r="F223" s="55">
        <v>81</v>
      </c>
      <c r="G223" s="34"/>
      <c r="H223" s="34">
        <f t="shared" si="4"/>
        <v>0</v>
      </c>
    </row>
    <row r="224" spans="2:8" ht="22.5">
      <c r="B224" s="21">
        <v>186</v>
      </c>
      <c r="C224" s="36"/>
      <c r="D224" s="53" t="s">
        <v>250</v>
      </c>
      <c r="E224" s="54" t="s">
        <v>5</v>
      </c>
      <c r="F224" s="55">
        <v>8.1</v>
      </c>
      <c r="G224" s="34"/>
      <c r="H224" s="34">
        <f t="shared" si="4"/>
        <v>0</v>
      </c>
    </row>
    <row r="225" spans="2:8">
      <c r="B225" s="21">
        <v>187</v>
      </c>
      <c r="C225" s="36"/>
      <c r="D225" s="53" t="s">
        <v>285</v>
      </c>
      <c r="E225" s="54" t="s">
        <v>5</v>
      </c>
      <c r="F225" s="55">
        <v>296.10000000000002</v>
      </c>
      <c r="G225" s="34"/>
      <c r="H225" s="34">
        <f t="shared" si="4"/>
        <v>0</v>
      </c>
    </row>
    <row r="226" spans="2:8">
      <c r="B226" s="19"/>
      <c r="C226" s="19"/>
      <c r="D226" s="10" t="s">
        <v>251</v>
      </c>
      <c r="E226" s="19"/>
      <c r="F226" s="19"/>
      <c r="G226" s="32"/>
      <c r="H226" s="32"/>
    </row>
    <row r="227" spans="2:8">
      <c r="B227" s="21">
        <v>188</v>
      </c>
      <c r="C227" s="36"/>
      <c r="D227" s="53" t="s">
        <v>252</v>
      </c>
      <c r="E227" s="54" t="s">
        <v>3</v>
      </c>
      <c r="F227" s="55">
        <v>1</v>
      </c>
      <c r="G227" s="34"/>
      <c r="H227" s="34">
        <f t="shared" si="4"/>
        <v>0</v>
      </c>
    </row>
    <row r="228" spans="2:8" ht="22.5">
      <c r="B228" s="21">
        <v>189</v>
      </c>
      <c r="C228" s="36"/>
      <c r="D228" s="53" t="s">
        <v>286</v>
      </c>
      <c r="E228" s="54" t="s">
        <v>3</v>
      </c>
      <c r="F228" s="55">
        <v>30</v>
      </c>
      <c r="G228" s="34"/>
      <c r="H228" s="34">
        <f t="shared" si="4"/>
        <v>0</v>
      </c>
    </row>
    <row r="229" spans="2:8">
      <c r="B229" s="21">
        <v>190</v>
      </c>
      <c r="C229" s="36"/>
      <c r="D229" s="53" t="s">
        <v>253</v>
      </c>
      <c r="E229" s="54" t="s">
        <v>5</v>
      </c>
      <c r="F229" s="55">
        <v>532.08000000000004</v>
      </c>
      <c r="G229" s="34"/>
      <c r="H229" s="34">
        <f t="shared" si="4"/>
        <v>0</v>
      </c>
    </row>
    <row r="230" spans="2:8" ht="22.5">
      <c r="B230" s="23">
        <v>191</v>
      </c>
      <c r="C230" s="40"/>
      <c r="D230" s="53" t="s">
        <v>254</v>
      </c>
      <c r="E230" s="54" t="s">
        <v>6</v>
      </c>
      <c r="F230" s="55">
        <v>52.53</v>
      </c>
      <c r="G230" s="34"/>
      <c r="H230" s="34">
        <f t="shared" si="4"/>
        <v>0</v>
      </c>
    </row>
    <row r="231" spans="2:8">
      <c r="B231" s="21">
        <v>192</v>
      </c>
      <c r="C231" s="36"/>
      <c r="D231" s="53" t="s">
        <v>287</v>
      </c>
      <c r="E231" s="54" t="s">
        <v>6</v>
      </c>
      <c r="F231" s="55">
        <v>1050.5999999999999</v>
      </c>
      <c r="G231" s="34"/>
      <c r="H231" s="34">
        <f t="shared" si="4"/>
        <v>0</v>
      </c>
    </row>
    <row r="232" spans="2:8" ht="22.5">
      <c r="B232" s="21">
        <v>193</v>
      </c>
      <c r="C232" s="36"/>
      <c r="D232" s="53" t="s">
        <v>288</v>
      </c>
      <c r="E232" s="54" t="s">
        <v>6</v>
      </c>
      <c r="F232" s="55">
        <v>998.07</v>
      </c>
      <c r="G232" s="34"/>
      <c r="H232" s="34">
        <f t="shared" si="4"/>
        <v>0</v>
      </c>
    </row>
    <row r="233" spans="2:8" ht="22.5">
      <c r="B233" s="21">
        <v>194</v>
      </c>
      <c r="C233" s="36"/>
      <c r="D233" s="53" t="s">
        <v>289</v>
      </c>
      <c r="E233" s="54" t="s">
        <v>6</v>
      </c>
      <c r="F233" s="55">
        <v>52.53</v>
      </c>
      <c r="G233" s="34"/>
      <c r="H233" s="34">
        <f t="shared" si="4"/>
        <v>0</v>
      </c>
    </row>
    <row r="234" spans="2:8">
      <c r="B234" s="21">
        <v>195</v>
      </c>
      <c r="C234" s="36"/>
      <c r="D234" s="53" t="s">
        <v>290</v>
      </c>
      <c r="E234" s="54" t="s">
        <v>6</v>
      </c>
      <c r="F234" s="55">
        <v>998.07</v>
      </c>
      <c r="G234" s="34"/>
      <c r="H234" s="34">
        <f t="shared" si="4"/>
        <v>0</v>
      </c>
    </row>
    <row r="235" spans="2:8">
      <c r="B235" s="19"/>
      <c r="C235" s="19"/>
      <c r="D235" s="10" t="s">
        <v>255</v>
      </c>
      <c r="E235" s="19"/>
      <c r="F235" s="19"/>
      <c r="G235" s="32"/>
      <c r="H235" s="32"/>
    </row>
    <row r="236" spans="2:8" ht="22.5">
      <c r="B236" s="21">
        <v>196</v>
      </c>
      <c r="C236" s="36"/>
      <c r="D236" s="53" t="s">
        <v>291</v>
      </c>
      <c r="E236" s="54" t="s">
        <v>1</v>
      </c>
      <c r="F236" s="55">
        <v>16</v>
      </c>
      <c r="G236" s="34"/>
      <c r="H236" s="34">
        <f t="shared" si="4"/>
        <v>0</v>
      </c>
    </row>
    <row r="237" spans="2:8" ht="22.5">
      <c r="B237" s="21">
        <v>197</v>
      </c>
      <c r="C237" s="36"/>
      <c r="D237" s="53" t="s">
        <v>292</v>
      </c>
      <c r="E237" s="54" t="s">
        <v>1</v>
      </c>
      <c r="F237" s="55">
        <v>14</v>
      </c>
      <c r="G237" s="34"/>
      <c r="H237" s="34">
        <f t="shared" si="4"/>
        <v>0</v>
      </c>
    </row>
    <row r="238" spans="2:8">
      <c r="B238" s="21">
        <v>198</v>
      </c>
      <c r="C238" s="36"/>
      <c r="D238" s="53" t="s">
        <v>293</v>
      </c>
      <c r="E238" s="54" t="s">
        <v>1</v>
      </c>
      <c r="F238" s="55">
        <v>5</v>
      </c>
      <c r="G238" s="34"/>
      <c r="H238" s="34">
        <f t="shared" si="4"/>
        <v>0</v>
      </c>
    </row>
    <row r="239" spans="2:8">
      <c r="B239" s="21">
        <v>199</v>
      </c>
      <c r="C239" s="36"/>
      <c r="D239" s="53" t="s">
        <v>256</v>
      </c>
      <c r="E239" s="54" t="s">
        <v>1</v>
      </c>
      <c r="F239" s="55">
        <v>5</v>
      </c>
      <c r="G239" s="34"/>
      <c r="H239" s="34">
        <f t="shared" si="4"/>
        <v>0</v>
      </c>
    </row>
    <row r="240" spans="2:8">
      <c r="B240" s="21">
        <v>200</v>
      </c>
      <c r="C240" s="36"/>
      <c r="D240" s="53" t="s">
        <v>257</v>
      </c>
      <c r="E240" s="54" t="s">
        <v>1</v>
      </c>
      <c r="F240" s="55">
        <v>2</v>
      </c>
      <c r="G240" s="34"/>
      <c r="H240" s="34">
        <f t="shared" si="4"/>
        <v>0</v>
      </c>
    </row>
    <row r="241" spans="2:8">
      <c r="B241" s="21">
        <v>201</v>
      </c>
      <c r="C241" s="36"/>
      <c r="D241" s="53" t="s">
        <v>294</v>
      </c>
      <c r="E241" s="54" t="s">
        <v>3</v>
      </c>
      <c r="F241" s="55">
        <v>5</v>
      </c>
      <c r="G241" s="34"/>
      <c r="H241" s="34">
        <f t="shared" si="4"/>
        <v>0</v>
      </c>
    </row>
    <row r="242" spans="2:8">
      <c r="B242" s="21">
        <v>202</v>
      </c>
      <c r="C242" s="36"/>
      <c r="D242" s="53" t="s">
        <v>295</v>
      </c>
      <c r="E242" s="54" t="s">
        <v>3</v>
      </c>
      <c r="F242" s="55">
        <v>4</v>
      </c>
      <c r="G242" s="34"/>
      <c r="H242" s="34">
        <f t="shared" si="4"/>
        <v>0</v>
      </c>
    </row>
    <row r="243" spans="2:8">
      <c r="B243" s="21">
        <v>203</v>
      </c>
      <c r="C243" s="36"/>
      <c r="D243" s="53" t="s">
        <v>296</v>
      </c>
      <c r="E243" s="54" t="s">
        <v>3</v>
      </c>
      <c r="F243" s="55">
        <v>1</v>
      </c>
      <c r="G243" s="34"/>
      <c r="H243" s="34">
        <f t="shared" si="4"/>
        <v>0</v>
      </c>
    </row>
    <row r="244" spans="2:8">
      <c r="B244" s="21">
        <v>204</v>
      </c>
      <c r="C244" s="36"/>
      <c r="D244" s="53" t="s">
        <v>297</v>
      </c>
      <c r="E244" s="54" t="s">
        <v>3</v>
      </c>
      <c r="F244" s="55">
        <v>2</v>
      </c>
      <c r="G244" s="34"/>
      <c r="H244" s="34">
        <f t="shared" si="4"/>
        <v>0</v>
      </c>
    </row>
    <row r="245" spans="2:8" ht="22.5">
      <c r="B245" s="21">
        <v>205</v>
      </c>
      <c r="C245" s="36"/>
      <c r="D245" s="53" t="s">
        <v>258</v>
      </c>
      <c r="E245" s="54" t="s">
        <v>3</v>
      </c>
      <c r="F245" s="55">
        <v>28</v>
      </c>
      <c r="G245" s="34"/>
      <c r="H245" s="34">
        <f t="shared" ref="H245:H252" si="5">F245*G245</f>
        <v>0</v>
      </c>
    </row>
    <row r="246" spans="2:8">
      <c r="B246" s="21">
        <v>206</v>
      </c>
      <c r="C246" s="36"/>
      <c r="D246" s="53" t="s">
        <v>259</v>
      </c>
      <c r="E246" s="54" t="s">
        <v>3</v>
      </c>
      <c r="F246" s="55">
        <v>6</v>
      </c>
      <c r="G246" s="34"/>
      <c r="H246" s="34">
        <f t="shared" si="5"/>
        <v>0</v>
      </c>
    </row>
    <row r="247" spans="2:8">
      <c r="B247" s="21">
        <v>207</v>
      </c>
      <c r="C247" s="36"/>
      <c r="D247" s="53" t="s">
        <v>260</v>
      </c>
      <c r="E247" s="54" t="s">
        <v>3</v>
      </c>
      <c r="F247" s="55">
        <v>6</v>
      </c>
      <c r="G247" s="34"/>
      <c r="H247" s="34">
        <f t="shared" si="5"/>
        <v>0</v>
      </c>
    </row>
    <row r="248" spans="2:8">
      <c r="B248" s="21">
        <v>208</v>
      </c>
      <c r="C248" s="36"/>
      <c r="D248" s="53" t="s">
        <v>298</v>
      </c>
      <c r="E248" s="54" t="s">
        <v>3</v>
      </c>
      <c r="F248" s="55">
        <v>5</v>
      </c>
      <c r="G248" s="34"/>
      <c r="H248" s="34">
        <f t="shared" si="5"/>
        <v>0</v>
      </c>
    </row>
    <row r="249" spans="2:8" ht="22.5">
      <c r="B249" s="21">
        <v>209</v>
      </c>
      <c r="C249" s="36"/>
      <c r="D249" s="53" t="s">
        <v>261</v>
      </c>
      <c r="E249" s="54" t="s">
        <v>262</v>
      </c>
      <c r="F249" s="55">
        <v>45</v>
      </c>
      <c r="G249" s="34"/>
      <c r="H249" s="34">
        <f t="shared" si="5"/>
        <v>0</v>
      </c>
    </row>
    <row r="250" spans="2:8" ht="22.5">
      <c r="B250" s="21">
        <v>210</v>
      </c>
      <c r="C250" s="36"/>
      <c r="D250" s="53" t="s">
        <v>263</v>
      </c>
      <c r="E250" s="54" t="s">
        <v>262</v>
      </c>
      <c r="F250" s="55">
        <v>23</v>
      </c>
      <c r="G250" s="34"/>
      <c r="H250" s="34">
        <f t="shared" si="5"/>
        <v>0</v>
      </c>
    </row>
    <row r="251" spans="2:8" ht="22.5">
      <c r="B251" s="21">
        <v>211</v>
      </c>
      <c r="C251" s="36"/>
      <c r="D251" s="53" t="s">
        <v>264</v>
      </c>
      <c r="E251" s="54" t="s">
        <v>262</v>
      </c>
      <c r="F251" s="55">
        <v>12</v>
      </c>
      <c r="G251" s="34"/>
      <c r="H251" s="34">
        <f t="shared" si="5"/>
        <v>0</v>
      </c>
    </row>
    <row r="252" spans="2:8" ht="22.5">
      <c r="B252" s="21">
        <v>212</v>
      </c>
      <c r="C252" s="36"/>
      <c r="D252" s="53" t="s">
        <v>265</v>
      </c>
      <c r="E252" s="54" t="s">
        <v>262</v>
      </c>
      <c r="F252" s="55">
        <v>6</v>
      </c>
      <c r="G252" s="34"/>
      <c r="H252" s="34">
        <f t="shared" si="5"/>
        <v>0</v>
      </c>
    </row>
    <row r="253" spans="2:8" ht="22.5">
      <c r="B253" s="21">
        <v>213</v>
      </c>
      <c r="C253" s="36"/>
      <c r="D253" s="53" t="s">
        <v>266</v>
      </c>
      <c r="E253" s="54" t="s">
        <v>262</v>
      </c>
      <c r="F253" s="55">
        <v>4</v>
      </c>
      <c r="G253" s="34"/>
      <c r="H253" s="34">
        <f t="shared" ref="H253:H260" si="6">F253*G253</f>
        <v>0</v>
      </c>
    </row>
    <row r="254" spans="2:8" ht="22.5">
      <c r="B254" s="21">
        <v>214</v>
      </c>
      <c r="C254" s="36"/>
      <c r="D254" s="53" t="s">
        <v>267</v>
      </c>
      <c r="E254" s="54" t="s">
        <v>262</v>
      </c>
      <c r="F254" s="55">
        <v>30</v>
      </c>
      <c r="G254" s="34"/>
      <c r="H254" s="34">
        <f t="shared" si="6"/>
        <v>0</v>
      </c>
    </row>
    <row r="255" spans="2:8" ht="22.5">
      <c r="B255" s="21">
        <v>215</v>
      </c>
      <c r="C255" s="36"/>
      <c r="D255" s="53" t="s">
        <v>299</v>
      </c>
      <c r="E255" s="54" t="s">
        <v>0</v>
      </c>
      <c r="F255" s="55">
        <v>382</v>
      </c>
      <c r="G255" s="34"/>
      <c r="H255" s="34">
        <f t="shared" si="6"/>
        <v>0</v>
      </c>
    </row>
    <row r="256" spans="2:8" ht="17.25" customHeight="1">
      <c r="B256" s="21">
        <v>216</v>
      </c>
      <c r="C256" s="36"/>
      <c r="D256" s="53" t="s">
        <v>300</v>
      </c>
      <c r="E256" s="54" t="s">
        <v>0</v>
      </c>
      <c r="F256" s="55">
        <v>19</v>
      </c>
      <c r="G256" s="34"/>
      <c r="H256" s="34">
        <f t="shared" si="6"/>
        <v>0</v>
      </c>
    </row>
    <row r="257" spans="2:8" ht="22.5">
      <c r="B257" s="21">
        <v>217</v>
      </c>
      <c r="C257" s="36"/>
      <c r="D257" s="53" t="s">
        <v>301</v>
      </c>
      <c r="E257" s="54" t="s">
        <v>0</v>
      </c>
      <c r="F257" s="55">
        <v>181.6</v>
      </c>
      <c r="G257" s="34"/>
      <c r="H257" s="34">
        <f t="shared" si="6"/>
        <v>0</v>
      </c>
    </row>
    <row r="258" spans="2:8" ht="22.5">
      <c r="B258" s="21">
        <v>218</v>
      </c>
      <c r="C258" s="36"/>
      <c r="D258" s="53" t="s">
        <v>268</v>
      </c>
      <c r="E258" s="54" t="s">
        <v>0</v>
      </c>
      <c r="F258" s="55">
        <v>148</v>
      </c>
      <c r="G258" s="34"/>
      <c r="H258" s="34">
        <f t="shared" si="6"/>
        <v>0</v>
      </c>
    </row>
    <row r="259" spans="2:8" ht="22.5">
      <c r="B259" s="21">
        <v>219</v>
      </c>
      <c r="C259" s="36"/>
      <c r="D259" s="53" t="s">
        <v>269</v>
      </c>
      <c r="E259" s="54" t="s">
        <v>0</v>
      </c>
      <c r="F259" s="55">
        <v>13.8</v>
      </c>
      <c r="G259" s="34"/>
      <c r="H259" s="34">
        <f t="shared" si="6"/>
        <v>0</v>
      </c>
    </row>
    <row r="260" spans="2:8" ht="22.5">
      <c r="B260" s="21">
        <v>220</v>
      </c>
      <c r="C260" s="36"/>
      <c r="D260" s="53" t="s">
        <v>270</v>
      </c>
      <c r="E260" s="54" t="s">
        <v>0</v>
      </c>
      <c r="F260" s="55">
        <v>3.9</v>
      </c>
      <c r="G260" s="34"/>
      <c r="H260" s="34">
        <f t="shared" si="6"/>
        <v>0</v>
      </c>
    </row>
    <row r="261" spans="2:8" ht="22.5">
      <c r="B261" s="21">
        <v>221</v>
      </c>
      <c r="C261" s="36"/>
      <c r="D261" s="53" t="s">
        <v>271</v>
      </c>
      <c r="E261" s="54" t="s">
        <v>0</v>
      </c>
      <c r="F261" s="55">
        <v>302.3</v>
      </c>
      <c r="G261" s="34"/>
      <c r="H261" s="34">
        <f t="shared" ref="H261:H271" si="7">F261*G261</f>
        <v>0</v>
      </c>
    </row>
    <row r="262" spans="2:8" ht="22.5">
      <c r="B262" s="21">
        <v>222</v>
      </c>
      <c r="C262" s="36"/>
      <c r="D262" s="53" t="s">
        <v>272</v>
      </c>
      <c r="E262" s="54" t="s">
        <v>0</v>
      </c>
      <c r="F262" s="55">
        <v>28.5</v>
      </c>
      <c r="G262" s="34"/>
      <c r="H262" s="34">
        <f t="shared" si="7"/>
        <v>0</v>
      </c>
    </row>
    <row r="263" spans="2:8">
      <c r="B263" s="21">
        <v>223</v>
      </c>
      <c r="C263" s="36"/>
      <c r="D263" s="53" t="s">
        <v>273</v>
      </c>
      <c r="E263" s="54" t="s">
        <v>302</v>
      </c>
      <c r="F263" s="55">
        <v>6</v>
      </c>
      <c r="G263" s="34"/>
      <c r="H263" s="34">
        <f t="shared" si="7"/>
        <v>0</v>
      </c>
    </row>
    <row r="264" spans="2:8" ht="22.5">
      <c r="B264" s="23">
        <v>224</v>
      </c>
      <c r="C264" s="40"/>
      <c r="D264" s="53" t="s">
        <v>303</v>
      </c>
      <c r="E264" s="54" t="s">
        <v>304</v>
      </c>
      <c r="F264" s="55">
        <v>6</v>
      </c>
      <c r="G264" s="34"/>
      <c r="H264" s="34">
        <f t="shared" si="7"/>
        <v>0</v>
      </c>
    </row>
    <row r="265" spans="2:8">
      <c r="B265" s="21">
        <v>225</v>
      </c>
      <c r="C265" s="36"/>
      <c r="D265" s="53" t="s">
        <v>305</v>
      </c>
      <c r="E265" s="54" t="s">
        <v>302</v>
      </c>
      <c r="F265" s="55">
        <v>6</v>
      </c>
      <c r="G265" s="34"/>
      <c r="H265" s="34">
        <f t="shared" si="7"/>
        <v>0</v>
      </c>
    </row>
    <row r="266" spans="2:8">
      <c r="B266" s="21">
        <v>226</v>
      </c>
      <c r="C266" s="36"/>
      <c r="D266" s="53" t="s">
        <v>306</v>
      </c>
      <c r="E266" s="54" t="s">
        <v>0</v>
      </c>
      <c r="F266" s="55">
        <v>883.6</v>
      </c>
      <c r="G266" s="34"/>
      <c r="H266" s="34">
        <f t="shared" si="7"/>
        <v>0</v>
      </c>
    </row>
    <row r="267" spans="2:8">
      <c r="B267" s="21">
        <v>227</v>
      </c>
      <c r="C267" s="36"/>
      <c r="D267" s="53" t="s">
        <v>274</v>
      </c>
      <c r="E267" s="54" t="s">
        <v>1</v>
      </c>
      <c r="F267" s="55">
        <v>45</v>
      </c>
      <c r="G267" s="34"/>
      <c r="H267" s="34">
        <f t="shared" si="7"/>
        <v>0</v>
      </c>
    </row>
    <row r="268" spans="2:8" ht="22.5">
      <c r="B268" s="21">
        <v>228</v>
      </c>
      <c r="C268" s="36"/>
      <c r="D268" s="53" t="s">
        <v>307</v>
      </c>
      <c r="E268" s="54" t="s">
        <v>0</v>
      </c>
      <c r="F268" s="55">
        <v>167</v>
      </c>
      <c r="G268" s="34"/>
      <c r="H268" s="34">
        <f t="shared" si="7"/>
        <v>0</v>
      </c>
    </row>
    <row r="269" spans="2:8">
      <c r="B269" s="21">
        <v>229</v>
      </c>
      <c r="C269" s="36"/>
      <c r="D269" s="53" t="s">
        <v>308</v>
      </c>
      <c r="E269" s="54" t="s">
        <v>1</v>
      </c>
      <c r="F269" s="55">
        <v>45</v>
      </c>
      <c r="G269" s="34"/>
      <c r="H269" s="34">
        <f t="shared" si="7"/>
        <v>0</v>
      </c>
    </row>
    <row r="270" spans="2:8">
      <c r="B270" s="19"/>
      <c r="C270" s="19"/>
      <c r="D270" s="10" t="s">
        <v>275</v>
      </c>
      <c r="E270" s="19"/>
      <c r="F270" s="19"/>
      <c r="G270" s="32"/>
      <c r="H270" s="32"/>
    </row>
    <row r="271" spans="2:8">
      <c r="B271" s="21">
        <v>230</v>
      </c>
      <c r="C271" s="36"/>
      <c r="D271" s="53" t="s">
        <v>276</v>
      </c>
      <c r="E271" s="54" t="s">
        <v>0</v>
      </c>
      <c r="F271" s="55">
        <v>68</v>
      </c>
      <c r="G271" s="34"/>
      <c r="H271" s="34">
        <f t="shared" si="7"/>
        <v>0</v>
      </c>
    </row>
    <row r="272" spans="2:8">
      <c r="B272" s="21">
        <v>231</v>
      </c>
      <c r="C272" s="36"/>
      <c r="D272" s="53" t="s">
        <v>277</v>
      </c>
      <c r="E272" s="54" t="s">
        <v>4</v>
      </c>
      <c r="F272" s="55">
        <v>7</v>
      </c>
      <c r="G272" s="34"/>
      <c r="H272" s="34">
        <f t="shared" ref="H272:H276" si="8">F272*G272</f>
        <v>0</v>
      </c>
    </row>
    <row r="273" spans="2:8" ht="22.5">
      <c r="B273" s="21">
        <v>232</v>
      </c>
      <c r="C273" s="36"/>
      <c r="D273" s="53" t="s">
        <v>309</v>
      </c>
      <c r="E273" s="54" t="s">
        <v>4</v>
      </c>
      <c r="F273" s="55">
        <v>7</v>
      </c>
      <c r="G273" s="34"/>
      <c r="H273" s="34">
        <f t="shared" si="8"/>
        <v>0</v>
      </c>
    </row>
    <row r="274" spans="2:8">
      <c r="B274" s="21">
        <v>233</v>
      </c>
      <c r="C274" s="36"/>
      <c r="D274" s="53" t="s">
        <v>278</v>
      </c>
      <c r="E274" s="54" t="s">
        <v>6</v>
      </c>
      <c r="F274" s="55">
        <v>2.1</v>
      </c>
      <c r="G274" s="34"/>
      <c r="H274" s="34">
        <f t="shared" si="8"/>
        <v>0</v>
      </c>
    </row>
    <row r="275" spans="2:8" ht="22.5">
      <c r="B275" s="21">
        <v>234</v>
      </c>
      <c r="C275" s="36"/>
      <c r="D275" s="53" t="s">
        <v>310</v>
      </c>
      <c r="E275" s="54" t="s">
        <v>5</v>
      </c>
      <c r="F275" s="55">
        <v>0.20300000000000001</v>
      </c>
      <c r="G275" s="34"/>
      <c r="H275" s="34">
        <f t="shared" si="8"/>
        <v>0</v>
      </c>
    </row>
    <row r="276" spans="2:8" ht="22.5">
      <c r="B276" s="41">
        <v>235</v>
      </c>
      <c r="C276" s="42"/>
      <c r="D276" s="56" t="s">
        <v>311</v>
      </c>
      <c r="E276" s="57" t="s">
        <v>0</v>
      </c>
      <c r="F276" s="58">
        <v>4.2</v>
      </c>
      <c r="G276" s="34"/>
      <c r="H276" s="34">
        <f t="shared" si="8"/>
        <v>0</v>
      </c>
    </row>
    <row r="278" spans="2:8" ht="15">
      <c r="G278" s="44" t="s">
        <v>279</v>
      </c>
      <c r="H278" s="43">
        <f>SUM(H11:H29,H31:H32,H34:H37,H39:H43,H45:H50,H52:H64,H66:H73,H75:H79,H84:H94,H96:H115,H117:H139,H144:H153,H155:H170,H172:H197,H202:H210,H215:H220,H222:H225,H227:H234,H236:H269,H271:H276)</f>
        <v>0</v>
      </c>
    </row>
    <row r="279" spans="2:8" ht="15">
      <c r="G279" s="44" t="s">
        <v>281</v>
      </c>
      <c r="H279" s="43">
        <f>H278*0.23</f>
        <v>0</v>
      </c>
    </row>
    <row r="280" spans="2:8" ht="15">
      <c r="G280" s="44" t="s">
        <v>280</v>
      </c>
      <c r="H280" s="43">
        <f>H278+H279</f>
        <v>0</v>
      </c>
    </row>
  </sheetData>
  <mergeCells count="8">
    <mergeCell ref="B140:F140"/>
    <mergeCell ref="B198:F198"/>
    <mergeCell ref="B211:F211"/>
    <mergeCell ref="B4:F5"/>
    <mergeCell ref="E1:F3"/>
    <mergeCell ref="B9:F9"/>
    <mergeCell ref="B80:F80"/>
    <mergeCell ref="B8:F8"/>
  </mergeCells>
  <pageMargins left="0.7" right="0.7" top="0.75" bottom="0.75" header="0.3" footer="0.3"/>
  <pageSetup paperSize="9" scale="70" orientation="landscape" r:id="rId1"/>
  <ignoredErrors>
    <ignoredError sqref="B7 B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anowicka</cp:lastModifiedBy>
  <cp:lastPrinted>2019-12-11T13:58:49Z</cp:lastPrinted>
  <dcterms:created xsi:type="dcterms:W3CDTF">2013-09-06T18:44:14Z</dcterms:created>
  <dcterms:modified xsi:type="dcterms:W3CDTF">2019-12-18T07:30:04Z</dcterms:modified>
</cp:coreProperties>
</file>