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3250" windowHeight="13170" activeTab="0"/>
  </bookViews>
  <sheets>
    <sheet name="Arkusz1" sheetId="1" r:id="rId1"/>
  </sheets>
  <definedNames>
    <definedName name="_xlnm.Print_Area" localSheetId="0">'Arkusz1'!$A$1:$G$535</definedName>
  </definedNames>
  <calcPr fullCalcOnLoad="1"/>
</workbook>
</file>

<file path=xl/sharedStrings.xml><?xml version="1.0" encoding="utf-8"?>
<sst xmlns="http://schemas.openxmlformats.org/spreadsheetml/2006/main" count="1249" uniqueCount="432">
  <si>
    <t>m</t>
  </si>
  <si>
    <t>m3</t>
  </si>
  <si>
    <t>szt.</t>
  </si>
  <si>
    <t>m2</t>
  </si>
  <si>
    <t>ZAKRES RZECZOWO FINANSOWY</t>
  </si>
  <si>
    <t>km</t>
  </si>
  <si>
    <t xml:space="preserve"> </t>
  </si>
  <si>
    <t>szt</t>
  </si>
  <si>
    <t>t</t>
  </si>
  <si>
    <t>odc.</t>
  </si>
  <si>
    <t>VAT</t>
  </si>
  <si>
    <t>Ława pod krawężniki betonowa z oporem</t>
  </si>
  <si>
    <t>L.p.</t>
  </si>
  <si>
    <t>ST</t>
  </si>
  <si>
    <t>Opis</t>
  </si>
  <si>
    <t>jm</t>
  </si>
  <si>
    <t>ilość razem</t>
  </si>
  <si>
    <t>cena jednostkowa [zł]</t>
  </si>
  <si>
    <t>wartość [zł]</t>
  </si>
  <si>
    <t>razem netto</t>
  </si>
  <si>
    <t>razem brutto</t>
  </si>
  <si>
    <t xml:space="preserve">
</t>
  </si>
  <si>
    <t xml:space="preserve">ZAGOSPODAROWANIE PARKU ZDROJOWEGO - ROBOTY BRANŻY BUDOWLANEJ - SEKTOR 1 </t>
  </si>
  <si>
    <t>Zbrojenie konstrukcji stalą żebrowaną fi=8 mm</t>
  </si>
  <si>
    <t>Zbrojenie konstrukcji stalą żebrowaną fi= 10 mm</t>
  </si>
  <si>
    <t>Izolacje przeciwwilgociowe powierzchni poziomych z papy na lepiku na gorąco dwuwarstwowe</t>
  </si>
  <si>
    <t>Zasypywanie wykopów po wykonaniu elementów fundametowych w gr.kat. I-III</t>
  </si>
  <si>
    <t>Wykonanie posadzki z cegły klinkierowej gr. 6,50 cm
- na podsypce stabilizowanej cementem</t>
  </si>
  <si>
    <t>Wykonanie i montaż łuków ozdobnych ażurowych z krawędziaków i przeplatanych listew</t>
  </si>
  <si>
    <t>Podbitka pod okapem z drewna konstrukcyjnego klasy C 24, zaimpregnowanego</t>
  </si>
  <si>
    <t>Deskowanie połaci dachowych z tarcicy nasyconej gr. 20 mm</t>
  </si>
  <si>
    <t>Izolacja z folii dachowej paroprzepuszczalnej przymocowana do konstrukcji drewnianej</t>
  </si>
  <si>
    <t>Montaż kontrłat na dachu z deskowaniem pełnym,
- rozstaw krokwi do 70 cm
- kontrłaty 24x48 mm</t>
  </si>
  <si>
    <t>Klamra gąsiora cylindrycznego</t>
  </si>
  <si>
    <r>
      <t>m</t>
    </r>
    <r>
      <rPr>
        <vertAlign val="superscript"/>
        <sz val="10"/>
        <color indexed="8"/>
        <rFont val="Times New Roman"/>
        <family val="1"/>
      </rPr>
      <t>3</t>
    </r>
  </si>
  <si>
    <t>Taśma kalenicowa</t>
  </si>
  <si>
    <t>Wspornik łaty kalenicowej</t>
  </si>
  <si>
    <t>Balustrady tarasowe drewniane z tralkami i pochwytem proste</t>
  </si>
  <si>
    <t>Zabezpieczenie konstrukcji drewnianej</t>
  </si>
  <si>
    <t>Malowanie elementów pełnych o powierzchni ponad 0.5 m2 lazur dąb</t>
  </si>
  <si>
    <t>Blacharka</t>
  </si>
  <si>
    <t>Obróbki blacharskie z blachy stalowej ocynkowanej przy szerokości w rozwinięciu do 25 cm</t>
  </si>
  <si>
    <t>Montaż obróbek blacharskich z gotowych elementów prefabrykowanych z blachy ocynkowanej i cynkowej -rynny dachowe półokrągłe 120 mm</t>
  </si>
  <si>
    <t>Montaż obróbek blacharskich z gotowych elementów prefabrykowanych z blachy ocynkowanej i cynkowej - rury spustowe okrągłe 100 mm</t>
  </si>
  <si>
    <t>Cokół i schody</t>
  </si>
  <si>
    <t>Podsypka piaskowa zagęszczona do klasy 0,4</t>
  </si>
  <si>
    <t>Stopnie schodów z cegieł pełnych 12x25cm</t>
  </si>
  <si>
    <t>Licowanie płytkami klinkierowymi 25x6 ścian i elementów
zewnętrznych</t>
  </si>
  <si>
    <t>NAWIERZCHNIE</t>
  </si>
  <si>
    <t>Rozbiórki i demontaże</t>
  </si>
  <si>
    <t>Rozebranie nawierzchni z mas mineralno-bitumicznych
gr. 4 cm mechanicznie</t>
  </si>
  <si>
    <t>Rozebranie obrzeży trawnikowych</t>
  </si>
  <si>
    <t>Korytowanie pod projektowane nawierzchnie</t>
  </si>
  <si>
    <t>Mechaniczne profilowanie i zagęszczenie podłoża pod
warstwy konstrukcyjne nawierzchni w gruncie kat. I-IV</t>
  </si>
  <si>
    <t>Roboty towarzyszące</t>
  </si>
  <si>
    <t>Mechaniczne profilowanie i zagęszczenie podłoża pod warstwy konstrukcyjne nawierzchni w gruncie kat. I-IV</t>
  </si>
  <si>
    <t>Wykonanie nawierzchni</t>
  </si>
  <si>
    <t>Warstwy odsączające z piasku w korycie pod warstwy
konstrukcyjne nawierzchni,
- wykonanie i zagęszczanie mechaniczne
- grubość warstwy po zagęszczeniu 10 cm</t>
  </si>
  <si>
    <t>Podbudowa z kruszywa łamanego
- warstwa dolna
- grubość po zagęszczeniu 15 cm</t>
  </si>
  <si>
    <t>Nawierzchnie z kostki 5x5 cm na podsypce piaskowej
gr. 10 cm</t>
  </si>
  <si>
    <t>Rowki pod krawężniki i ławy krawężnikowe o w gruncie
kat.III-IV</t>
  </si>
  <si>
    <t>Dostawa i montaż :
- kraty nawadniające wokół drzew o konstrukcji stalowej
- zgodnie z dokumentacja projektową</t>
  </si>
  <si>
    <t>MUREK OPOROWY</t>
  </si>
  <si>
    <t>Wykopy liniowe o szerokości 0,8-2,5 m i głębokości do
1,5 m o ścianach pionowych w gruntach suchych kat. IIIIV</t>
  </si>
  <si>
    <t>Podsypka piaskowa gr. 30 cm</t>
  </si>
  <si>
    <t>Podkład z chudego betonu gr. 10 cm</t>
  </si>
  <si>
    <t>Murki ogrodowe z kamienia łamanego układane na zaprawie</t>
  </si>
  <si>
    <t>Obrzutka z zaprawy cementowej</t>
  </si>
  <si>
    <t>Okładzina murka z płyt granitu polerowanego gr. 4 cm</t>
  </si>
  <si>
    <t>PLAC ZABAW DLA DZIECI 1</t>
  </si>
  <si>
    <t>Korytowanie pod projektowane nawierzchnie piaskowe</t>
  </si>
  <si>
    <t>Roboty towarzyszące dla nawierzchni piaskowych</t>
  </si>
  <si>
    <t>Wykonanie nawierzchni piaskowych</t>
  </si>
  <si>
    <t>Wzmocnienie położa geosiatka z tkaniną separacyjną</t>
  </si>
  <si>
    <t>Wypełnienie piaskiem grubożiarnistym placu zabaw</t>
  </si>
  <si>
    <t>Korytowanie pod projektowane nawierzchnie mineralno-żywiczne</t>
  </si>
  <si>
    <t>Roboty towarzyszące dla nawierzchni mineralno-żywicznych</t>
  </si>
  <si>
    <t>Wykonanie nawierzchni mineralno-żywicznych</t>
  </si>
  <si>
    <t>Wykonanie nawierzchni mineralno-żywicznej gr. 3 cm</t>
  </si>
  <si>
    <t>Ława pod oporniki betonowa z oporem
- C 12/15</t>
  </si>
  <si>
    <t>Oporniki betonowe o wymiarach 12x25 cm
na podsypce cementowo-piaskowej
- z wypełnieniem spoin zaprawą cementową</t>
  </si>
  <si>
    <t>Urządzenia placu zabaw</t>
  </si>
  <si>
    <t>Demontaż istniejących elementów placu zabaw</t>
  </si>
  <si>
    <t>POIDEŁKO</t>
  </si>
  <si>
    <t>Nawierzchnie</t>
  </si>
  <si>
    <t>Renowacja i uzupełnienie brakujących i zniszczonych
fragmentów poidełka</t>
  </si>
  <si>
    <t>Ułożenie kamieni - otoczaków granitowych</t>
  </si>
  <si>
    <t>Technologia poidełka</t>
  </si>
  <si>
    <t>Ręczne wykopy ciągłe lub jamiste ze skarpami o szer.
dna do 1,5 m i gł. do 1,5 m ze złożeniem urobku na odkład
(kat. gruntu III)</t>
  </si>
  <si>
    <t>Kanały rurowe - podłoża z materiałów sypkich o grub.10
cm</t>
  </si>
  <si>
    <t>Obsypka rurociągów z piasku gr. 30 cm</t>
  </si>
  <si>
    <t>Osadzenie studni polimerobetonowej fi= 1200 mm i h=
2500 mm</t>
  </si>
  <si>
    <t>Dostarczenie i montaż pompy zatapialnej do fontannypoidełka</t>
  </si>
  <si>
    <t>Montaż rurociągów z rur PE 80 SDR fi= 110 mm</t>
  </si>
  <si>
    <t>Rozplantowanie ręczne ziemi pozostałej po zasypaniu
wykopów</t>
  </si>
  <si>
    <t>SCHODY "S1"</t>
  </si>
  <si>
    <t>Przełożenie i konserwacja granitowych schodów terenowych</t>
  </si>
  <si>
    <t>SCHODY "S2"</t>
  </si>
  <si>
    <t>Korytowanie</t>
  </si>
  <si>
    <t>Warswa dolna podbudowy z kruszyw łamanych gr. 15 cm</t>
  </si>
  <si>
    <t>Nawierzchnie z kostki 5x5 cm na podsypce piaskowej gr. 10 cm</t>
  </si>
  <si>
    <t>Nawierzchnie z kostki kamiennej
- za każdy 1 cm różnicy gr. podsypki ( do 15 cm )
Krotność = 5</t>
  </si>
  <si>
    <t>Rowki pod krawężniki i ławy krawężnikowe o w gruncie kat.III-IV</t>
  </si>
  <si>
    <t>Podstopnice granitowe o wymiarach 12x28 cm na podsypce cementowopiaskowej</t>
  </si>
  <si>
    <t>DROGA DOJAZDOWA DO PROJEKTOWANEJ RESTAURACJI</t>
  </si>
  <si>
    <t>Rozebranie chodników z płyt betonowych cm na podsypce piaskowej
- w rejonie zjazdu</t>
  </si>
  <si>
    <t>Mechaniczna rozbiórka krawężników kamiennych wraz z ławą
- z wywozem na odl. do 1 km ( do miejsca składowania )
- obok czynnego pasa jezdni : koło 26-75 pojazdów na godzinę</t>
  </si>
  <si>
    <t>Warstwy odsączające z piasku w korycie pod warstwy konstrukcyjne nawierzchni,
- wykonanie i zagęszczanie mechaniczne
- grubość warstwy po zagęszczeniu 10 cm</t>
  </si>
  <si>
    <t>Nawierzchnie z kostki granitowej 10x10 cm na piaskowej gr. 10 cm</t>
  </si>
  <si>
    <t>Ława pod krawężniki i oporniki betonowa z oporem
- C 12/15</t>
  </si>
  <si>
    <t>ALEJKA ŻWIROWO-GRANITOWA A34</t>
  </si>
  <si>
    <t>Rowki pod oprniki i ławy krawężnikowe o w gruncie kat.III-IV</t>
  </si>
  <si>
    <t>ALEJKA ŻWIROWO-GRANITOWA S.CHR.1-A32</t>
  </si>
  <si>
    <t>Profilowanie i zagęszczanie podłoża wykonywane ręcznie w gruncie kat. II-IV pod warstwy konstrukcyjne nawierzchni</t>
  </si>
  <si>
    <t>Wyłożenie dna kostką granitową 5x5 na zaprawie cementowej z dodatkiem uszczelniacza</t>
  </si>
  <si>
    <t>Odbicie tynków z zaprawy wapiennej lub cem.-wapiennej na ścianach, filarach, pilastrach</t>
  </si>
  <si>
    <t>Tynki zewnętrzne na ścianach płaskich i pow. poziomych zwykłe III kategorii</t>
  </si>
  <si>
    <t>Zewnętrzne bonie prostokątne na ścianach płaskich, cylindrycznych, słupach i pilastrach na tynku zwykłym</t>
  </si>
  <si>
    <t>Oporniki betonowe o wymiarach 12x25 cm na podsypce cementowo-piaskowej
- z wypełnieniem spoin zaprawą cementową</t>
  </si>
  <si>
    <t>Mechaniczne wykonanie koryta pod projektowane nawierzchnie w gruncie kat. I-IV
- głębokości 20 cm</t>
  </si>
  <si>
    <t>ALEJKA ŻWIROWO-GRANITOWA S.CHR.2-A74</t>
  </si>
  <si>
    <t>ELEMENTY MAŁEJ ARCHITEKTURY</t>
  </si>
  <si>
    <t>Demontaż istniejących ławek</t>
  </si>
  <si>
    <t>Dostawa i montaż :
- stojak rowerowy o konstrukcji stalowej
- wraz z osadzeniem w fundamencie
- zgodnie z dokumentacja projektową</t>
  </si>
  <si>
    <t>Nawierzchnie z kruszywa kamiennego (70%) zmieszanego z gliną (30%) gr. 5 cm po zwałowaniu</t>
  </si>
  <si>
    <t>Linia kablowa</t>
  </si>
  <si>
    <t>ELEKTRYKA</t>
  </si>
  <si>
    <t>Nasypanie warstwy piasku grub. 0.1 m na dno rowu kablowego o szer.do 0.4 m</t>
  </si>
  <si>
    <t>Szafka oświetlenia terenu</t>
  </si>
  <si>
    <t>kpl.</t>
  </si>
  <si>
    <t>Złącza kablowe typu ZK1a do 200 A</t>
  </si>
  <si>
    <t>Ręczne zasypywanie rowów dla kabli o głębok.do 0.6 m i szer.dna do 0.4 m w gruncie kat. III</t>
  </si>
  <si>
    <t>Węzeł kablowy</t>
  </si>
  <si>
    <t>Urządzenia rozdzielcze (zestawy) o masie do 20 kg na fundamencie prefabrykowanym
- szafka przyłączeniowa z gniazdami 2x16Ax400V + 3x230V</t>
  </si>
  <si>
    <t>szt. żył</t>
  </si>
  <si>
    <t>Mechaniczne pogrążanie uziomów pionowych prętowych w gruncie kat.III</t>
  </si>
  <si>
    <t>Pomiary</t>
  </si>
  <si>
    <t>Badanie linii kablowej N.N.- kabel 4-żyłowy</t>
  </si>
  <si>
    <t>Badania i pomiary instalacji uziemiającej</t>
  </si>
  <si>
    <t>LINIA KABLOWA</t>
  </si>
  <si>
    <t>OŚWIETLENIE ZEWNĘTRZNE</t>
  </si>
  <si>
    <t>Układanie kabli o masie do 1.0 kg/m w rowach kablowych ręcznie</t>
  </si>
  <si>
    <t>Słupy oświetleniowe</t>
  </si>
  <si>
    <t>Montaż i stawianie słupów oświetleniowych o masie do 100 kg</t>
  </si>
  <si>
    <t>kpl.prz
ew.</t>
  </si>
  <si>
    <t>Montaż opraw oświetlenia zewnętrznego na słupie</t>
  </si>
  <si>
    <t>pomiar</t>
  </si>
  <si>
    <t>Pomiar rezystancji izolacji instalacji elektrycznej - obwód 1-fazowy (każdy następny pomiar)</t>
  </si>
  <si>
    <t>Pomiar rezystancji izolacji instalacji elektrycznej - obwód 1-fazowy (pomiar pierwszy)</t>
  </si>
  <si>
    <t>PRZYŁĄCZA I INSTALACJE ZEWNĘTRZNE SANITARNE</t>
  </si>
  <si>
    <t>INSTALACJE WOD - KAN</t>
  </si>
  <si>
    <t>Kanalizacja sanitarna</t>
  </si>
  <si>
    <t>Kanalizacja sanitarna - roboty ziemne : wykopy</t>
  </si>
  <si>
    <t>Wykopy wykonywane koparkami podsiębiernymi 0.60 m3
- na odkład w gruncie kat.III
- przyjęto 70 % całości wykopów</t>
  </si>
  <si>
    <t>Pełne umocnienie pionowych ścian wykopów liniowych
- o głębok.do 3.0 m wypraskami
- w grunt.suchych kat.III-IV wraz z rozbiórką</t>
  </si>
  <si>
    <t>Montaż konstrukcji podwieszenia kabli,
- na czas wykopów</t>
  </si>
  <si>
    <t>Dowóz piasku do posypek i obsypek</t>
  </si>
  <si>
    <t>Podsypka piaskowa gr. 10 cm</t>
  </si>
  <si>
    <t>Kanalizacja sanitarna - roboty montażowe</t>
  </si>
  <si>
    <t>Przeciąganie rurociągów PCV klasy S fi= 160 mm w rurach ochronnych</t>
  </si>
  <si>
    <t>Rurociąg kanalizacyjny z rur PVC klasy S fi= 160 mm</t>
  </si>
  <si>
    <t>stud.</t>
  </si>
  <si>
    <t>Próba szczelności kanałów rurowych fi= do 200 mm</t>
  </si>
  <si>
    <t>Kanalizacja sanitarna - roboty ziemne : zasypka</t>
  </si>
  <si>
    <t>Oznakowanie trasy wodociągu ułożonego w ziemi taśmą z tworzywa sztucznego
- analogia</t>
  </si>
  <si>
    <t>Demontaż konstrukcji podwieszenia kabli
- po zakończeniu projektowanych robót
- w czasie zasypywania wykopu</t>
  </si>
  <si>
    <t>Mechaniczne zasypywanie wykopów po ułożeniu rurociągu</t>
  </si>
  <si>
    <t>Ręczne zasypywanie wykopów po ułożeniu rurociągu</t>
  </si>
  <si>
    <t>Przyłacze wodociągowe do projektowanej restauracji</t>
  </si>
  <si>
    <t>Przyłacze wodociągowe do projektowanej restauracji - roboty ziemne : wykopy</t>
  </si>
  <si>
    <t xml:space="preserve">m2 </t>
  </si>
  <si>
    <t>Przyłącze wodociągowe do projektowanej restauracji - roboty montażowe</t>
  </si>
  <si>
    <t>Podłączenie instalacji do sieci wodociągowych
- trójniki wbudowane do istniejących rurociągów żeliwnych fi= 100 mm</t>
  </si>
  <si>
    <t>Zasuwy z obudową fi= 90 mm</t>
  </si>
  <si>
    <t>Sieci wodociągowe
- montaż rurociągów z rur PE 80 SDR 11 fi= 90 mm
- w wykopach umocnionych</t>
  </si>
  <si>
    <t>złącz.</t>
  </si>
  <si>
    <t>Montaż przejścia szczelnego przez przegrodę budowlaną
- analogia</t>
  </si>
  <si>
    <t>szt.prz
ejsc</t>
  </si>
  <si>
    <t>szt.przejsc</t>
  </si>
  <si>
    <t>Dezynfekcja rurociągów sieci wodociągowej fi= do 110 mm</t>
  </si>
  <si>
    <t>odc.200m</t>
  </si>
  <si>
    <t>Próba szczelności przyłącza wodociągowego z rur fi= do 150 mm</t>
  </si>
  <si>
    <t>prob.</t>
  </si>
  <si>
    <t>Oznakowanie trasy wodociagu ułożonego w ziemi taśmą magnetyczna</t>
  </si>
  <si>
    <t>Przyłacze wodociągowe do projektowanej restauracji - roboty ziemne : zasypka</t>
  </si>
  <si>
    <t>Obsypka z zagęszczeniem rurociągu piaskiem gr. 29 cm (fi rury + 20 cm obsypki nad rurą )</t>
  </si>
  <si>
    <t>Sieć wodociągowa hydrantowa</t>
  </si>
  <si>
    <t>Sieć wodociągowa wydrantowa - roboty ziemne : wykopy</t>
  </si>
  <si>
    <t>Sieć wodociągowa hydrantowa - roboty montażowe</t>
  </si>
  <si>
    <t>Hydranty pożarowe nadziemne o fi= 80 mm</t>
  </si>
  <si>
    <t>Sieci wodociągowe
- montaż rurociągów z rur PE 80 SDR 11 fi= 40 mm
- w wykopach umocnionych</t>
  </si>
  <si>
    <t>odc. 200 m</t>
  </si>
  <si>
    <t>Sieć wodociągowa wydrantowa - roboty ziemne : zasypka</t>
  </si>
  <si>
    <t xml:space="preserve">kpl. </t>
  </si>
  <si>
    <t>ZIELEŃ</t>
  </si>
  <si>
    <t>GOSPODARKA DRZEWOSTANEM</t>
  </si>
  <si>
    <t>Ręczne karczowanie drzew śr.do 15 cm</t>
  </si>
  <si>
    <t>Ścinanie drzew miękkich o śr.pnia 16-20 cm</t>
  </si>
  <si>
    <t>Ścinanie drzew miękkich o śr.pnia 21-30 cm</t>
  </si>
  <si>
    <t>Ścinanie drzew miękkich o śr.pnia 31-40 cm</t>
  </si>
  <si>
    <t>Ścinanie drzew miękkich o śr.pnia 41-65 cm</t>
  </si>
  <si>
    <t>Ścinanie drzew twardych o śr.pnia 16-20 cm</t>
  </si>
  <si>
    <t>Ścinanie drzew twardych o śr.pnia 21-30 cm</t>
  </si>
  <si>
    <t>Ścinanie drzew twardych o śr.pnia 31-40 cm</t>
  </si>
  <si>
    <t>Ścinanie drzew twardych o śr.pnia 41-65 cm</t>
  </si>
  <si>
    <t>Cięcia sanitarne w koronach drzew I stopnia trudności</t>
  </si>
  <si>
    <t>Cięcia sanitarne w koronach drzew II stopnia trudności</t>
  </si>
  <si>
    <t>Cięcia sanitarne w koronach drzew III stopnia trudności</t>
  </si>
  <si>
    <t>Założenie wiązań w koronach drzew</t>
  </si>
  <si>
    <t>Cięcia formujące krzewów</t>
  </si>
  <si>
    <t>Cięcia formujące drzew</t>
  </si>
  <si>
    <t>Selekcja grup drzew</t>
  </si>
  <si>
    <t>Selekcja grup krzewów</t>
  </si>
  <si>
    <t>Ręczne ścinanie i karczowanie średniej gęstości krzaków
i podszycia</t>
  </si>
  <si>
    <t>Oczyszczenie terenu z pozostałości po wykarczowaniu
(drobne gałęzie, korzenie i kora bez wrzosu) z wywiezieniem</t>
  </si>
  <si>
    <t>Wywożenie grubizny na odległość do 2 km</t>
  </si>
  <si>
    <t>ZIELEŃ PROJEKTOWANA</t>
  </si>
  <si>
    <t>Sadzenie drzew i krzewów</t>
  </si>
  <si>
    <t>Sadzenie drzew iglastych na terenie płaskim w gruncie
kat.III bez zaprawy dołów śr./głębok. 0.7 m</t>
  </si>
  <si>
    <t>Sadzenie drzew liściast.form piennych na terenie płaskim
w gr.kat.III bez zaprawy dołów śr./głębok. 0.7 m</t>
  </si>
  <si>
    <t>Sadzenie krzewów iglastych na terenie płaskim w gruncie
kat.III bez zaprawy dołów śr./głębok. 0.5 m</t>
  </si>
  <si>
    <t>Wbijanie kołków palisady o śr. 7 cm</t>
  </si>
  <si>
    <t>Sadzenie krzewów liściast.form naturalnych na terenie
płaskim w gr.kat.III bez zaprawy dołów śr./głębok. 0.3 m</t>
  </si>
  <si>
    <t>Sadzenie krzewów liściast.form naturalnych na terenie
płaskim w gr.kat.III z całkowitą zaprawą dołów śr./
głębok. 0.5 m</t>
  </si>
  <si>
    <t>Żywopłoty</t>
  </si>
  <si>
    <t>Sadzenie krzewów żywopłotowych w rowach o szer.do
45 cm w gruncie kat.III bez zaprawy rowów</t>
  </si>
  <si>
    <t>Pnącza i byliny okrywowe</t>
  </si>
  <si>
    <t>Obsadzenie kwietników bylinami przy ilości 1,5 szt./m2</t>
  </si>
  <si>
    <t>Obsadzenie kwietników bylinami przy ilości 5 szt./m2</t>
  </si>
  <si>
    <t>Obsadzenie kwietników bylinami przy ilości 9 szt./m2</t>
  </si>
  <si>
    <t>Ściółkowanie</t>
  </si>
  <si>
    <t>Ręczne rozrzucenie kory na terenie płaskim grub.warstwy
5 cm</t>
  </si>
  <si>
    <t>Trawniki parkowe</t>
  </si>
  <si>
    <t>Wykonanie trawników parkowych siewem na gruncie
kat.III z nawożeniem</t>
  </si>
  <si>
    <t>Kwietniki sezonowe</t>
  </si>
  <si>
    <t>Mechaniczne zdjęcie warstwy ziemi urodzajnej spycharka
(grunt zadarniony)</t>
  </si>
  <si>
    <t>Obsadzenie kwietników roślinami kwietnikowymi przy
ilości 25 szt./m2</t>
  </si>
  <si>
    <t>MELIORACJE</t>
  </si>
  <si>
    <t>Przepust P5 -P6</t>
  </si>
  <si>
    <t>Rurociąg S2 do W L3</t>
  </si>
  <si>
    <t>m3
miesz.</t>
  </si>
  <si>
    <t>kg
zbroj.</t>
  </si>
  <si>
    <t>Wylewka betonowa - beton klasy C8/10 gr. 10cm</t>
  </si>
  <si>
    <t>Spoinowanie murów z kamienia łamanego bez wykucia spoin</t>
  </si>
  <si>
    <t>Impregnacja kamienia - impregnat AQUA</t>
  </si>
  <si>
    <t>Przepust P7 - P8</t>
  </si>
  <si>
    <t>Przepust P9 - P10</t>
  </si>
  <si>
    <t>kg</t>
  </si>
  <si>
    <t>m3 bet.</t>
  </si>
  <si>
    <t>r-g</t>
  </si>
  <si>
    <t>Dostawa i montaż :
- kosz na śmieci o konstrukcji stalowej
- zgodnie z opisem przedmiotu zamówienia</t>
  </si>
  <si>
    <r>
      <rPr>
        <b/>
        <sz val="10"/>
        <rFont val="Times New Roman"/>
        <family val="1"/>
      </rPr>
      <t>Prace ziemne - wykopy</t>
    </r>
  </si>
  <si>
    <r>
      <rPr>
        <b/>
        <sz val="10"/>
        <rFont val="Times New Roman"/>
        <family val="1"/>
      </rPr>
      <t>Fundamenty</t>
    </r>
  </si>
  <si>
    <r>
      <rPr>
        <sz val="10"/>
        <rFont val="Times New Roman"/>
        <family val="1"/>
      </rPr>
      <t>Podsypka piaskowa gr. 15 cm zagęszczona do kl. 0,4</t>
    </r>
  </si>
  <si>
    <r>
      <rPr>
        <b/>
        <sz val="10"/>
        <rFont val="Times New Roman"/>
        <family val="1"/>
      </rPr>
      <t>Izolacje części podziemnych</t>
    </r>
  </si>
  <si>
    <r>
      <rPr>
        <sz val="10"/>
        <rFont val="Times New Roman"/>
        <family val="1"/>
      </rPr>
      <t>Izolacje w narożnikach przy słupach taśmą uszczelniającą systemową</t>
    </r>
  </si>
  <si>
    <r>
      <rPr>
        <b/>
        <sz val="10"/>
        <rFont val="Times New Roman"/>
        <family val="1"/>
      </rPr>
      <t>Prace ziemne - zasypanie wykopów</t>
    </r>
  </si>
  <si>
    <r>
      <rPr>
        <b/>
        <sz val="10"/>
        <rFont val="Times New Roman"/>
        <family val="1"/>
      </rPr>
      <t>Posadzka</t>
    </r>
  </si>
  <si>
    <r>
      <rPr>
        <sz val="10"/>
        <rFont val="Times New Roman"/>
        <family val="1"/>
      </rPr>
      <t>Podsypka piaskowa gr. 35 cm zagęszczona do klasy 0,40</t>
    </r>
  </si>
  <si>
    <r>
      <rPr>
        <b/>
        <sz val="10"/>
        <rFont val="Times New Roman"/>
        <family val="1"/>
      </rPr>
      <t>Konstrukcja drewniana i pokrycie dachowe</t>
    </r>
  </si>
  <si>
    <r>
      <rPr>
        <sz val="10"/>
        <rFont val="Times New Roman"/>
        <family val="1"/>
      </rPr>
      <t>Okucie dolnej części słupa dewnianego o pow.elem.do 1 m2</t>
    </r>
  </si>
  <si>
    <r>
      <rPr>
        <sz val="10"/>
        <rFont val="Times New Roman"/>
        <family val="1"/>
      </rPr>
      <t>Wykonanie, dostarczenie i montaż ściągów stalowych</t>
    </r>
  </si>
  <si>
    <t>Zbrojenie konstrukcji stalą gładką  fi= 6 mm</t>
  </si>
  <si>
    <t>Podkłady betonowe na podłożu gruntowym
- C 8/10</t>
  </si>
  <si>
    <t>Krawężniki kamienne wystające o wymiarach 10x40 cm na podsypce cementowo-piaskowej</t>
  </si>
  <si>
    <t>Zasypywanie wykopów o ścianach pionowych o szerokości 0.8-2.5 m i głęb.do 1.5 m w gr.kat. I-III</t>
  </si>
  <si>
    <t>Krawężniki kamienne wystające o wymiarach 10x40 cm na podsypce cementowo- piaskowej</t>
  </si>
  <si>
    <t>Wyznaczanie trasy i punktów wysokościowych przy liniowych robotach ziemnych
- alejka granitowa w terenie równinnym</t>
  </si>
  <si>
    <t>Krawężniki kamienne wtopione o wymiarach 15x30 cm na podsypce cementowo- piaskowej</t>
  </si>
  <si>
    <t>Ręczne kopanie rowów dla kabli o głębok.do 0.8 m i szer.dna do 0.4 w gruncie kat. III</t>
  </si>
  <si>
    <t>Układanie kabli o masie do 1.0 kg/m w rowach kablowych ręcznie - zasilanie ZKP "Poidełko", SO4 i ZKP "Altana Koncertowa"</t>
  </si>
  <si>
    <t>Układanie kabli o masie do 1.0 kg/m w rowach kablowych ręcznie - zasilanie ZKP "Rest. Koncertowa"</t>
  </si>
  <si>
    <t>Układanie kabli o masie do 2.0 kg/m w rowach kablowych ręcznie - zasilanie WK lokalizacja przy restauracji "Koncertowa"</t>
  </si>
  <si>
    <r>
      <t>Układanie bednarki w kanałach lub tunelach luzem - bednarka do 120mm</t>
    </r>
    <r>
      <rPr>
        <vertAlign val="superscript"/>
        <sz val="10"/>
        <color indexed="8"/>
        <rFont val="Times New Roman"/>
        <family val="1"/>
      </rPr>
      <t>2</t>
    </r>
  </si>
  <si>
    <t>Przygotowanie terenu pod obsadzenie kwiatowe w gruncie
kat.III z wymianą gleby rodzimej warstwa ziemi o grub. 25 cm</t>
  </si>
  <si>
    <t>Zasypywanie wykopów o ścianach pionowych o szerokości 0.8-2.5 m i głęb.do 3.0 m w gr.kat. I-III</t>
  </si>
  <si>
    <t>Wykonanie murka o grubości do 50 cm układanych na zaprawie cementowej z kamienia łupanego warstwowo granitowego - przyczółek</t>
  </si>
  <si>
    <t>Budowle betonowe i żelbetowe o obj. 10.01 - 200.0 m3 -Fundament żelbetowy - C25/30 (B-30)</t>
  </si>
  <si>
    <t>Ruroci_x0002_g W1 do W L1</t>
  </si>
  <si>
    <t>Wylot WL1</t>
  </si>
  <si>
    <t>Przepust P1 -P2</t>
  </si>
  <si>
    <t>Przepust P3 -P4</t>
  </si>
  <si>
    <t>Przepust S4 WL2</t>
  </si>
  <si>
    <t>Wylot WL2</t>
  </si>
  <si>
    <t>SST- 1.0.0/ SST- 1.0.2</t>
  </si>
  <si>
    <t>SST- 1.0.0/
SST- 1.0.3</t>
  </si>
  <si>
    <t>SST- 1.0.0/
SST- 1.0.5</t>
  </si>
  <si>
    <t>SST- 1.0.0/
SST- 1.0.12</t>
  </si>
  <si>
    <t>SST- 1.0.0/
SST- 1.0.6</t>
  </si>
  <si>
    <t>SST- 1.0.0/
SST-1.0.13</t>
  </si>
  <si>
    <t>SST- 1.0.0/ SST- 1.0.3</t>
  </si>
  <si>
    <t>SST- 1.0.0/ SST- 1.0.4</t>
  </si>
  <si>
    <t>SST- 1.0.0/ SST- 1.0.8</t>
  </si>
  <si>
    <t>SST- 1.0.0/ SST- 1.0.1</t>
  </si>
  <si>
    <t>SST- 1.0.0/
SST- 1.1.1</t>
  </si>
  <si>
    <t>SST- 1.0.0/
SST- 1.1.3</t>
  </si>
  <si>
    <t>SST- 1.0.0/
SST- 1.1.6</t>
  </si>
  <si>
    <t>SST- 1.0.0/
SST- 1.1.5</t>
  </si>
  <si>
    <t>SST- 1.0.0/
SST-1.0.11</t>
  </si>
  <si>
    <t>SST- 1.0.0/ SST- 1.0.5</t>
  </si>
  <si>
    <t>SST- 1.0.0/
SST- 1.1.2</t>
  </si>
  <si>
    <t>SST- 1.0.0/
SST- 1.1.8</t>
  </si>
  <si>
    <t>SST- 1.0.0/
SST- 1.0.11</t>
  </si>
  <si>
    <t>SST- 1.0.0/ SST- 1.2.1</t>
  </si>
  <si>
    <t>SST- 1.0.0/ SST- 1.0.11</t>
  </si>
  <si>
    <t>SST- 1.0.0/
SST- 1.2.1</t>
  </si>
  <si>
    <t>SST- 1.0.0/
SST- 1.2.2</t>
  </si>
  <si>
    <t>Obsypka z zagęszczeniem rurociągu piaskiem gr. 36 cm ( fi rury + 20 cm obsypki nad rurą )</t>
  </si>
  <si>
    <t>SST- 1.0.0/
SST- 1.3.1</t>
  </si>
  <si>
    <t>m3 miesz.</t>
  </si>
  <si>
    <t>kg zbroj.</t>
  </si>
  <si>
    <t xml:space="preserve">kg  </t>
  </si>
  <si>
    <r>
      <rPr>
        <b/>
        <sz val="10"/>
        <rFont val="Times New Roman"/>
        <family val="1"/>
      </rPr>
      <t>PLAC  KONCERTOWY</t>
    </r>
  </si>
  <si>
    <r>
      <rPr>
        <b/>
        <sz val="10"/>
        <rFont val="Times New Roman"/>
        <family val="1"/>
      </rPr>
      <t>ALTANA KONCEROWA</t>
    </r>
  </si>
  <si>
    <t>Ściany żelbetowe proste grubości 25 cm wysokości do 3m z betonu C 20/25 z zastosowaniem pompy</t>
  </si>
  <si>
    <t>Ławy fundamentowe prostokątne żelbetowe, szerokości do 0,8 m z betonu C 20/25 z zastosowaniem pompy do betonu</t>
  </si>
  <si>
    <t>Stopy fundamentowe żelbetowe, o objętości do 2,5 m3 z betonu C 20/25 z zastosowaniem pompy do betonu</t>
  </si>
  <si>
    <t>Izolacje przeciwwilgociowe powłokowe poziome, dwuwarstwowe wykonywane na zimno</t>
  </si>
  <si>
    <t>Izolacje przeciwwilgociowe powłokowe pionowe, dwuwarstwowe, wykonywane na zimno</t>
  </si>
  <si>
    <t>Izolacje przeciwwilgociowe powłokowe systemowe, dwuwarstwowe</t>
  </si>
  <si>
    <t>Konstrukcje dachowe z drewna konstrukcyjnego klasy C24
 murłaty i podwaliny 20x20</t>
  </si>
  <si>
    <t>Konstrukcje dachowe z drewna konstrukcyjnego klasy C24 słupek wiszący 10x10</t>
  </si>
  <si>
    <t>Konstrukcje dachowe z drewna konstrukcyjnego klasy C24
- miecze 16x20 i jętki 2x6x20</t>
  </si>
  <si>
    <t>Konstrukcje dachowe z drewna konstrukcyjnego klasy C24
- krokwie zwykłe 7x18</t>
  </si>
  <si>
    <t>Pokrycie dachowe z dachówki karpiówki na podkładkach uszczelniających - zwiększona ilość gąsiorów</t>
  </si>
  <si>
    <t>Konstrukcje dachowe z drewna konstrukcyjnego klasy C24
- krokwie krawężnicowe 10x24</t>
  </si>
  <si>
    <t>Konstrukcje dachowe z drewna konstrukcyjnego klasy C24
- robocizna i sprzęt (murłaty, podwaliny, słupy nośne, słupek wiszący, miecze, jetki,  krokwie zwykłe, krokwie krawężnicowe, belka licowa do zamocowania gzymsu, gzyms</t>
  </si>
  <si>
    <t>Konstrukcje dachowe z drewna konstrukcyjnego klasy C24
- słupy nośne</t>
  </si>
  <si>
    <t>Konstrukcje dachowe z drewna konstrukcyjnego klasy C24
- belka licowa do zamocowania gzymsu</t>
  </si>
  <si>
    <t>Konstrukcje dachowe z drewna konstrukcyjnego klasy C24
- gzyms</t>
  </si>
  <si>
    <t>Nawierzchnie z kostki granitowej 10x10 cm na podsypce piaskowej gr. 10 cm</t>
  </si>
  <si>
    <t>Podłączenie przewodów kabelkowych o przekroju żyły do 16 mm2 pod zaciski lub bolce</t>
  </si>
  <si>
    <t>Podłączenie przewodów o przekroju żyły do 50 mm2 pod zaciski lub bolce</t>
  </si>
  <si>
    <t>Podłączenie przewodów o przekroju żyły do 120 mm2 pod zaciski lub bolce</t>
  </si>
  <si>
    <t xml:space="preserve">Dowóz piasku do posypek i obsypek </t>
  </si>
  <si>
    <t>Przecisk o długości do 50 m rurami fi= 300 mm metodą wibrową przy użyciu młota pneumatycznego w gruntach kat.III-IV</t>
  </si>
  <si>
    <t>Studnie rewizyjne z kręgów betonowych fi= 1200 mm w gotowym wykopie o głębok. 3m
- gł. 150 cm</t>
  </si>
  <si>
    <t>Obsypka z zagęszczeniem rurociągu piaskiem gr. 29 cm ( fi rury + 20 cm obsypki nad rurą )</t>
  </si>
  <si>
    <t>Oznakowanie trasy wodociągu ułożonego w ziemi taśmą z tworzywa sztucznego</t>
  </si>
  <si>
    <t>Pełne umocnienie ścian wykopów wraz z rozbiórką palami szalunkowymi stalowymi (wypraskami) w gruntach suchych ; wyk.o głęb.do 3.0 m -dod.za każdy dalszy rozp. 1 m szer.w gruncie kat. I-IV</t>
  </si>
  <si>
    <t>Studnie rewizyjne z kręgów betonowych o śr. 1200 mm w gotowym wykopie o głębok. 3m</t>
  </si>
  <si>
    <t>Przepust z rury żelbetowej kl III łączonych na uszczelkę  gumową o śr. 600 mm</t>
  </si>
  <si>
    <t>Montaż ceowników 80</t>
  </si>
  <si>
    <t xml:space="preserve">Obrzeża betonowe o wymiarach 30x8 cm na podsypce cementowo-piaskowej, spoiny wypełnione zaprawą cementową </t>
  </si>
  <si>
    <t>Wykonanie i założenie szandorów o grub. 121 mm po ostruganiu</t>
  </si>
  <si>
    <t xml:space="preserve">Obrukowanie z kamienia łupanego warstwowo granitowego wciskana w podbudowę  betonową </t>
  </si>
  <si>
    <t>Rewaloryzacja zabytkowego Parku Zdrojowego w Świnoujściu - Sektor 1 - etap 1</t>
  </si>
  <si>
    <t>Opłata za dowiezienie materiałów do utylizacji na odległość ponad 10 km :</t>
  </si>
  <si>
    <t>Opłata za składowanie gleby i ziemi z zanieczyszczeniami budowlanymi na wysypisku i opłata za korzystanie ze środowiska</t>
  </si>
  <si>
    <t>Wyznaczanie trasy i punktów wysokościowych przy liniowych robotach ziemnych - alejka żwirowo - granitowa w terenie równinnym</t>
  </si>
  <si>
    <t>Montaż studzienki wodomierzowa 3100x1200x1900 mm z polimerobetonu z kompletnym wyposażeniem masa do 10 t żurawiem</t>
  </si>
  <si>
    <t>Sieci wodociągowe
- połączenie rur ciśnieniowych PE 80 SDR 11 za pomocą kształtek elektrooporowych fi= 90 mm</t>
  </si>
  <si>
    <t>Wykopy liniowe rurociągi w gruntach suchych kat.III-IV na odkład
- z wydobyciem urobku łopatą lub wyciągiem ręcznym głębokość do 3 m - szerokość 0.8-1.5 m
- przyjęto 30 % całości wykopów</t>
  </si>
  <si>
    <t xml:space="preserve">Dostawa i montaż :
- ławka parkowa stylizowana, drewniana na konstrukcji z kutego żelaza
- zgodnie z opisem przedmiotu zamówienia </t>
  </si>
  <si>
    <t>Montaż łat na dachu z deskowaniem pełnym,
- rozstaw łat 30 cm
- łaty 60x40 mm</t>
  </si>
  <si>
    <t>Rozebranie chodników z płyt betonowych na podsypce
piaskowej</t>
  </si>
  <si>
    <t>Mechaniczne wykonanie koryta pod projektowane nawierzchnie w gruncie kat. I-IV - głębokości 30 cm</t>
  </si>
  <si>
    <t>Izolacje przeciwwilgociowe powłokowe bitumiczne pionowe trzywarstwowe wyk. na zimno z roztworu asfaltowego</t>
  </si>
  <si>
    <t>Warstwy odsączające z piasku w korycie pod warstwy
konstrukcyjne nawierzchni, wykonanie i zagęszczanie mechaniczne, grubość warstwy po zagęszczeniu 10 cm</t>
  </si>
  <si>
    <t>Mechaniczne wykonanie koryta głębokości do 40 cm pod projektowane nawierzchnie w gruncie kat. I-IV</t>
  </si>
  <si>
    <t>Podbudowa z kruszywa łamanego
- grubość po zagęszczeniu 15 cm</t>
  </si>
  <si>
    <t>Podbudowa z kruszywa łamanego, grubość po zagęszczeniu 15 cm</t>
  </si>
  <si>
    <t>Oporniki betonowe o wymiarach 12x25 cm na podsypce cementowo-piaskowej, z wypełnieniem spoin zaprawą cementową</t>
  </si>
  <si>
    <t>Koryta wykonywane ręcznie gł. 35 cm w gruncie kat. III -IV pod projektowane nawierzchnie</t>
  </si>
  <si>
    <t>Rozbiórka elementów betonowych - koryto betonowe</t>
  </si>
  <si>
    <t>Ława pod oporniki betonowa z oporem - C 12/15</t>
  </si>
  <si>
    <t>Rowki pod oprniki i ławy krawężnikowe o w gruncie
kat. III-IV</t>
  </si>
  <si>
    <t>Podbudowa z kruszyw łamanych gr. 15 cm</t>
  </si>
  <si>
    <t>Podłączenie poidełka do pompy w studni polimerobetonowej: - rurociąg z PE 80 SDR fi= 40 mm</t>
  </si>
  <si>
    <t>Podłączenie poidełka do pompy w studni polimerobetonowej: - Kolana z PE fi= 40 mm</t>
  </si>
  <si>
    <t>Dostawa i montaż technologii poidełka z elementem systemowym odprowadzenia wody</t>
  </si>
  <si>
    <t xml:space="preserve">Montaż zasuwy do ścieków fi= 110 mm z wrzecionem l=
1,0 m i skrzynką uliczną </t>
  </si>
  <si>
    <t>Zasypywanie wykopów z przerzutem na odl.do 3 m z zagęszczeniem; kat.gr. I-III</t>
  </si>
  <si>
    <t>Warstwy odsączające z piasku w korycie pod warstwy konstrukcyjne nawierzchni, wykonanie i zagęszczanie mechaniczne, grubość warstwy po zagęszczeniu 10 cm</t>
  </si>
  <si>
    <t>Podbudowa z kruszywa łamanego
- grubość po zagęszczeniu 20 cm</t>
  </si>
  <si>
    <t>Montaż przewodów do opraw oświetleniowych - wciąganie w słupy i rury osłonowe przy wysokości latarń do 4 m bez wysięgnika</t>
  </si>
  <si>
    <t>Studnie rewizyjne z kręgów betonowych fi= 1200 mm w gotowym wykopie o głębok. 3m
- gł. 180 cm</t>
  </si>
  <si>
    <t>Ścinanie drzew miękkich - dod.za każde dalsze 5 cm
średnicy pnia - średnica 90 cm</t>
  </si>
  <si>
    <t>Ścinanie drzew miękkich - dod.za każde dalsze 5 cm
średnicy pnia - średnica 70 cm</t>
  </si>
  <si>
    <t>Ścinanie drzew miękkich - dod.za każde dalsze 5 cm
średnicy pnia - średnica 80 cm</t>
  </si>
  <si>
    <t>Ścinanie drzew twardych - dod.za każde dalsze 5 cm
średnicy pnia - średnica 70 cm</t>
  </si>
  <si>
    <t>Ścinanie drzew twardych - dod.za każde dalsze 5 cm
średnicy pnia - średnica 75 cm</t>
  </si>
  <si>
    <t>Ścinanie drzew twardych - dod.za każde dalsze 5 cm
średnicy pnia - średnica 80 cm</t>
  </si>
  <si>
    <t>Sieci wodociągowe
- połączenie rur ciśnieniowych PE 80 SDR 11 za pomocą kształtek elektrooporowych fi= 40 mm</t>
  </si>
  <si>
    <t>Zasuwy fi= 40 mm kielichowe z nasuwką, z obudową montowane na rurociągach PE</t>
  </si>
  <si>
    <t>Hydrant ogrodowy HO 25/40 mm z zasuwa żeliwną kołnierzową fi= 25 mm z obudową i skrzynką</t>
  </si>
  <si>
    <t>Włączenie rurociągu PE 80 SDR 11 fi= 90 mm do projektowanego rurrociągu PE 80 SDR 11 fi= 90 mm za pomocą kształtek elektrooporowych</t>
  </si>
  <si>
    <t>Montaż rurociągów z rur PE 80 SDR 11 fi= 90 mm w wykopach umocnionych</t>
  </si>
  <si>
    <t>Zasuwy fi= 90 mm kielichowe z nasuwką, z obudową montowane na rurociągach PE</t>
  </si>
  <si>
    <t>Montaż przejścia szczelnego przez przegrodę budowlaną</t>
  </si>
  <si>
    <t>Obsypka z zagęszczeniem rurociągu piaskiem gr. 24 cm ( fi rury + 20 cm obsypki nad rurą )</t>
  </si>
  <si>
    <t>Wykopy oraz przekopy o głęb. do 3.0 m wyk. na odkład koparkami podsiębiernymi o poj. łyżki 0.25 - 0.60 m3 w gr.kat. I-II</t>
  </si>
  <si>
    <t>Zasypanie wykopów fund. podłużnych, punktowych, rowów, wykopów obiektowych spycharkami z zagęszcz. mechanicznym zagęszczarkami (gr. warstwy w stanie luźnym 40 cm) - kat.gr. I-II</t>
  </si>
  <si>
    <t>Podsypka filtracyjna w gotowym wykopie wyk. z gotowego kruszywa.- ława żwirowo- piaskowa</t>
  </si>
  <si>
    <t>Wykonanie murka o grubości do 50 cm układanego na zaprawie cementowej z kamienia łupanego warstwowo granitowego - przyczółek</t>
  </si>
  <si>
    <t>Przepust z rury żelbetowej kl III łączone na uszczelkę gumową o śr. 600 mm</t>
  </si>
  <si>
    <t>Wykopy oraz przekopy o głęb. do 3.0 m wyk. na odkład koparkami podsiębiernymi o poj. łyżki 0.25 - 0.60 m3 w gr. kat. I-II</t>
  </si>
  <si>
    <t>Wykonanie murka o grubości do 50 cm układanego na zaprawie cementowej z kamienia łupanego granitowego warstwowo - przyczółek</t>
  </si>
  <si>
    <t>Wykopy z załadunkiem ręcznym i wywozem</t>
  </si>
  <si>
    <t>Wywóz nadmiaru urobku wraz z utylizacją</t>
  </si>
  <si>
    <t>Wywóz ziemi uprzednio zmagazynowanej w hałdach ( pozostałęj po zasypaniu wykopów ) wraz z utylizacją</t>
  </si>
  <si>
    <t>Wywóz i utylizacja gałęzi</t>
  </si>
  <si>
    <t xml:space="preserve">Roboty ziemne wykonywane koparkami podsiębiernymi o poj. łyżki 0.60 m3 w gr. kat. I-II z wywiezieniem i utylizacją nadmiaru urobku </t>
  </si>
  <si>
    <t xml:space="preserve">Roboty ziemne wykonywane koparkami podsiębiernymi o poj. łyżki 0.60 m3 w gr.kat. I-II z wywozem i utylizacją nadmiaru urobku </t>
  </si>
  <si>
    <t>Zbrojenie konstr. betonowych o śr. 10 - 14 mm - płyty fund., przyczółki</t>
  </si>
  <si>
    <t>Przepust z rury żelbetowej kl III łączonych na uszczelkę gumową o śr. 600 mm</t>
  </si>
  <si>
    <t>Pełne umocnienie ścian wykopów wraz z rozbiórką palami szalunkowymi stalowymi (wypraskami) w gruntach suchych; wyk. o szer. do 1 m i głęb. do 3.0 m; grunt kat. I-IV</t>
  </si>
  <si>
    <t>Zasypywanie wykopów o ścianach pionowych o szerokości 0.8-2.5 m i głęb. do 3.0 m w gr.kat. I-III</t>
  </si>
  <si>
    <t>Zasypanie wykopów fund. podłużnych, punktowych, rowów,wykopów obiektowych spycharkami z zagęszcz. mechanicznym zagęszczarkami (gr. warstwy w stanie luźnym 40 cm) - kat.gr. I-II</t>
  </si>
  <si>
    <t>Wykopy oraz przekopy o głęb.do 3.0 m wyk. na odkład koparkami podsiębiernymi o poj. łyżki 0.25 - 0.60 m3 w gr. kat. I-II</t>
  </si>
  <si>
    <t>Przepust z rury żelbetowej kl III łączonych na uszczelkę  gumową  o śr. 600 mm</t>
  </si>
  <si>
    <t>Wykopy oraz przekopy o głęb. do 3.0 m wyk.na odkład koparkami podsiębiernymi o poj. łyżki 0.25 - 0.60 m3 w gr. kat. I-II</t>
  </si>
  <si>
    <t>Przepust z rury  żelbetowej kl III łączonych na uszczelkę  gumową o śr. 600 mm</t>
  </si>
  <si>
    <t>Podsypka filtracyjna w gotowym wykopie wyk. z gotowego kruszywa.- ława  żwirowo- piaskowa</t>
  </si>
  <si>
    <t>Pełne umocnienie ścian wykopów wraz z rozbiórką  palami szalunkowymi stalowymi (wypraskami) w gruntach suchych; wyk. o szer.do 1 m i głęb.do 3.0 m; grunt kat. I-IV</t>
  </si>
  <si>
    <t xml:space="preserve">Roboty ziemne wykonywane koparkami podsiębiernymi o poj. łyżki 0.60 m3 w gr. kat. I-II z wywozem i utylizacją nadmiaru urobku </t>
  </si>
  <si>
    <t>Ułożenie drenażu z rur z tworzyw sztucznych w zwojach o śr. nom. 100-125 mm - rury z gotową otuliną - Rura dren. karb. z PVC fi126/113mm filtr. syn</t>
  </si>
  <si>
    <t>Przepust z rury  żelbetowej kl III łączonych na uszczelkę gumową  o śr. 600 mm</t>
  </si>
  <si>
    <t>Pełne umocnienie ścian wykopów wraz z rozbiórk  palami szalunkowymi stalowymi (wypraskami) w gruntach suchych ; wyk. o szer. do 1 m i głęb. do 3.0 m; grunt kat. I-IV</t>
  </si>
  <si>
    <t>Zasypywanie wykopów o ścianach pionowych o szerokości 0.8-2.5 m i głęb. do 3.0 m w gr. kat. I-III</t>
  </si>
  <si>
    <t>Zasypanie wykopów fund. podłużnych, punktowych, rowów, wykopów obiektowych spycharkami z zagęszcz. mechanicznym zagęszczarkami (gr.warstwy w stanie luźnym 40 cm) - kat.gr. I-II</t>
  </si>
  <si>
    <t>Wykonanie i założenie okuć dla szandorów ponad 71 mm</t>
  </si>
  <si>
    <t>Obrzeża betonowe o wymiarach 30x8 cm na podsypce cementowo-piaskowej, spoiny wypełnione zaprawą cementową</t>
  </si>
  <si>
    <t>Obrukowanie z kamienia łupanego warstwowo granitowego wciskana w podbudowę betonową</t>
  </si>
  <si>
    <t>Pełne umocnienie ścian wykopów wraz z rozbiórką palami szalunkowymi stalowymi (wypraskami) w gruntach suchych ; wyk. o szer. do 1 m i głęb.do 3.0 m; grunt kat. I-IV</t>
  </si>
  <si>
    <t>Zasypanie wykopów fund. podłunych, punktowych, rowów, wykopów obiektowych spycharkami z zagęszcz. mechanicznym zagęszczarkami (gr. warstwy w stanie luźnym 40 cm) - kat. gr. I-II</t>
  </si>
  <si>
    <t>Zbrojenie konstr.betonowych o śr. 10 - 14 mm - płyty fund., przyczółki</t>
  </si>
  <si>
    <t>Pełne umocnienie ścian wykopów wraz z rozbiórką  palami szalunkowymi stalowymi (wypraskami) w gruntach suchych; wyk. o szer. do 1 m i głęb. do 3.0 m; grunt kat. I-IV</t>
  </si>
  <si>
    <t>Roboty ziemne wykonywane koparkami podsiębiernymi o poj. łyżki 0.60 m3 w gr. kat. I-II z wywozem i utylizacją nadmiaru urobku</t>
  </si>
  <si>
    <t>Przepusty z rury żelbetowej kl III łączone na uszczelkę gumową o śr. 600 mm</t>
  </si>
  <si>
    <t>Pełne umocnienie ścian wykopów wraz z rozbiórką  palami szalunkowymi stalowymi (wypraskami) w gruntach suchych ; wyk.o szer.do 1 m i głęb.do 3.0 m; grunt kat. I-IV</t>
  </si>
  <si>
    <t>zał. nr 2.2 do siwz nr WIM.271.1.50.2019
zał. nr 2 do umowy WIM/…/2020 z dnia …..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</si>
</sst>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  <numFmt numFmtId="170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44" fillId="0" borderId="0" xfId="0" applyNumberFormat="1" applyFont="1" applyAlignment="1">
      <alignment horizontal="center" vertical="center"/>
    </xf>
    <xf numFmtId="4" fontId="44" fillId="0" borderId="0" xfId="0" applyNumberFormat="1" applyFont="1" applyFill="1" applyAlignment="1">
      <alignment horizontal="center" vertical="center"/>
    </xf>
    <xf numFmtId="4" fontId="45" fillId="33" borderId="10" xfId="0" applyNumberFormat="1" applyFont="1" applyFill="1" applyBorder="1" applyAlignment="1">
      <alignment horizontal="right" vertical="center"/>
    </xf>
    <xf numFmtId="4" fontId="44" fillId="33" borderId="10" xfId="0" applyNumberFormat="1" applyFont="1" applyFill="1" applyBorder="1" applyAlignment="1">
      <alignment horizontal="center" vertical="center" wrapText="1"/>
    </xf>
    <xf numFmtId="4" fontId="44" fillId="0" borderId="0" xfId="0" applyNumberFormat="1" applyFont="1" applyAlignment="1">
      <alignment vertical="center"/>
    </xf>
    <xf numFmtId="4" fontId="0" fillId="0" borderId="0" xfId="0" applyNumberFormat="1" applyAlignment="1">
      <alignment vertical="center" wrapText="1"/>
    </xf>
    <xf numFmtId="4" fontId="2" fillId="0" borderId="0" xfId="0" applyNumberFormat="1" applyFont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4" fontId="44" fillId="0" borderId="0" xfId="0" applyNumberFormat="1" applyFont="1" applyFill="1" applyAlignment="1">
      <alignment horizontal="right" vertical="center"/>
    </xf>
    <xf numFmtId="1" fontId="5" fillId="33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44" fillId="33" borderId="10" xfId="0" applyNumberFormat="1" applyFont="1" applyFill="1" applyBorder="1" applyAlignment="1">
      <alignment horizontal="center" vertical="center"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right" vertical="center"/>
    </xf>
    <xf numFmtId="0" fontId="5" fillId="33" borderId="10" xfId="51" applyNumberFormat="1" applyFont="1" applyFill="1" applyBorder="1" applyAlignment="1">
      <alignment horizontal="center" vertical="center"/>
      <protection/>
    </xf>
    <xf numFmtId="0" fontId="5" fillId="0" borderId="10" xfId="51" applyNumberFormat="1" applyFont="1" applyFill="1" applyBorder="1" applyAlignment="1">
      <alignment vertical="center" wrapText="1"/>
      <protection/>
    </xf>
    <xf numFmtId="4" fontId="44" fillId="0" borderId="10" xfId="51" applyNumberFormat="1" applyFont="1" applyFill="1" applyBorder="1" applyAlignment="1">
      <alignment horizontal="right" vertical="center"/>
      <protection/>
    </xf>
    <xf numFmtId="4" fontId="44" fillId="33" borderId="10" xfId="51" applyNumberFormat="1" applyFont="1" applyFill="1" applyBorder="1" applyAlignment="1">
      <alignment horizontal="right" vertical="center"/>
      <protection/>
    </xf>
    <xf numFmtId="0" fontId="44" fillId="0" borderId="10" xfId="51" applyNumberFormat="1" applyFont="1" applyFill="1" applyBorder="1" applyAlignment="1">
      <alignment vertical="center" wrapText="1"/>
      <protection/>
    </xf>
    <xf numFmtId="0" fontId="44" fillId="0" borderId="10" xfId="51" applyNumberFormat="1" applyFont="1" applyFill="1" applyBorder="1" applyAlignment="1">
      <alignment horizontal="center" vertical="center"/>
      <protection/>
    </xf>
    <xf numFmtId="0" fontId="44" fillId="0" borderId="10" xfId="51" applyNumberFormat="1" applyFont="1" applyBorder="1" applyAlignment="1">
      <alignment vertical="center" wrapText="1"/>
      <protection/>
    </xf>
    <xf numFmtId="0" fontId="44" fillId="0" borderId="10" xfId="51" applyNumberFormat="1" applyFont="1" applyBorder="1" applyAlignment="1">
      <alignment horizontal="center" vertical="center"/>
      <protection/>
    </xf>
    <xf numFmtId="4" fontId="44" fillId="0" borderId="10" xfId="51" applyNumberFormat="1" applyFont="1" applyBorder="1" applyAlignment="1">
      <alignment horizontal="right" vertical="center"/>
      <protection/>
    </xf>
    <xf numFmtId="4" fontId="44" fillId="0" borderId="10" xfId="0" applyNumberFormat="1" applyFont="1" applyBorder="1" applyAlignment="1">
      <alignment horizontal="right" vertical="center"/>
    </xf>
    <xf numFmtId="0" fontId="44" fillId="0" borderId="10" xfId="0" applyNumberFormat="1" applyFont="1" applyBorder="1" applyAlignment="1">
      <alignment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right" vertical="center" wrapText="1"/>
    </xf>
    <xf numFmtId="4" fontId="44" fillId="0" borderId="10" xfId="0" applyNumberFormat="1" applyFont="1" applyBorder="1" applyAlignment="1">
      <alignment vertical="center" wrapText="1"/>
    </xf>
    <xf numFmtId="0" fontId="44" fillId="0" borderId="10" xfId="0" applyNumberFormat="1" applyFont="1" applyBorder="1" applyAlignment="1">
      <alignment horizontal="center" vertical="center"/>
    </xf>
    <xf numFmtId="0" fontId="44" fillId="0" borderId="0" xfId="0" applyNumberFormat="1" applyFont="1" applyAlignment="1">
      <alignment horizontal="center" vertical="center"/>
    </xf>
    <xf numFmtId="0" fontId="44" fillId="0" borderId="0" xfId="0" applyNumberFormat="1" applyFont="1" applyAlignment="1">
      <alignment horizontal="center" vertical="center" wrapText="1"/>
    </xf>
    <xf numFmtId="0" fontId="44" fillId="0" borderId="0" xfId="0" applyNumberFormat="1" applyFont="1" applyAlignment="1">
      <alignment horizontal="left" vertical="center" wrapText="1"/>
    </xf>
    <xf numFmtId="0" fontId="44" fillId="34" borderId="0" xfId="0" applyNumberFormat="1" applyFont="1" applyFill="1" applyAlignment="1">
      <alignment horizontal="center" vertical="center"/>
    </xf>
    <xf numFmtId="0" fontId="44" fillId="34" borderId="0" xfId="0" applyNumberFormat="1" applyFont="1" applyFill="1" applyAlignment="1">
      <alignment horizontal="center" vertical="center" wrapText="1"/>
    </xf>
    <xf numFmtId="0" fontId="44" fillId="34" borderId="0" xfId="0" applyNumberFormat="1" applyFont="1" applyFill="1" applyAlignment="1">
      <alignment horizontal="left" vertical="center" wrapText="1"/>
    </xf>
    <xf numFmtId="4" fontId="44" fillId="34" borderId="0" xfId="0" applyNumberFormat="1" applyFont="1" applyFill="1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4" fillId="33" borderId="10" xfId="0" applyNumberFormat="1" applyFont="1" applyFill="1" applyBorder="1" applyAlignment="1">
      <alignment vertical="center" wrapText="1"/>
    </xf>
    <xf numFmtId="0" fontId="5" fillId="0" borderId="11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/>
    </xf>
    <xf numFmtId="0" fontId="44" fillId="0" borderId="11" xfId="0" applyFont="1" applyBorder="1" applyAlignment="1">
      <alignment horizontal="left" vertical="top" wrapText="1"/>
    </xf>
    <xf numFmtId="0" fontId="0" fillId="0" borderId="0" xfId="0" applyNumberFormat="1" applyAlignment="1">
      <alignment horizontal="center" vertical="center"/>
    </xf>
    <xf numFmtId="0" fontId="44" fillId="0" borderId="10" xfId="51" applyNumberFormat="1" applyFont="1" applyFill="1" applyBorder="1" applyAlignment="1">
      <alignment horizontal="center" vertical="center" wrapText="1"/>
      <protection/>
    </xf>
    <xf numFmtId="0" fontId="44" fillId="0" borderId="10" xfId="51" applyNumberFormat="1" applyFont="1" applyBorder="1" applyAlignment="1">
      <alignment horizontal="center" vertical="center" wrapText="1"/>
      <protection/>
    </xf>
    <xf numFmtId="0" fontId="45" fillId="0" borderId="10" xfId="0" applyNumberFormat="1" applyFont="1" applyBorder="1" applyAlignment="1">
      <alignment vertical="center" wrapText="1"/>
    </xf>
    <xf numFmtId="0" fontId="45" fillId="0" borderId="11" xfId="0" applyFont="1" applyBorder="1" applyAlignment="1">
      <alignment horizontal="left" vertical="top"/>
    </xf>
    <xf numFmtId="4" fontId="44" fillId="0" borderId="10" xfId="0" applyNumberFormat="1" applyFont="1" applyFill="1" applyBorder="1" applyAlignment="1">
      <alignment horizontal="right" vertical="center" wrapText="1"/>
    </xf>
    <xf numFmtId="2" fontId="44" fillId="0" borderId="10" xfId="0" applyNumberFormat="1" applyFont="1" applyBorder="1" applyAlignment="1">
      <alignment vertical="center" wrapText="1"/>
    </xf>
    <xf numFmtId="2" fontId="0" fillId="0" borderId="0" xfId="0" applyNumberFormat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45" fillId="0" borderId="0" xfId="0" applyNumberFormat="1" applyFont="1" applyFill="1" applyAlignment="1">
      <alignment horizontal="center" vertical="center"/>
    </xf>
    <xf numFmtId="2" fontId="44" fillId="0" borderId="0" xfId="0" applyNumberFormat="1" applyFont="1" applyAlignment="1">
      <alignment horizontal="center" vertical="center"/>
    </xf>
    <xf numFmtId="2" fontId="44" fillId="34" borderId="0" xfId="0" applyNumberFormat="1" applyFont="1" applyFill="1" applyAlignment="1">
      <alignment horizontal="center" vertical="center"/>
    </xf>
    <xf numFmtId="2" fontId="6" fillId="0" borderId="0" xfId="0" applyNumberFormat="1" applyFont="1" applyAlignment="1">
      <alignment horizontal="left" vertical="center" wrapText="1"/>
    </xf>
    <xf numFmtId="2" fontId="44" fillId="0" borderId="10" xfId="51" applyNumberFormat="1" applyFont="1" applyFill="1" applyBorder="1" applyAlignment="1">
      <alignment horizontal="center" vertical="center"/>
      <protection/>
    </xf>
    <xf numFmtId="2" fontId="44" fillId="0" borderId="10" xfId="51" applyNumberFormat="1" applyFont="1" applyBorder="1" applyAlignment="1">
      <alignment horizontal="center" vertical="center"/>
      <protection/>
    </xf>
    <xf numFmtId="1" fontId="44" fillId="0" borderId="10" xfId="0" applyNumberFormat="1" applyFont="1" applyBorder="1" applyAlignment="1">
      <alignment vertical="center" wrapText="1"/>
    </xf>
    <xf numFmtId="1" fontId="44" fillId="0" borderId="10" xfId="51" applyNumberFormat="1" applyFont="1" applyFill="1" applyBorder="1" applyAlignment="1">
      <alignment horizontal="center" vertical="center"/>
      <protection/>
    </xf>
    <xf numFmtId="1" fontId="44" fillId="0" borderId="10" xfId="51" applyNumberFormat="1" applyFont="1" applyBorder="1" applyAlignment="1">
      <alignment horizontal="center" vertical="center"/>
      <protection/>
    </xf>
    <xf numFmtId="1" fontId="44" fillId="0" borderId="10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3" fillId="0" borderId="0" xfId="0" applyNumberFormat="1" applyFont="1" applyAlignment="1">
      <alignment vertical="center" wrapText="1"/>
    </xf>
    <xf numFmtId="0" fontId="44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Border="1" applyAlignment="1">
      <alignment vertical="center" wrapText="1"/>
    </xf>
    <xf numFmtId="0" fontId="45" fillId="0" borderId="12" xfId="0" applyNumberFormat="1" applyFont="1" applyBorder="1" applyAlignment="1">
      <alignment horizontal="center" vertical="center" wrapText="1"/>
    </xf>
    <xf numFmtId="0" fontId="45" fillId="0" borderId="13" xfId="0" applyNumberFormat="1" applyFont="1" applyBorder="1" applyAlignment="1">
      <alignment horizontal="center" vertical="center" wrapText="1"/>
    </xf>
    <xf numFmtId="0" fontId="45" fillId="0" borderId="12" xfId="0" applyNumberFormat="1" applyFont="1" applyBorder="1" applyAlignment="1">
      <alignment horizontal="center" vertical="center"/>
    </xf>
    <xf numFmtId="0" fontId="45" fillId="0" borderId="13" xfId="0" applyNumberFormat="1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top"/>
    </xf>
    <xf numFmtId="0" fontId="45" fillId="0" borderId="15" xfId="0" applyFont="1" applyBorder="1" applyAlignment="1">
      <alignment horizontal="center" vertical="top"/>
    </xf>
    <xf numFmtId="0" fontId="0" fillId="0" borderId="0" xfId="0" applyNumberForma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0" fontId="4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45" fillId="0" borderId="16" xfId="0" applyFont="1" applyBorder="1" applyAlignment="1">
      <alignment horizontal="center" vertical="top"/>
    </xf>
    <xf numFmtId="0" fontId="45" fillId="0" borderId="17" xfId="0" applyFont="1" applyBorder="1" applyAlignment="1">
      <alignment horizontal="center" vertical="top"/>
    </xf>
    <xf numFmtId="0" fontId="6" fillId="33" borderId="12" xfId="51" applyNumberFormat="1" applyFont="1" applyFill="1" applyBorder="1" applyAlignment="1">
      <alignment horizontal="center" vertical="center"/>
      <protection/>
    </xf>
    <xf numFmtId="0" fontId="6" fillId="33" borderId="13" xfId="51" applyNumberFormat="1" applyFont="1" applyFill="1" applyBorder="1" applyAlignment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4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5"/>
  <sheetViews>
    <sheetView tabSelected="1" zoomScale="120" zoomScaleNormal="120" zoomScalePageLayoutView="0" workbookViewId="0" topLeftCell="A1">
      <selection activeCell="D1" sqref="D1:G1"/>
    </sheetView>
  </sheetViews>
  <sheetFormatPr defaultColWidth="9.140625" defaultRowHeight="15"/>
  <cols>
    <col min="1" max="1" width="6.140625" style="74" customWidth="1"/>
    <col min="2" max="2" width="11.28125" style="9" customWidth="1"/>
    <col min="3" max="3" width="46.00390625" style="10" customWidth="1"/>
    <col min="4" max="4" width="7.28125" style="8" customWidth="1"/>
    <col min="5" max="5" width="10.00390625" style="1" bestFit="1" customWidth="1"/>
    <col min="6" max="6" width="14.7109375" style="1" customWidth="1"/>
    <col min="7" max="7" width="12.8515625" style="1" customWidth="1"/>
    <col min="8" max="16384" width="9.140625" style="6" customWidth="1"/>
  </cols>
  <sheetData>
    <row r="1" spans="2:7" ht="24" customHeight="1">
      <c r="B1" s="100"/>
      <c r="C1" s="100"/>
      <c r="D1" s="104" t="s">
        <v>431</v>
      </c>
      <c r="E1" s="105"/>
      <c r="F1" s="105"/>
      <c r="G1" s="105"/>
    </row>
    <row r="2" spans="3:7" ht="15">
      <c r="C2" s="9"/>
      <c r="D2" s="7"/>
      <c r="G2" s="2"/>
    </row>
    <row r="4" spans="1:7" ht="15.75">
      <c r="A4" s="101" t="s">
        <v>4</v>
      </c>
      <c r="B4" s="101"/>
      <c r="C4" s="101"/>
      <c r="D4" s="101"/>
      <c r="E4" s="101"/>
      <c r="F4" s="101"/>
      <c r="G4" s="102"/>
    </row>
    <row r="5" spans="1:7" ht="15">
      <c r="A5" s="101" t="s">
        <v>346</v>
      </c>
      <c r="B5" s="103"/>
      <c r="C5" s="103"/>
      <c r="D5" s="103"/>
      <c r="E5" s="103"/>
      <c r="F5" s="103"/>
      <c r="G5" s="103"/>
    </row>
    <row r="6" spans="1:7" ht="15.75">
      <c r="A6" s="75"/>
      <c r="B6" s="4"/>
      <c r="C6" s="4"/>
      <c r="D6" s="4"/>
      <c r="E6" s="22"/>
      <c r="F6" s="22"/>
      <c r="G6" s="3"/>
    </row>
    <row r="7" spans="1:7" ht="15" customHeight="1">
      <c r="A7" s="76" t="s">
        <v>21</v>
      </c>
      <c r="B7" s="90"/>
      <c r="C7" s="90"/>
      <c r="D7" s="90"/>
      <c r="E7" s="90"/>
      <c r="F7" s="90"/>
      <c r="G7" s="21"/>
    </row>
    <row r="8" spans="1:7" ht="15">
      <c r="A8" s="76"/>
      <c r="B8" s="5"/>
      <c r="C8" s="5"/>
      <c r="D8" s="5"/>
      <c r="E8" s="23"/>
      <c r="F8" s="23"/>
      <c r="G8" s="21"/>
    </row>
    <row r="9" spans="1:7" ht="25.5">
      <c r="A9" s="77" t="s">
        <v>12</v>
      </c>
      <c r="B9" s="11" t="s">
        <v>13</v>
      </c>
      <c r="C9" s="12" t="s">
        <v>14</v>
      </c>
      <c r="D9" s="12" t="s">
        <v>15</v>
      </c>
      <c r="E9" s="13" t="s">
        <v>16</v>
      </c>
      <c r="F9" s="14" t="s">
        <v>17</v>
      </c>
      <c r="G9" s="19" t="s">
        <v>18</v>
      </c>
    </row>
    <row r="10" spans="1:7" ht="15">
      <c r="A10" s="78"/>
      <c r="B10" s="25">
        <v>2</v>
      </c>
      <c r="C10" s="26">
        <v>3</v>
      </c>
      <c r="D10" s="27">
        <v>4</v>
      </c>
      <c r="E10" s="28">
        <v>5</v>
      </c>
      <c r="F10" s="30">
        <v>6</v>
      </c>
      <c r="G10" s="29">
        <v>7</v>
      </c>
    </row>
    <row r="11" spans="1:7" ht="25.5">
      <c r="A11" s="73"/>
      <c r="B11" s="47" t="s">
        <v>6</v>
      </c>
      <c r="C11" s="70" t="s">
        <v>22</v>
      </c>
      <c r="D11" s="47"/>
      <c r="E11" s="48"/>
      <c r="F11" s="48"/>
      <c r="G11" s="49"/>
    </row>
    <row r="12" spans="1:7" ht="15">
      <c r="A12" s="73"/>
      <c r="B12" s="47"/>
      <c r="C12" s="71" t="s">
        <v>312</v>
      </c>
      <c r="D12" s="47"/>
      <c r="E12" s="48"/>
      <c r="F12" s="48"/>
      <c r="G12" s="49"/>
    </row>
    <row r="13" spans="1:7" ht="15">
      <c r="A13" s="73"/>
      <c r="B13" s="47"/>
      <c r="C13" s="71" t="s">
        <v>313</v>
      </c>
      <c r="D13" s="47"/>
      <c r="E13" s="48"/>
      <c r="F13" s="48"/>
      <c r="G13" s="49"/>
    </row>
    <row r="14" spans="1:7" ht="15">
      <c r="A14" s="73"/>
      <c r="B14" s="98" t="s">
        <v>251</v>
      </c>
      <c r="C14" s="99"/>
      <c r="D14" s="47"/>
      <c r="E14" s="48"/>
      <c r="F14" s="48"/>
      <c r="G14" s="49"/>
    </row>
    <row r="15" spans="1:7" ht="25.5">
      <c r="A15" s="46">
        <v>1</v>
      </c>
      <c r="B15" s="47" t="s">
        <v>284</v>
      </c>
      <c r="C15" s="64" t="s">
        <v>398</v>
      </c>
      <c r="D15" s="47" t="s">
        <v>34</v>
      </c>
      <c r="E15" s="48">
        <v>27.518</v>
      </c>
      <c r="F15" s="48"/>
      <c r="G15" s="49">
        <f aca="true" t="shared" si="0" ref="G15:G53">ROUND(E15*F15,2)</f>
        <v>0</v>
      </c>
    </row>
    <row r="16" spans="1:7" ht="15">
      <c r="A16" s="73"/>
      <c r="B16" s="98" t="s">
        <v>252</v>
      </c>
      <c r="C16" s="99"/>
      <c r="D16" s="47"/>
      <c r="E16" s="48"/>
      <c r="F16" s="48"/>
      <c r="G16" s="49"/>
    </row>
    <row r="17" spans="1:7" ht="25.5">
      <c r="A17" s="85">
        <f>A15+1</f>
        <v>2</v>
      </c>
      <c r="B17" s="47" t="s">
        <v>284</v>
      </c>
      <c r="C17" s="65" t="s">
        <v>253</v>
      </c>
      <c r="D17" s="47" t="s">
        <v>1</v>
      </c>
      <c r="E17" s="48">
        <v>3.276</v>
      </c>
      <c r="F17" s="48"/>
      <c r="G17" s="49">
        <f t="shared" si="0"/>
        <v>0</v>
      </c>
    </row>
    <row r="18" spans="1:7" ht="25.5">
      <c r="A18" s="85">
        <f>A17+1</f>
        <v>3</v>
      </c>
      <c r="B18" s="47" t="s">
        <v>285</v>
      </c>
      <c r="C18" s="64" t="s">
        <v>316</v>
      </c>
      <c r="D18" s="47" t="s">
        <v>1</v>
      </c>
      <c r="E18" s="48">
        <v>3.636</v>
      </c>
      <c r="F18" s="48"/>
      <c r="G18" s="49">
        <f t="shared" si="0"/>
        <v>0</v>
      </c>
    </row>
    <row r="19" spans="1:7" ht="38.25">
      <c r="A19" s="85">
        <f>A18+1</f>
        <v>4</v>
      </c>
      <c r="B19" s="47" t="s">
        <v>285</v>
      </c>
      <c r="C19" s="64" t="s">
        <v>315</v>
      </c>
      <c r="D19" s="47" t="s">
        <v>1</v>
      </c>
      <c r="E19" s="48">
        <v>6.989</v>
      </c>
      <c r="F19" s="48"/>
      <c r="G19" s="49">
        <f t="shared" si="0"/>
        <v>0</v>
      </c>
    </row>
    <row r="20" spans="1:7" ht="39" customHeight="1">
      <c r="A20" s="85">
        <f>A19+1</f>
        <v>5</v>
      </c>
      <c r="B20" s="47" t="s">
        <v>285</v>
      </c>
      <c r="C20" s="64" t="s">
        <v>314</v>
      </c>
      <c r="D20" s="47" t="s">
        <v>3</v>
      </c>
      <c r="E20" s="48">
        <v>14.4</v>
      </c>
      <c r="F20" s="48"/>
      <c r="G20" s="49">
        <f t="shared" si="0"/>
        <v>0</v>
      </c>
    </row>
    <row r="21" spans="1:7" ht="25.5">
      <c r="A21" s="46">
        <v>6</v>
      </c>
      <c r="B21" s="47" t="s">
        <v>285</v>
      </c>
      <c r="C21" s="64" t="s">
        <v>262</v>
      </c>
      <c r="D21" s="47" t="s">
        <v>8</v>
      </c>
      <c r="E21" s="48">
        <v>0.054</v>
      </c>
      <c r="F21" s="48"/>
      <c r="G21" s="49">
        <f t="shared" si="0"/>
        <v>0</v>
      </c>
    </row>
    <row r="22" spans="1:7" ht="25.5">
      <c r="A22" s="85">
        <f>A21+1</f>
        <v>7</v>
      </c>
      <c r="B22" s="47" t="s">
        <v>285</v>
      </c>
      <c r="C22" s="64" t="s">
        <v>23</v>
      </c>
      <c r="D22" s="47" t="s">
        <v>8</v>
      </c>
      <c r="E22" s="48">
        <v>0.041</v>
      </c>
      <c r="F22" s="48"/>
      <c r="G22" s="49">
        <f t="shared" si="0"/>
        <v>0</v>
      </c>
    </row>
    <row r="23" spans="1:7" ht="25.5">
      <c r="A23" s="85">
        <f>A22+1</f>
        <v>8</v>
      </c>
      <c r="B23" s="47" t="s">
        <v>285</v>
      </c>
      <c r="C23" s="64" t="s">
        <v>24</v>
      </c>
      <c r="D23" s="47" t="s">
        <v>8</v>
      </c>
      <c r="E23" s="48">
        <v>0.575</v>
      </c>
      <c r="F23" s="48"/>
      <c r="G23" s="49">
        <f t="shared" si="0"/>
        <v>0</v>
      </c>
    </row>
    <row r="24" spans="1:7" ht="15">
      <c r="A24" s="73"/>
      <c r="B24" s="98" t="s">
        <v>254</v>
      </c>
      <c r="C24" s="99"/>
      <c r="D24" s="47"/>
      <c r="E24" s="48"/>
      <c r="F24" s="48"/>
      <c r="G24" s="49"/>
    </row>
    <row r="25" spans="1:7" ht="25.5">
      <c r="A25" s="46">
        <v>9</v>
      </c>
      <c r="B25" s="47" t="s">
        <v>286</v>
      </c>
      <c r="C25" s="64" t="s">
        <v>317</v>
      </c>
      <c r="D25" s="47" t="s">
        <v>3</v>
      </c>
      <c r="E25" s="48">
        <v>32.64</v>
      </c>
      <c r="F25" s="48"/>
      <c r="G25" s="49">
        <f t="shared" si="0"/>
        <v>0</v>
      </c>
    </row>
    <row r="26" spans="1:7" ht="25.5">
      <c r="A26" s="46">
        <v>10</v>
      </c>
      <c r="B26" s="47" t="s">
        <v>286</v>
      </c>
      <c r="C26" s="64" t="s">
        <v>318</v>
      </c>
      <c r="D26" s="47" t="s">
        <v>3</v>
      </c>
      <c r="E26" s="48">
        <v>35.61</v>
      </c>
      <c r="F26" s="48"/>
      <c r="G26" s="49">
        <f t="shared" si="0"/>
        <v>0</v>
      </c>
    </row>
    <row r="27" spans="1:7" ht="25.5">
      <c r="A27" s="46">
        <v>11</v>
      </c>
      <c r="B27" s="47" t="s">
        <v>286</v>
      </c>
      <c r="C27" s="64" t="s">
        <v>25</v>
      </c>
      <c r="D27" s="47" t="s">
        <v>3</v>
      </c>
      <c r="E27" s="48">
        <v>7.2</v>
      </c>
      <c r="F27" s="48"/>
      <c r="G27" s="49">
        <f t="shared" si="0"/>
        <v>0</v>
      </c>
    </row>
    <row r="28" spans="1:7" ht="25.5">
      <c r="A28" s="85">
        <f>A27+1</f>
        <v>12</v>
      </c>
      <c r="B28" s="47" t="s">
        <v>286</v>
      </c>
      <c r="C28" s="66" t="s">
        <v>255</v>
      </c>
      <c r="D28" s="47" t="s">
        <v>3</v>
      </c>
      <c r="E28" s="48">
        <v>8.4</v>
      </c>
      <c r="F28" s="48"/>
      <c r="G28" s="49">
        <f t="shared" si="0"/>
        <v>0</v>
      </c>
    </row>
    <row r="29" spans="1:7" ht="25.5">
      <c r="A29" s="85">
        <f>A28+1</f>
        <v>13</v>
      </c>
      <c r="B29" s="47" t="s">
        <v>286</v>
      </c>
      <c r="C29" s="64" t="s">
        <v>319</v>
      </c>
      <c r="D29" s="47" t="s">
        <v>3</v>
      </c>
      <c r="E29" s="48">
        <v>6.24</v>
      </c>
      <c r="F29" s="48"/>
      <c r="G29" s="49">
        <f t="shared" si="0"/>
        <v>0</v>
      </c>
    </row>
    <row r="30" spans="1:7" ht="15">
      <c r="A30" s="73"/>
      <c r="B30" s="98" t="s">
        <v>256</v>
      </c>
      <c r="C30" s="99"/>
      <c r="D30" s="47"/>
      <c r="E30" s="48"/>
      <c r="F30" s="48"/>
      <c r="G30" s="49"/>
    </row>
    <row r="31" spans="1:7" ht="25.5">
      <c r="A31" s="46">
        <v>14</v>
      </c>
      <c r="B31" s="47" t="s">
        <v>284</v>
      </c>
      <c r="C31" s="64" t="s">
        <v>26</v>
      </c>
      <c r="D31" s="47" t="s">
        <v>1</v>
      </c>
      <c r="E31" s="48">
        <v>15.333</v>
      </c>
      <c r="F31" s="48"/>
      <c r="G31" s="49">
        <f t="shared" si="0"/>
        <v>0</v>
      </c>
    </row>
    <row r="32" spans="1:7" ht="15">
      <c r="A32" s="73"/>
      <c r="B32" s="106" t="s">
        <v>257</v>
      </c>
      <c r="C32" s="107"/>
      <c r="D32" s="47"/>
      <c r="E32" s="48"/>
      <c r="F32" s="48"/>
      <c r="G32" s="49"/>
    </row>
    <row r="33" spans="1:7" ht="25.5">
      <c r="A33" s="46">
        <v>15</v>
      </c>
      <c r="B33" s="47" t="s">
        <v>284</v>
      </c>
      <c r="C33" s="66" t="s">
        <v>258</v>
      </c>
      <c r="D33" s="47" t="s">
        <v>1</v>
      </c>
      <c r="E33" s="48">
        <v>13.367</v>
      </c>
      <c r="F33" s="48"/>
      <c r="G33" s="49">
        <f t="shared" si="0"/>
        <v>0</v>
      </c>
    </row>
    <row r="34" spans="1:7" ht="25.5">
      <c r="A34" s="85">
        <f>A33+1</f>
        <v>16</v>
      </c>
      <c r="B34" s="47" t="s">
        <v>287</v>
      </c>
      <c r="C34" s="64" t="s">
        <v>27</v>
      </c>
      <c r="D34" s="47" t="s">
        <v>3</v>
      </c>
      <c r="E34" s="48">
        <v>38.19</v>
      </c>
      <c r="F34" s="48"/>
      <c r="G34" s="49">
        <f t="shared" si="0"/>
        <v>0</v>
      </c>
    </row>
    <row r="35" spans="1:7" ht="15">
      <c r="A35" s="73"/>
      <c r="B35" s="106" t="s">
        <v>259</v>
      </c>
      <c r="C35" s="107"/>
      <c r="D35" s="47"/>
      <c r="E35" s="48"/>
      <c r="F35" s="48"/>
      <c r="G35" s="49"/>
    </row>
    <row r="36" spans="1:7" ht="25.5">
      <c r="A36" s="46">
        <v>17</v>
      </c>
      <c r="B36" s="47" t="s">
        <v>288</v>
      </c>
      <c r="C36" s="66" t="s">
        <v>260</v>
      </c>
      <c r="D36" s="47" t="s">
        <v>2</v>
      </c>
      <c r="E36" s="48">
        <v>6</v>
      </c>
      <c r="F36" s="48"/>
      <c r="G36" s="49">
        <f t="shared" si="0"/>
        <v>0</v>
      </c>
    </row>
    <row r="37" spans="1:7" ht="25.5">
      <c r="A37" s="85">
        <f>A36+1</f>
        <v>18</v>
      </c>
      <c r="B37" s="47" t="s">
        <v>288</v>
      </c>
      <c r="C37" s="66" t="s">
        <v>261</v>
      </c>
      <c r="D37" s="47" t="s">
        <v>247</v>
      </c>
      <c r="E37" s="48">
        <v>209</v>
      </c>
      <c r="F37" s="48"/>
      <c r="G37" s="49">
        <f t="shared" si="0"/>
        <v>0</v>
      </c>
    </row>
    <row r="38" spans="1:7" ht="54.75" customHeight="1">
      <c r="A38" s="85">
        <f>A37+1</f>
        <v>19</v>
      </c>
      <c r="B38" s="47" t="s">
        <v>288</v>
      </c>
      <c r="C38" s="64" t="s">
        <v>326</v>
      </c>
      <c r="D38" s="47" t="s">
        <v>0</v>
      </c>
      <c r="E38" s="48">
        <f>36+35.1+2.6+52.2+86.4+27.9+24+24</f>
        <v>288.20000000000005</v>
      </c>
      <c r="F38" s="48"/>
      <c r="G38" s="49">
        <f t="shared" si="0"/>
        <v>0</v>
      </c>
    </row>
    <row r="39" spans="1:7" ht="29.25" customHeight="1">
      <c r="A39" s="88">
        <f>A38+1</f>
        <v>20</v>
      </c>
      <c r="B39" s="47" t="s">
        <v>288</v>
      </c>
      <c r="C39" s="64" t="s">
        <v>320</v>
      </c>
      <c r="D39" s="47" t="s">
        <v>1</v>
      </c>
      <c r="E39" s="48">
        <v>1.398</v>
      </c>
      <c r="F39" s="48"/>
      <c r="G39" s="49">
        <f t="shared" si="0"/>
        <v>0</v>
      </c>
    </row>
    <row r="40" spans="1:7" ht="27" customHeight="1">
      <c r="A40" s="46">
        <v>21</v>
      </c>
      <c r="B40" s="47" t="s">
        <v>288</v>
      </c>
      <c r="C40" s="64" t="s">
        <v>327</v>
      </c>
      <c r="D40" s="47" t="s">
        <v>1</v>
      </c>
      <c r="E40" s="48">
        <v>2.022</v>
      </c>
      <c r="F40" s="48"/>
      <c r="G40" s="49">
        <f t="shared" si="0"/>
        <v>0</v>
      </c>
    </row>
    <row r="41" spans="1:7" ht="30.75" customHeight="1">
      <c r="A41" s="46">
        <v>22</v>
      </c>
      <c r="B41" s="47" t="s">
        <v>288</v>
      </c>
      <c r="C41" s="64" t="s">
        <v>321</v>
      </c>
      <c r="D41" s="47" t="s">
        <v>1</v>
      </c>
      <c r="E41" s="48">
        <v>0.104</v>
      </c>
      <c r="F41" s="48"/>
      <c r="G41" s="49">
        <f t="shared" si="0"/>
        <v>0</v>
      </c>
    </row>
    <row r="42" spans="1:7" ht="28.5" customHeight="1">
      <c r="A42" s="46">
        <v>23</v>
      </c>
      <c r="B42" s="47" t="s">
        <v>288</v>
      </c>
      <c r="C42" s="64" t="s">
        <v>322</v>
      </c>
      <c r="D42" s="47" t="s">
        <v>1</v>
      </c>
      <c r="E42" s="48">
        <v>1.203</v>
      </c>
      <c r="F42" s="48"/>
      <c r="G42" s="49">
        <f t="shared" si="0"/>
        <v>0</v>
      </c>
    </row>
    <row r="43" spans="1:7" ht="30.75" customHeight="1">
      <c r="A43" s="46">
        <v>24</v>
      </c>
      <c r="B43" s="47" t="s">
        <v>288</v>
      </c>
      <c r="C43" s="64" t="s">
        <v>323</v>
      </c>
      <c r="D43" s="47" t="s">
        <v>1</v>
      </c>
      <c r="E43" s="48">
        <v>1.088</v>
      </c>
      <c r="F43" s="48"/>
      <c r="G43" s="49">
        <f t="shared" si="0"/>
        <v>0</v>
      </c>
    </row>
    <row r="44" spans="1:7" ht="30" customHeight="1">
      <c r="A44" s="46">
        <v>25</v>
      </c>
      <c r="B44" s="47" t="s">
        <v>288</v>
      </c>
      <c r="C44" s="64" t="s">
        <v>325</v>
      </c>
      <c r="D44" s="47" t="s">
        <v>1</v>
      </c>
      <c r="E44" s="48">
        <v>0.67</v>
      </c>
      <c r="F44" s="48"/>
      <c r="G44" s="49">
        <f t="shared" si="0"/>
        <v>0</v>
      </c>
    </row>
    <row r="45" spans="1:7" ht="30" customHeight="1">
      <c r="A45" s="46">
        <v>26</v>
      </c>
      <c r="B45" s="47" t="s">
        <v>288</v>
      </c>
      <c r="C45" s="64" t="s">
        <v>328</v>
      </c>
      <c r="D45" s="47" t="s">
        <v>1</v>
      </c>
      <c r="E45" s="48">
        <v>0.672</v>
      </c>
      <c r="F45" s="48"/>
      <c r="G45" s="49">
        <f t="shared" si="0"/>
        <v>0</v>
      </c>
    </row>
    <row r="46" spans="1:7" ht="30.75" customHeight="1">
      <c r="A46" s="46">
        <v>27</v>
      </c>
      <c r="B46" s="47" t="s">
        <v>288</v>
      </c>
      <c r="C46" s="64" t="s">
        <v>329</v>
      </c>
      <c r="D46" s="47" t="s">
        <v>1</v>
      </c>
      <c r="E46" s="48">
        <v>0.96</v>
      </c>
      <c r="F46" s="48"/>
      <c r="G46" s="49">
        <f t="shared" si="0"/>
        <v>0</v>
      </c>
    </row>
    <row r="47" spans="1:7" ht="25.5">
      <c r="A47" s="85">
        <f>A46+1</f>
        <v>28</v>
      </c>
      <c r="B47" s="47" t="s">
        <v>288</v>
      </c>
      <c r="C47" s="64" t="s">
        <v>28</v>
      </c>
      <c r="D47" s="47" t="s">
        <v>7</v>
      </c>
      <c r="E47" s="48">
        <v>6</v>
      </c>
      <c r="F47" s="48"/>
      <c r="G47" s="49">
        <f t="shared" si="0"/>
        <v>0</v>
      </c>
    </row>
    <row r="48" spans="1:7" ht="25.5">
      <c r="A48" s="85">
        <f>A47+1</f>
        <v>29</v>
      </c>
      <c r="B48" s="47" t="s">
        <v>288</v>
      </c>
      <c r="C48" s="46" t="s">
        <v>29</v>
      </c>
      <c r="D48" s="47" t="s">
        <v>1</v>
      </c>
      <c r="E48" s="48">
        <v>0.528</v>
      </c>
      <c r="F48" s="48"/>
      <c r="G48" s="49">
        <f t="shared" si="0"/>
        <v>0</v>
      </c>
    </row>
    <row r="49" spans="1:7" ht="25.5">
      <c r="A49" s="85">
        <f aca="true" t="shared" si="1" ref="A49:A88">A48+1</f>
        <v>30</v>
      </c>
      <c r="B49" s="47" t="s">
        <v>288</v>
      </c>
      <c r="C49" s="46" t="s">
        <v>30</v>
      </c>
      <c r="D49" s="47" t="s">
        <v>3</v>
      </c>
      <c r="E49" s="48">
        <v>55.14</v>
      </c>
      <c r="F49" s="48"/>
      <c r="G49" s="49">
        <f t="shared" si="0"/>
        <v>0</v>
      </c>
    </row>
    <row r="50" spans="1:7" ht="25.5">
      <c r="A50" s="85">
        <f t="shared" si="1"/>
        <v>31</v>
      </c>
      <c r="B50" s="47" t="s">
        <v>288</v>
      </c>
      <c r="C50" s="46" t="s">
        <v>31</v>
      </c>
      <c r="D50" s="47" t="s">
        <v>3</v>
      </c>
      <c r="E50" s="48">
        <v>61.74</v>
      </c>
      <c r="F50" s="48"/>
      <c r="G50" s="49">
        <f t="shared" si="0"/>
        <v>0</v>
      </c>
    </row>
    <row r="51" spans="1:7" ht="38.25">
      <c r="A51" s="85">
        <f t="shared" si="1"/>
        <v>32</v>
      </c>
      <c r="B51" s="47" t="s">
        <v>288</v>
      </c>
      <c r="C51" s="46" t="s">
        <v>32</v>
      </c>
      <c r="D51" s="47" t="s">
        <v>3</v>
      </c>
      <c r="E51" s="48">
        <v>61.74</v>
      </c>
      <c r="F51" s="48"/>
      <c r="G51" s="49">
        <f t="shared" si="0"/>
        <v>0</v>
      </c>
    </row>
    <row r="52" spans="1:7" ht="38.25">
      <c r="A52" s="85">
        <f t="shared" si="1"/>
        <v>33</v>
      </c>
      <c r="B52" s="47" t="s">
        <v>288</v>
      </c>
      <c r="C52" s="46" t="s">
        <v>354</v>
      </c>
      <c r="D52" s="47" t="s">
        <v>3</v>
      </c>
      <c r="E52" s="48">
        <v>61.74</v>
      </c>
      <c r="F52" s="48"/>
      <c r="G52" s="49">
        <f t="shared" si="0"/>
        <v>0</v>
      </c>
    </row>
    <row r="53" spans="1:7" ht="25.5">
      <c r="A53" s="85">
        <f t="shared" si="1"/>
        <v>34</v>
      </c>
      <c r="B53" s="47" t="s">
        <v>288</v>
      </c>
      <c r="C53" s="32" t="s">
        <v>324</v>
      </c>
      <c r="D53" s="47" t="s">
        <v>3</v>
      </c>
      <c r="E53" s="48">
        <v>61.74</v>
      </c>
      <c r="F53" s="48"/>
      <c r="G53" s="49">
        <f t="shared" si="0"/>
        <v>0</v>
      </c>
    </row>
    <row r="54" spans="1:7" ht="25.5">
      <c r="A54" s="85">
        <f t="shared" si="1"/>
        <v>35</v>
      </c>
      <c r="B54" s="47" t="s">
        <v>288</v>
      </c>
      <c r="C54" s="46" t="s">
        <v>33</v>
      </c>
      <c r="D54" s="47" t="s">
        <v>2</v>
      </c>
      <c r="E54" s="48">
        <v>102</v>
      </c>
      <c r="F54" s="48"/>
      <c r="G54" s="49">
        <f aca="true" t="shared" si="2" ref="G54:G82">ROUND(E54*F54,2)</f>
        <v>0</v>
      </c>
    </row>
    <row r="55" spans="1:7" ht="25.5">
      <c r="A55" s="85">
        <f t="shared" si="1"/>
        <v>36</v>
      </c>
      <c r="B55" s="47" t="s">
        <v>288</v>
      </c>
      <c r="C55" s="46" t="s">
        <v>35</v>
      </c>
      <c r="D55" s="47" t="s">
        <v>0</v>
      </c>
      <c r="E55" s="48">
        <v>30</v>
      </c>
      <c r="F55" s="48"/>
      <c r="G55" s="49">
        <f t="shared" si="2"/>
        <v>0</v>
      </c>
    </row>
    <row r="56" spans="1:7" ht="25.5">
      <c r="A56" s="85">
        <f t="shared" si="1"/>
        <v>37</v>
      </c>
      <c r="B56" s="47" t="s">
        <v>288</v>
      </c>
      <c r="C56" s="46" t="s">
        <v>36</v>
      </c>
      <c r="D56" s="47" t="s">
        <v>2</v>
      </c>
      <c r="E56" s="48">
        <v>60</v>
      </c>
      <c r="F56" s="48"/>
      <c r="G56" s="49">
        <f t="shared" si="2"/>
        <v>0</v>
      </c>
    </row>
    <row r="57" spans="1:7" ht="25.5">
      <c r="A57" s="85">
        <f t="shared" si="1"/>
        <v>38</v>
      </c>
      <c r="B57" s="47" t="s">
        <v>288</v>
      </c>
      <c r="C57" s="46" t="s">
        <v>37</v>
      </c>
      <c r="D57" s="47" t="s">
        <v>0</v>
      </c>
      <c r="E57" s="48">
        <v>10.92</v>
      </c>
      <c r="F57" s="48"/>
      <c r="G57" s="49">
        <f t="shared" si="2"/>
        <v>0</v>
      </c>
    </row>
    <row r="58" spans="1:7" ht="18" customHeight="1">
      <c r="A58" s="73"/>
      <c r="B58" s="93" t="s">
        <v>38</v>
      </c>
      <c r="C58" s="94"/>
      <c r="D58" s="47"/>
      <c r="E58" s="48"/>
      <c r="F58" s="48"/>
      <c r="G58" s="49"/>
    </row>
    <row r="59" spans="1:7" ht="25.5">
      <c r="A59" s="46">
        <v>39</v>
      </c>
      <c r="B59" s="47" t="s">
        <v>289</v>
      </c>
      <c r="C59" s="46" t="s">
        <v>39</v>
      </c>
      <c r="D59" s="47" t="s">
        <v>3</v>
      </c>
      <c r="E59" s="48">
        <v>301.3</v>
      </c>
      <c r="F59" s="48"/>
      <c r="G59" s="49">
        <f t="shared" si="2"/>
        <v>0</v>
      </c>
    </row>
    <row r="60" spans="1:7" ht="15">
      <c r="A60" s="73"/>
      <c r="B60" s="93" t="s">
        <v>40</v>
      </c>
      <c r="C60" s="94"/>
      <c r="D60" s="47"/>
      <c r="E60" s="48"/>
      <c r="F60" s="48"/>
      <c r="G60" s="49"/>
    </row>
    <row r="61" spans="1:7" ht="25.5">
      <c r="A61" s="46">
        <v>40</v>
      </c>
      <c r="B61" s="47" t="s">
        <v>288</v>
      </c>
      <c r="C61" s="46" t="s">
        <v>41</v>
      </c>
      <c r="D61" s="47" t="s">
        <v>3</v>
      </c>
      <c r="E61" s="48">
        <v>6.3</v>
      </c>
      <c r="F61" s="48"/>
      <c r="G61" s="49">
        <f t="shared" si="2"/>
        <v>0</v>
      </c>
    </row>
    <row r="62" spans="1:7" ht="38.25">
      <c r="A62" s="85">
        <f t="shared" si="1"/>
        <v>41</v>
      </c>
      <c r="B62" s="47" t="s">
        <v>288</v>
      </c>
      <c r="C62" s="46" t="s">
        <v>42</v>
      </c>
      <c r="D62" s="47" t="s">
        <v>0</v>
      </c>
      <c r="E62" s="48">
        <v>25.2</v>
      </c>
      <c r="F62" s="48"/>
      <c r="G62" s="49">
        <f t="shared" si="2"/>
        <v>0</v>
      </c>
    </row>
    <row r="63" spans="1:7" ht="38.25">
      <c r="A63" s="85">
        <f t="shared" si="1"/>
        <v>42</v>
      </c>
      <c r="B63" s="47" t="s">
        <v>288</v>
      </c>
      <c r="C63" s="46" t="s">
        <v>43</v>
      </c>
      <c r="D63" s="47" t="s">
        <v>0</v>
      </c>
      <c r="E63" s="48">
        <v>11.6</v>
      </c>
      <c r="F63" s="48"/>
      <c r="G63" s="49">
        <f t="shared" si="2"/>
        <v>0</v>
      </c>
    </row>
    <row r="64" spans="1:7" ht="15.75" customHeight="1">
      <c r="A64" s="73"/>
      <c r="B64" s="93" t="s">
        <v>44</v>
      </c>
      <c r="C64" s="94"/>
      <c r="D64" s="47"/>
      <c r="E64" s="48"/>
      <c r="F64" s="48"/>
      <c r="G64" s="49"/>
    </row>
    <row r="65" spans="1:7" ht="25.5">
      <c r="A65" s="46">
        <v>43</v>
      </c>
      <c r="B65" s="47" t="s">
        <v>284</v>
      </c>
      <c r="C65" s="46" t="s">
        <v>45</v>
      </c>
      <c r="D65" s="47" t="s">
        <v>1</v>
      </c>
      <c r="E65" s="48">
        <v>1.303</v>
      </c>
      <c r="F65" s="48"/>
      <c r="G65" s="49">
        <f t="shared" si="2"/>
        <v>0</v>
      </c>
    </row>
    <row r="66" spans="1:7" ht="25.5">
      <c r="A66" s="85">
        <f t="shared" si="1"/>
        <v>44</v>
      </c>
      <c r="B66" s="47" t="s">
        <v>290</v>
      </c>
      <c r="C66" s="46" t="s">
        <v>263</v>
      </c>
      <c r="D66" s="47" t="s">
        <v>1</v>
      </c>
      <c r="E66" s="48">
        <v>0.869</v>
      </c>
      <c r="F66" s="48"/>
      <c r="G66" s="49">
        <f t="shared" si="2"/>
        <v>0</v>
      </c>
    </row>
    <row r="67" spans="1:7" ht="21.75" customHeight="1">
      <c r="A67" s="85">
        <f t="shared" si="1"/>
        <v>45</v>
      </c>
      <c r="B67" s="47" t="s">
        <v>291</v>
      </c>
      <c r="C67" s="46" t="s">
        <v>46</v>
      </c>
      <c r="D67" s="47" t="s">
        <v>0</v>
      </c>
      <c r="E67" s="48">
        <v>57.9</v>
      </c>
      <c r="F67" s="48"/>
      <c r="G67" s="49">
        <f t="shared" si="2"/>
        <v>0</v>
      </c>
    </row>
    <row r="68" spans="1:7" ht="25.5">
      <c r="A68" s="85">
        <f t="shared" si="1"/>
        <v>46</v>
      </c>
      <c r="B68" s="47" t="s">
        <v>292</v>
      </c>
      <c r="C68" s="46" t="s">
        <v>47</v>
      </c>
      <c r="D68" s="47" t="s">
        <v>3</v>
      </c>
      <c r="E68" s="48">
        <v>20.88</v>
      </c>
      <c r="F68" s="48"/>
      <c r="G68" s="49">
        <f t="shared" si="2"/>
        <v>0</v>
      </c>
    </row>
    <row r="69" spans="1:7" ht="14.25" customHeight="1">
      <c r="A69" s="73"/>
      <c r="B69" s="93" t="s">
        <v>48</v>
      </c>
      <c r="C69" s="94"/>
      <c r="D69" s="47"/>
      <c r="E69" s="48"/>
      <c r="F69" s="48"/>
      <c r="G69" s="49"/>
    </row>
    <row r="70" spans="1:7" ht="18" customHeight="1">
      <c r="A70" s="73"/>
      <c r="B70" s="93" t="s">
        <v>49</v>
      </c>
      <c r="C70" s="94"/>
      <c r="D70" s="47"/>
      <c r="E70" s="48"/>
      <c r="F70" s="48"/>
      <c r="G70" s="49"/>
    </row>
    <row r="71" spans="1:7" ht="29.25" customHeight="1">
      <c r="A71" s="46">
        <v>47</v>
      </c>
      <c r="B71" s="47" t="s">
        <v>293</v>
      </c>
      <c r="C71" s="46" t="s">
        <v>355</v>
      </c>
      <c r="D71" s="47" t="s">
        <v>3</v>
      </c>
      <c r="E71" s="48">
        <v>600</v>
      </c>
      <c r="F71" s="48"/>
      <c r="G71" s="49">
        <f t="shared" si="2"/>
        <v>0</v>
      </c>
    </row>
    <row r="72" spans="1:7" ht="25.5">
      <c r="A72" s="85">
        <f t="shared" si="1"/>
        <v>48</v>
      </c>
      <c r="B72" s="47" t="s">
        <v>293</v>
      </c>
      <c r="C72" s="46" t="s">
        <v>50</v>
      </c>
      <c r="D72" s="47" t="s">
        <v>3</v>
      </c>
      <c r="E72" s="48">
        <v>78.5</v>
      </c>
      <c r="F72" s="48"/>
      <c r="G72" s="49">
        <f t="shared" si="2"/>
        <v>0</v>
      </c>
    </row>
    <row r="73" spans="1:7" ht="25.5">
      <c r="A73" s="85">
        <f t="shared" si="1"/>
        <v>49</v>
      </c>
      <c r="B73" s="47" t="s">
        <v>293</v>
      </c>
      <c r="C73" s="46" t="s">
        <v>51</v>
      </c>
      <c r="D73" s="47" t="s">
        <v>0</v>
      </c>
      <c r="E73" s="48">
        <v>100</v>
      </c>
      <c r="F73" s="48"/>
      <c r="G73" s="49">
        <f t="shared" si="2"/>
        <v>0</v>
      </c>
    </row>
    <row r="74" spans="1:7" ht="21.75" customHeight="1">
      <c r="A74" s="73"/>
      <c r="B74" s="93" t="s">
        <v>52</v>
      </c>
      <c r="C74" s="94"/>
      <c r="D74" s="47"/>
      <c r="E74" s="48"/>
      <c r="F74" s="48"/>
      <c r="G74" s="49"/>
    </row>
    <row r="75" spans="1:7" ht="25.5">
      <c r="A75" s="46">
        <v>50</v>
      </c>
      <c r="B75" s="47" t="s">
        <v>294</v>
      </c>
      <c r="C75" s="46" t="s">
        <v>356</v>
      </c>
      <c r="D75" s="47" t="s">
        <v>3</v>
      </c>
      <c r="E75" s="48">
        <v>1789.53</v>
      </c>
      <c r="F75" s="48"/>
      <c r="G75" s="49">
        <f t="shared" si="2"/>
        <v>0</v>
      </c>
    </row>
    <row r="76" spans="1:7" ht="25.5">
      <c r="A76" s="85">
        <f>A75+1</f>
        <v>51</v>
      </c>
      <c r="B76" s="47" t="s">
        <v>294</v>
      </c>
      <c r="C76" s="46" t="s">
        <v>55</v>
      </c>
      <c r="D76" s="47" t="s">
        <v>3</v>
      </c>
      <c r="E76" s="48">
        <v>1789.53</v>
      </c>
      <c r="F76" s="48"/>
      <c r="G76" s="49">
        <f t="shared" si="2"/>
        <v>0</v>
      </c>
    </row>
    <row r="77" spans="1:7" ht="18.75" customHeight="1">
      <c r="A77" s="73"/>
      <c r="B77" s="93" t="s">
        <v>54</v>
      </c>
      <c r="C77" s="94"/>
      <c r="D77" s="47"/>
      <c r="E77" s="48"/>
      <c r="F77" s="48"/>
      <c r="G77" s="49"/>
    </row>
    <row r="78" spans="1:7" ht="25.5">
      <c r="A78" s="85">
        <v>52</v>
      </c>
      <c r="B78" s="47" t="s">
        <v>293</v>
      </c>
      <c r="C78" s="46" t="s">
        <v>399</v>
      </c>
      <c r="D78" s="47" t="s">
        <v>1</v>
      </c>
      <c r="E78" s="72">
        <v>627.159</v>
      </c>
      <c r="F78" s="48"/>
      <c r="G78" s="49">
        <f t="shared" si="2"/>
        <v>0</v>
      </c>
    </row>
    <row r="79" spans="1:7" ht="18.75" customHeight="1">
      <c r="A79" s="73"/>
      <c r="B79" s="93" t="s">
        <v>56</v>
      </c>
      <c r="C79" s="94"/>
      <c r="D79" s="47"/>
      <c r="E79" s="48"/>
      <c r="F79" s="48"/>
      <c r="G79" s="49"/>
    </row>
    <row r="80" spans="1:7" ht="51">
      <c r="A80" s="85">
        <v>53</v>
      </c>
      <c r="B80" s="47" t="s">
        <v>295</v>
      </c>
      <c r="C80" s="46" t="s">
        <v>57</v>
      </c>
      <c r="D80" s="47" t="s">
        <v>3</v>
      </c>
      <c r="E80" s="48">
        <v>1789.53</v>
      </c>
      <c r="F80" s="48"/>
      <c r="G80" s="49">
        <f t="shared" si="2"/>
        <v>0</v>
      </c>
    </row>
    <row r="81" spans="1:7" ht="38.25">
      <c r="A81" s="85">
        <f t="shared" si="1"/>
        <v>54</v>
      </c>
      <c r="B81" s="47" t="s">
        <v>295</v>
      </c>
      <c r="C81" s="46" t="s">
        <v>58</v>
      </c>
      <c r="D81" s="47" t="s">
        <v>3</v>
      </c>
      <c r="E81" s="48">
        <v>1789.53</v>
      </c>
      <c r="F81" s="48"/>
      <c r="G81" s="49">
        <f t="shared" si="2"/>
        <v>0</v>
      </c>
    </row>
    <row r="82" spans="1:7" ht="29.25" customHeight="1">
      <c r="A82" s="85">
        <f>A81+1</f>
        <v>55</v>
      </c>
      <c r="B82" s="47" t="s">
        <v>296</v>
      </c>
      <c r="C82" s="46" t="s">
        <v>330</v>
      </c>
      <c r="D82" s="47" t="s">
        <v>3</v>
      </c>
      <c r="E82" s="48">
        <v>352.762</v>
      </c>
      <c r="F82" s="48"/>
      <c r="G82" s="49">
        <f t="shared" si="2"/>
        <v>0</v>
      </c>
    </row>
    <row r="83" spans="1:7" ht="25.5">
      <c r="A83" s="85">
        <f t="shared" si="1"/>
        <v>56</v>
      </c>
      <c r="B83" s="47" t="s">
        <v>296</v>
      </c>
      <c r="C83" s="46" t="s">
        <v>59</v>
      </c>
      <c r="D83" s="47" t="s">
        <v>3</v>
      </c>
      <c r="E83" s="48">
        <v>141.104</v>
      </c>
      <c r="F83" s="48"/>
      <c r="G83" s="49">
        <f aca="true" t="shared" si="3" ref="G83:G97">ROUND(E83*F83,2)</f>
        <v>0</v>
      </c>
    </row>
    <row r="84" spans="1:7" ht="25.5">
      <c r="A84" s="85">
        <f t="shared" si="1"/>
        <v>57</v>
      </c>
      <c r="B84" s="47" t="s">
        <v>297</v>
      </c>
      <c r="C84" s="63" t="s">
        <v>124</v>
      </c>
      <c r="D84" s="47" t="s">
        <v>3</v>
      </c>
      <c r="E84" s="48">
        <v>1295.664</v>
      </c>
      <c r="F84" s="48"/>
      <c r="G84" s="49">
        <f t="shared" si="3"/>
        <v>0</v>
      </c>
    </row>
    <row r="85" spans="1:7" ht="29.25" customHeight="1">
      <c r="A85" s="85">
        <f t="shared" si="1"/>
        <v>58</v>
      </c>
      <c r="B85" s="47" t="s">
        <v>294</v>
      </c>
      <c r="C85" s="46" t="s">
        <v>60</v>
      </c>
      <c r="D85" s="47" t="s">
        <v>0</v>
      </c>
      <c r="E85" s="48">
        <v>96.062</v>
      </c>
      <c r="F85" s="48"/>
      <c r="G85" s="49">
        <f t="shared" si="3"/>
        <v>0</v>
      </c>
    </row>
    <row r="86" spans="1:7" ht="25.5">
      <c r="A86" s="85">
        <f t="shared" si="1"/>
        <v>59</v>
      </c>
      <c r="B86" s="47" t="s">
        <v>296</v>
      </c>
      <c r="C86" s="46" t="s">
        <v>11</v>
      </c>
      <c r="D86" s="47" t="s">
        <v>1</v>
      </c>
      <c r="E86" s="48">
        <v>6.772</v>
      </c>
      <c r="F86" s="48"/>
      <c r="G86" s="49">
        <f t="shared" si="3"/>
        <v>0</v>
      </c>
    </row>
    <row r="87" spans="1:7" ht="25.5">
      <c r="A87" s="85">
        <f t="shared" si="1"/>
        <v>60</v>
      </c>
      <c r="B87" s="47" t="s">
        <v>296</v>
      </c>
      <c r="C87" s="46" t="s">
        <v>264</v>
      </c>
      <c r="D87" s="47" t="s">
        <v>0</v>
      </c>
      <c r="E87" s="48">
        <v>96.062</v>
      </c>
      <c r="F87" s="48"/>
      <c r="G87" s="49">
        <f t="shared" si="3"/>
        <v>0</v>
      </c>
    </row>
    <row r="88" spans="1:7" ht="38.25">
      <c r="A88" s="85">
        <f t="shared" si="1"/>
        <v>61</v>
      </c>
      <c r="B88" s="47" t="s">
        <v>298</v>
      </c>
      <c r="C88" s="63" t="s">
        <v>61</v>
      </c>
      <c r="D88" s="47" t="s">
        <v>129</v>
      </c>
      <c r="E88" s="48">
        <v>6</v>
      </c>
      <c r="F88" s="48"/>
      <c r="G88" s="49">
        <f t="shared" si="3"/>
        <v>0</v>
      </c>
    </row>
    <row r="89" spans="1:7" ht="16.5" customHeight="1">
      <c r="A89" s="73"/>
      <c r="B89" s="93" t="s">
        <v>62</v>
      </c>
      <c r="C89" s="94"/>
      <c r="D89" s="47"/>
      <c r="E89" s="48"/>
      <c r="F89" s="48"/>
      <c r="G89" s="49"/>
    </row>
    <row r="90" spans="1:7" ht="36" customHeight="1">
      <c r="A90" s="85">
        <f>A88+1</f>
        <v>62</v>
      </c>
      <c r="B90" s="47" t="s">
        <v>284</v>
      </c>
      <c r="C90" s="46" t="s">
        <v>63</v>
      </c>
      <c r="D90" s="47" t="s">
        <v>1</v>
      </c>
      <c r="E90" s="48">
        <v>29.16</v>
      </c>
      <c r="F90" s="48"/>
      <c r="G90" s="49">
        <f t="shared" si="3"/>
        <v>0</v>
      </c>
    </row>
    <row r="91" spans="1:7" ht="25.5">
      <c r="A91" s="85">
        <f aca="true" t="shared" si="4" ref="A91:A97">A90+1</f>
        <v>63</v>
      </c>
      <c r="B91" s="47" t="s">
        <v>284</v>
      </c>
      <c r="C91" s="46" t="s">
        <v>64</v>
      </c>
      <c r="D91" s="47" t="s">
        <v>1</v>
      </c>
      <c r="E91" s="48">
        <v>5.67</v>
      </c>
      <c r="F91" s="48"/>
      <c r="G91" s="49">
        <f t="shared" si="3"/>
        <v>0</v>
      </c>
    </row>
    <row r="92" spans="1:7" ht="25.5">
      <c r="A92" s="85">
        <f t="shared" si="4"/>
        <v>64</v>
      </c>
      <c r="B92" s="47" t="s">
        <v>290</v>
      </c>
      <c r="C92" s="46" t="s">
        <v>65</v>
      </c>
      <c r="D92" s="47" t="s">
        <v>1</v>
      </c>
      <c r="E92" s="48">
        <v>1.89</v>
      </c>
      <c r="F92" s="48"/>
      <c r="G92" s="49">
        <f t="shared" si="3"/>
        <v>0</v>
      </c>
    </row>
    <row r="93" spans="1:7" ht="25.5">
      <c r="A93" s="85">
        <f t="shared" si="4"/>
        <v>65</v>
      </c>
      <c r="B93" s="47" t="s">
        <v>291</v>
      </c>
      <c r="C93" s="46" t="s">
        <v>66</v>
      </c>
      <c r="D93" s="47" t="s">
        <v>1</v>
      </c>
      <c r="E93" s="48">
        <v>17.172</v>
      </c>
      <c r="F93" s="48"/>
      <c r="G93" s="49">
        <f t="shared" si="3"/>
        <v>0</v>
      </c>
    </row>
    <row r="94" spans="1:7" ht="25.5">
      <c r="A94" s="85">
        <f t="shared" si="4"/>
        <v>66</v>
      </c>
      <c r="B94" s="47" t="s">
        <v>291</v>
      </c>
      <c r="C94" s="46" t="s">
        <v>67</v>
      </c>
      <c r="D94" s="47" t="s">
        <v>3</v>
      </c>
      <c r="E94" s="48">
        <v>58.32</v>
      </c>
      <c r="F94" s="48"/>
      <c r="G94" s="49">
        <f t="shared" si="3"/>
        <v>0</v>
      </c>
    </row>
    <row r="95" spans="1:7" ht="38.25">
      <c r="A95" s="85">
        <f t="shared" si="4"/>
        <v>67</v>
      </c>
      <c r="B95" s="47" t="s">
        <v>299</v>
      </c>
      <c r="C95" s="46" t="s">
        <v>357</v>
      </c>
      <c r="D95" s="47" t="s">
        <v>3</v>
      </c>
      <c r="E95" s="48">
        <v>58.32</v>
      </c>
      <c r="F95" s="48"/>
      <c r="G95" s="49">
        <f t="shared" si="3"/>
        <v>0</v>
      </c>
    </row>
    <row r="96" spans="1:7" ht="25.5">
      <c r="A96" s="85">
        <f>A95+1</f>
        <v>68</v>
      </c>
      <c r="B96" s="47" t="s">
        <v>299</v>
      </c>
      <c r="C96" s="46" t="s">
        <v>265</v>
      </c>
      <c r="D96" s="47" t="s">
        <v>1</v>
      </c>
      <c r="E96" s="48">
        <v>13.5</v>
      </c>
      <c r="F96" s="48"/>
      <c r="G96" s="49">
        <f t="shared" si="3"/>
        <v>0</v>
      </c>
    </row>
    <row r="97" spans="1:7" ht="25.5">
      <c r="A97" s="85">
        <f t="shared" si="4"/>
        <v>69</v>
      </c>
      <c r="B97" s="47" t="s">
        <v>292</v>
      </c>
      <c r="C97" s="46" t="s">
        <v>68</v>
      </c>
      <c r="D97" s="47" t="s">
        <v>3</v>
      </c>
      <c r="E97" s="48">
        <v>18.9</v>
      </c>
      <c r="F97" s="48"/>
      <c r="G97" s="49">
        <f t="shared" si="3"/>
        <v>0</v>
      </c>
    </row>
    <row r="98" spans="1:7" ht="22.5" customHeight="1">
      <c r="A98" s="73"/>
      <c r="B98" s="93" t="s">
        <v>69</v>
      </c>
      <c r="C98" s="94"/>
      <c r="D98" s="47"/>
      <c r="E98" s="48"/>
      <c r="F98" s="48"/>
      <c r="G98" s="49"/>
    </row>
    <row r="99" spans="1:7" ht="18" customHeight="1">
      <c r="A99" s="73"/>
      <c r="B99" s="93" t="s">
        <v>48</v>
      </c>
      <c r="C99" s="94"/>
      <c r="D99" s="47"/>
      <c r="E99" s="48"/>
      <c r="F99" s="48"/>
      <c r="G99" s="49"/>
    </row>
    <row r="100" spans="1:7" ht="19.5" customHeight="1">
      <c r="A100" s="73"/>
      <c r="B100" s="93" t="s">
        <v>70</v>
      </c>
      <c r="C100" s="94"/>
      <c r="D100" s="47"/>
      <c r="E100" s="48"/>
      <c r="F100" s="48"/>
      <c r="G100" s="49"/>
    </row>
    <row r="101" spans="1:7" ht="25.5">
      <c r="A101" s="85">
        <f>A97+1</f>
        <v>70</v>
      </c>
      <c r="B101" s="47" t="s">
        <v>294</v>
      </c>
      <c r="C101" s="46" t="s">
        <v>359</v>
      </c>
      <c r="D101" s="47" t="s">
        <v>3</v>
      </c>
      <c r="E101" s="48">
        <v>1256</v>
      </c>
      <c r="F101" s="48"/>
      <c r="G101" s="49">
        <f aca="true" t="shared" si="5" ref="G101:G151">ROUND(E101*F101,2)</f>
        <v>0</v>
      </c>
    </row>
    <row r="102" spans="1:7" ht="25.5">
      <c r="A102" s="85">
        <f>A101+1</f>
        <v>71</v>
      </c>
      <c r="B102" s="47" t="s">
        <v>294</v>
      </c>
      <c r="C102" s="46" t="s">
        <v>53</v>
      </c>
      <c r="D102" s="47" t="s">
        <v>3</v>
      </c>
      <c r="E102" s="48">
        <v>1256</v>
      </c>
      <c r="F102" s="48"/>
      <c r="G102" s="49">
        <f t="shared" si="5"/>
        <v>0</v>
      </c>
    </row>
    <row r="103" spans="1:7" ht="18.75" customHeight="1">
      <c r="A103" s="73"/>
      <c r="B103" s="93" t="s">
        <v>71</v>
      </c>
      <c r="C103" s="94"/>
      <c r="D103" s="47"/>
      <c r="E103" s="48"/>
      <c r="F103" s="48"/>
      <c r="G103" s="49"/>
    </row>
    <row r="104" spans="1:7" ht="25.5">
      <c r="A104" s="85">
        <f>A102+1</f>
        <v>72</v>
      </c>
      <c r="B104" s="47" t="s">
        <v>293</v>
      </c>
      <c r="C104" s="46" t="s">
        <v>399</v>
      </c>
      <c r="D104" s="47" t="s">
        <v>1</v>
      </c>
      <c r="E104" s="48">
        <v>502.4</v>
      </c>
      <c r="F104" s="48"/>
      <c r="G104" s="49">
        <f t="shared" si="5"/>
        <v>0</v>
      </c>
    </row>
    <row r="105" spans="1:7" ht="18.75" customHeight="1">
      <c r="A105" s="73"/>
      <c r="B105" s="93" t="s">
        <v>72</v>
      </c>
      <c r="C105" s="94"/>
      <c r="D105" s="47"/>
      <c r="E105" s="48"/>
      <c r="F105" s="48"/>
      <c r="G105" s="49"/>
    </row>
    <row r="106" spans="1:7" ht="25.5">
      <c r="A106" s="85">
        <v>73</v>
      </c>
      <c r="B106" s="47" t="s">
        <v>300</v>
      </c>
      <c r="C106" s="46" t="s">
        <v>73</v>
      </c>
      <c r="D106" s="47" t="s">
        <v>3</v>
      </c>
      <c r="E106" s="48">
        <v>1256</v>
      </c>
      <c r="F106" s="48"/>
      <c r="G106" s="49">
        <f t="shared" si="5"/>
        <v>0</v>
      </c>
    </row>
    <row r="107" spans="1:7" ht="38.25">
      <c r="A107" s="85">
        <f>A106+1</f>
        <v>74</v>
      </c>
      <c r="B107" s="47" t="s">
        <v>295</v>
      </c>
      <c r="C107" s="46" t="s">
        <v>358</v>
      </c>
      <c r="D107" s="47" t="s">
        <v>3</v>
      </c>
      <c r="E107" s="48">
        <v>1256</v>
      </c>
      <c r="F107" s="48"/>
      <c r="G107" s="49">
        <f t="shared" si="5"/>
        <v>0</v>
      </c>
    </row>
    <row r="108" spans="1:7" ht="25.5">
      <c r="A108" s="85">
        <f>A107+1</f>
        <v>75</v>
      </c>
      <c r="B108" s="47" t="s">
        <v>297</v>
      </c>
      <c r="C108" s="46" t="s">
        <v>74</v>
      </c>
      <c r="D108" s="47" t="s">
        <v>1</v>
      </c>
      <c r="E108" s="48">
        <v>376.8</v>
      </c>
      <c r="F108" s="48"/>
      <c r="G108" s="49">
        <f t="shared" si="5"/>
        <v>0</v>
      </c>
    </row>
    <row r="109" spans="1:7" ht="22.5" customHeight="1">
      <c r="A109" s="73"/>
      <c r="B109" s="93" t="s">
        <v>75</v>
      </c>
      <c r="C109" s="94"/>
      <c r="D109" s="47"/>
      <c r="E109" s="48"/>
      <c r="F109" s="48"/>
      <c r="G109" s="49"/>
    </row>
    <row r="110" spans="1:7" ht="25.5">
      <c r="A110" s="85">
        <f>A108+1</f>
        <v>76</v>
      </c>
      <c r="B110" s="47" t="s">
        <v>294</v>
      </c>
      <c r="C110" s="46" t="s">
        <v>359</v>
      </c>
      <c r="D110" s="47" t="s">
        <v>3</v>
      </c>
      <c r="E110" s="48">
        <v>134</v>
      </c>
      <c r="F110" s="48"/>
      <c r="G110" s="49">
        <f t="shared" si="5"/>
        <v>0</v>
      </c>
    </row>
    <row r="111" spans="1:7" ht="25.5">
      <c r="A111" s="85">
        <f>A110+1</f>
        <v>77</v>
      </c>
      <c r="B111" s="47" t="s">
        <v>294</v>
      </c>
      <c r="C111" s="46" t="s">
        <v>53</v>
      </c>
      <c r="D111" s="47" t="s">
        <v>3</v>
      </c>
      <c r="E111" s="48">
        <v>134</v>
      </c>
      <c r="F111" s="48"/>
      <c r="G111" s="49">
        <f t="shared" si="5"/>
        <v>0</v>
      </c>
    </row>
    <row r="112" spans="1:7" ht="22.5" customHeight="1">
      <c r="A112" s="73"/>
      <c r="B112" s="93" t="s">
        <v>76</v>
      </c>
      <c r="C112" s="94"/>
      <c r="D112" s="47"/>
      <c r="E112" s="48"/>
      <c r="F112" s="48"/>
      <c r="G112" s="49"/>
    </row>
    <row r="113" spans="1:7" ht="25.5">
      <c r="A113" s="85">
        <f>A111+1</f>
        <v>78</v>
      </c>
      <c r="B113" s="47" t="s">
        <v>293</v>
      </c>
      <c r="C113" s="46" t="s">
        <v>399</v>
      </c>
      <c r="D113" s="47" t="s">
        <v>1</v>
      </c>
      <c r="E113" s="48">
        <v>53.6</v>
      </c>
      <c r="F113" s="48"/>
      <c r="G113" s="49">
        <f t="shared" si="5"/>
        <v>0</v>
      </c>
    </row>
    <row r="114" spans="1:7" ht="20.25" customHeight="1">
      <c r="A114" s="73"/>
      <c r="B114" s="93" t="s">
        <v>77</v>
      </c>
      <c r="C114" s="94"/>
      <c r="D114" s="50"/>
      <c r="E114" s="45"/>
      <c r="F114" s="45"/>
      <c r="G114" s="49"/>
    </row>
    <row r="115" spans="1:7" ht="38.25">
      <c r="A115" s="85">
        <f>A113+1</f>
        <v>79</v>
      </c>
      <c r="B115" s="47" t="s">
        <v>295</v>
      </c>
      <c r="C115" s="63" t="s">
        <v>358</v>
      </c>
      <c r="D115" s="47" t="s">
        <v>3</v>
      </c>
      <c r="E115" s="48">
        <v>134</v>
      </c>
      <c r="F115" s="48"/>
      <c r="G115" s="49">
        <f t="shared" si="5"/>
        <v>0</v>
      </c>
    </row>
    <row r="116" spans="1:7" ht="25.5">
      <c r="A116" s="85">
        <f>A115+1</f>
        <v>80</v>
      </c>
      <c r="B116" s="47" t="s">
        <v>295</v>
      </c>
      <c r="C116" s="63" t="s">
        <v>361</v>
      </c>
      <c r="D116" s="47" t="s">
        <v>3</v>
      </c>
      <c r="E116" s="48">
        <v>134</v>
      </c>
      <c r="F116" s="48"/>
      <c r="G116" s="49">
        <f t="shared" si="5"/>
        <v>0</v>
      </c>
    </row>
    <row r="117" spans="1:7" ht="25.5">
      <c r="A117" s="85">
        <f>A116+1</f>
        <v>81</v>
      </c>
      <c r="B117" s="47" t="s">
        <v>297</v>
      </c>
      <c r="C117" s="63" t="s">
        <v>78</v>
      </c>
      <c r="D117" s="47" t="s">
        <v>3</v>
      </c>
      <c r="E117" s="48">
        <v>134</v>
      </c>
      <c r="F117" s="48"/>
      <c r="G117" s="49">
        <f t="shared" si="5"/>
        <v>0</v>
      </c>
    </row>
    <row r="118" spans="1:7" ht="25.5">
      <c r="A118" s="85">
        <f>A117+1</f>
        <v>82</v>
      </c>
      <c r="B118" s="47" t="s">
        <v>301</v>
      </c>
      <c r="C118" s="46" t="s">
        <v>366</v>
      </c>
      <c r="D118" s="47" t="s">
        <v>0</v>
      </c>
      <c r="E118" s="48">
        <v>257.48</v>
      </c>
      <c r="F118" s="48"/>
      <c r="G118" s="49">
        <f t="shared" si="5"/>
        <v>0</v>
      </c>
    </row>
    <row r="119" spans="1:7" s="58" customFormat="1" ht="25.5">
      <c r="A119" s="85">
        <f>A118+1</f>
        <v>83</v>
      </c>
      <c r="B119" s="47" t="s">
        <v>301</v>
      </c>
      <c r="C119" s="46" t="s">
        <v>365</v>
      </c>
      <c r="D119" s="47" t="s">
        <v>1</v>
      </c>
      <c r="E119" s="48">
        <v>18.153</v>
      </c>
      <c r="F119" s="48"/>
      <c r="G119" s="49">
        <f t="shared" si="5"/>
        <v>0</v>
      </c>
    </row>
    <row r="120" spans="1:7" s="58" customFormat="1" ht="38.25">
      <c r="A120" s="85">
        <f>A119+1</f>
        <v>84</v>
      </c>
      <c r="B120" s="47" t="s">
        <v>301</v>
      </c>
      <c r="C120" s="46" t="s">
        <v>362</v>
      </c>
      <c r="D120" s="47" t="s">
        <v>0</v>
      </c>
      <c r="E120" s="48">
        <v>257.48</v>
      </c>
      <c r="F120" s="48"/>
      <c r="G120" s="49">
        <f t="shared" si="5"/>
        <v>0</v>
      </c>
    </row>
    <row r="121" spans="1:7" s="58" customFormat="1" ht="18.75" customHeight="1">
      <c r="A121" s="73"/>
      <c r="B121" s="93" t="s">
        <v>81</v>
      </c>
      <c r="C121" s="94"/>
      <c r="D121" s="47"/>
      <c r="E121" s="48"/>
      <c r="F121" s="48"/>
      <c r="G121" s="49">
        <f t="shared" si="5"/>
        <v>0</v>
      </c>
    </row>
    <row r="122" spans="1:7" s="58" customFormat="1" ht="25.5">
      <c r="A122" s="85">
        <f>A120+1</f>
        <v>85</v>
      </c>
      <c r="B122" s="47" t="s">
        <v>293</v>
      </c>
      <c r="C122" s="63" t="s">
        <v>82</v>
      </c>
      <c r="D122" s="47" t="s">
        <v>129</v>
      </c>
      <c r="E122" s="48">
        <v>1</v>
      </c>
      <c r="F122" s="48"/>
      <c r="G122" s="49">
        <f t="shared" si="5"/>
        <v>0</v>
      </c>
    </row>
    <row r="123" spans="1:7" s="58" customFormat="1" ht="15">
      <c r="A123" s="73"/>
      <c r="B123" s="93" t="s">
        <v>83</v>
      </c>
      <c r="C123" s="94"/>
      <c r="D123" s="47"/>
      <c r="E123" s="48"/>
      <c r="F123" s="48"/>
      <c r="G123" s="49"/>
    </row>
    <row r="124" spans="1:7" s="58" customFormat="1" ht="15">
      <c r="A124" s="73"/>
      <c r="B124" s="93" t="s">
        <v>84</v>
      </c>
      <c r="C124" s="94"/>
      <c r="D124" s="47"/>
      <c r="E124" s="48"/>
      <c r="F124" s="48"/>
      <c r="G124" s="49"/>
    </row>
    <row r="125" spans="1:7" s="58" customFormat="1" ht="25.5">
      <c r="A125" s="85">
        <f>A122+1</f>
        <v>86</v>
      </c>
      <c r="B125" s="47" t="s">
        <v>293</v>
      </c>
      <c r="C125" s="46" t="s">
        <v>364</v>
      </c>
      <c r="D125" s="47" t="s">
        <v>248</v>
      </c>
      <c r="E125" s="48">
        <v>4.2</v>
      </c>
      <c r="F125" s="48"/>
      <c r="G125" s="49">
        <f t="shared" si="5"/>
        <v>0</v>
      </c>
    </row>
    <row r="126" spans="1:7" s="58" customFormat="1" ht="25.5">
      <c r="A126" s="85">
        <f aca="true" t="shared" si="6" ref="A126:A134">A125+1</f>
        <v>87</v>
      </c>
      <c r="B126" s="47" t="s">
        <v>294</v>
      </c>
      <c r="C126" s="46" t="s">
        <v>363</v>
      </c>
      <c r="D126" s="47" t="s">
        <v>3</v>
      </c>
      <c r="E126" s="48">
        <v>28.002</v>
      </c>
      <c r="F126" s="48"/>
      <c r="G126" s="49">
        <f t="shared" si="5"/>
        <v>0</v>
      </c>
    </row>
    <row r="127" spans="1:7" s="58" customFormat="1" ht="38.25">
      <c r="A127" s="85">
        <f t="shared" si="6"/>
        <v>88</v>
      </c>
      <c r="B127" s="47" t="s">
        <v>294</v>
      </c>
      <c r="C127" s="46" t="s">
        <v>113</v>
      </c>
      <c r="D127" s="47" t="s">
        <v>3</v>
      </c>
      <c r="E127" s="48">
        <v>28.002</v>
      </c>
      <c r="F127" s="48"/>
      <c r="G127" s="49">
        <f t="shared" si="5"/>
        <v>0</v>
      </c>
    </row>
    <row r="128" spans="1:7" s="58" customFormat="1" ht="25.5">
      <c r="A128" s="85">
        <f t="shared" si="6"/>
        <v>89</v>
      </c>
      <c r="B128" s="47" t="s">
        <v>295</v>
      </c>
      <c r="C128" s="46" t="s">
        <v>367</v>
      </c>
      <c r="D128" s="47" t="s">
        <v>3</v>
      </c>
      <c r="E128" s="48">
        <v>28.002</v>
      </c>
      <c r="F128" s="48"/>
      <c r="G128" s="49">
        <f t="shared" si="5"/>
        <v>0</v>
      </c>
    </row>
    <row r="129" spans="1:7" s="58" customFormat="1" ht="25.5">
      <c r="A129" s="85">
        <f t="shared" si="6"/>
        <v>90</v>
      </c>
      <c r="B129" s="47" t="s">
        <v>296</v>
      </c>
      <c r="C129" s="46" t="s">
        <v>114</v>
      </c>
      <c r="D129" s="47" t="s">
        <v>3</v>
      </c>
      <c r="E129" s="48">
        <v>28.002</v>
      </c>
      <c r="F129" s="48"/>
      <c r="G129" s="49">
        <f t="shared" si="5"/>
        <v>0</v>
      </c>
    </row>
    <row r="130" spans="1:7" s="58" customFormat="1" ht="25.5">
      <c r="A130" s="85">
        <f t="shared" si="6"/>
        <v>91</v>
      </c>
      <c r="B130" s="47" t="s">
        <v>293</v>
      </c>
      <c r="C130" s="46" t="s">
        <v>115</v>
      </c>
      <c r="D130" s="47" t="s">
        <v>3</v>
      </c>
      <c r="E130" s="48">
        <v>11.625</v>
      </c>
      <c r="F130" s="48"/>
      <c r="G130" s="49">
        <f t="shared" si="5"/>
        <v>0</v>
      </c>
    </row>
    <row r="131" spans="1:7" s="58" customFormat="1" ht="25.5">
      <c r="A131" s="85">
        <f t="shared" si="6"/>
        <v>92</v>
      </c>
      <c r="B131" s="47" t="s">
        <v>302</v>
      </c>
      <c r="C131" s="46" t="s">
        <v>85</v>
      </c>
      <c r="D131" s="47" t="s">
        <v>129</v>
      </c>
      <c r="E131" s="48">
        <v>1</v>
      </c>
      <c r="F131" s="48"/>
      <c r="G131" s="49">
        <f t="shared" si="5"/>
        <v>0</v>
      </c>
    </row>
    <row r="132" spans="1:7" s="58" customFormat="1" ht="25.5">
      <c r="A132" s="85">
        <f t="shared" si="6"/>
        <v>93</v>
      </c>
      <c r="B132" s="47" t="s">
        <v>302</v>
      </c>
      <c r="C132" s="46" t="s">
        <v>116</v>
      </c>
      <c r="D132" s="47" t="s">
        <v>3</v>
      </c>
      <c r="E132" s="48">
        <v>11.625</v>
      </c>
      <c r="F132" s="48"/>
      <c r="G132" s="49">
        <f t="shared" si="5"/>
        <v>0</v>
      </c>
    </row>
    <row r="133" spans="1:7" s="58" customFormat="1" ht="25.5">
      <c r="A133" s="85">
        <f t="shared" si="6"/>
        <v>94</v>
      </c>
      <c r="B133" s="47" t="s">
        <v>302</v>
      </c>
      <c r="C133" s="46" t="s">
        <v>117</v>
      </c>
      <c r="D133" s="47" t="s">
        <v>0</v>
      </c>
      <c r="E133" s="48">
        <v>50.8</v>
      </c>
      <c r="F133" s="48"/>
      <c r="G133" s="49">
        <f t="shared" si="5"/>
        <v>0</v>
      </c>
    </row>
    <row r="134" spans="1:7" s="58" customFormat="1" ht="25.5">
      <c r="A134" s="85">
        <f t="shared" si="6"/>
        <v>95</v>
      </c>
      <c r="B134" s="47" t="s">
        <v>296</v>
      </c>
      <c r="C134" s="46" t="s">
        <v>86</v>
      </c>
      <c r="D134" s="47" t="s">
        <v>2</v>
      </c>
      <c r="E134" s="48">
        <v>30</v>
      </c>
      <c r="F134" s="48"/>
      <c r="G134" s="49">
        <f t="shared" si="5"/>
        <v>0</v>
      </c>
    </row>
    <row r="135" spans="1:7" s="67" customFormat="1" ht="15">
      <c r="A135" s="73"/>
      <c r="B135" s="93" t="s">
        <v>54</v>
      </c>
      <c r="C135" s="94"/>
      <c r="D135" s="47"/>
      <c r="E135" s="48"/>
      <c r="F135" s="48"/>
      <c r="G135" s="49"/>
    </row>
    <row r="136" spans="1:7" s="58" customFormat="1" ht="25.5">
      <c r="A136" s="85">
        <f>A134+1</f>
        <v>96</v>
      </c>
      <c r="B136" s="47" t="s">
        <v>293</v>
      </c>
      <c r="C136" s="91" t="s">
        <v>399</v>
      </c>
      <c r="D136" s="47" t="s">
        <v>1</v>
      </c>
      <c r="E136" s="48">
        <v>10.091</v>
      </c>
      <c r="F136" s="48"/>
      <c r="G136" s="49">
        <f t="shared" si="5"/>
        <v>0</v>
      </c>
    </row>
    <row r="137" spans="1:7" s="58" customFormat="1" ht="25.5" customHeight="1">
      <c r="A137" s="73"/>
      <c r="B137" s="93" t="s">
        <v>87</v>
      </c>
      <c r="C137" s="94"/>
      <c r="D137" s="47"/>
      <c r="E137" s="48"/>
      <c r="F137" s="48"/>
      <c r="G137" s="49"/>
    </row>
    <row r="138" spans="1:7" s="58" customFormat="1" ht="38.25">
      <c r="A138" s="85">
        <f>A136+1</f>
        <v>97</v>
      </c>
      <c r="B138" s="47" t="s">
        <v>284</v>
      </c>
      <c r="C138" s="46" t="s">
        <v>88</v>
      </c>
      <c r="D138" s="47" t="s">
        <v>1</v>
      </c>
      <c r="E138" s="48">
        <v>19.627</v>
      </c>
      <c r="F138" s="48"/>
      <c r="G138" s="49">
        <f t="shared" si="5"/>
        <v>0</v>
      </c>
    </row>
    <row r="139" spans="1:7" s="58" customFormat="1" ht="25.5">
      <c r="A139" s="85">
        <f>A138+1</f>
        <v>98</v>
      </c>
      <c r="B139" s="47" t="s">
        <v>303</v>
      </c>
      <c r="C139" s="46" t="s">
        <v>89</v>
      </c>
      <c r="D139" s="47" t="s">
        <v>3</v>
      </c>
      <c r="E139" s="48">
        <v>11.854</v>
      </c>
      <c r="F139" s="48"/>
      <c r="G139" s="49">
        <f t="shared" si="5"/>
        <v>0</v>
      </c>
    </row>
    <row r="140" spans="1:7" s="58" customFormat="1" ht="25.5">
      <c r="A140" s="85">
        <f>A139+1</f>
        <v>99</v>
      </c>
      <c r="B140" s="47" t="s">
        <v>303</v>
      </c>
      <c r="C140" s="46" t="s">
        <v>90</v>
      </c>
      <c r="D140" s="47" t="s">
        <v>1</v>
      </c>
      <c r="E140" s="48">
        <v>3.48</v>
      </c>
      <c r="F140" s="48"/>
      <c r="G140" s="49">
        <f t="shared" si="5"/>
        <v>0</v>
      </c>
    </row>
    <row r="141" spans="1:7" s="58" customFormat="1" ht="25.5">
      <c r="A141" s="85">
        <f aca="true" t="shared" si="7" ref="A141:A187">A140+1</f>
        <v>100</v>
      </c>
      <c r="B141" s="47" t="s">
        <v>303</v>
      </c>
      <c r="C141" s="46" t="s">
        <v>91</v>
      </c>
      <c r="D141" s="47" t="s">
        <v>161</v>
      </c>
      <c r="E141" s="48">
        <v>1</v>
      </c>
      <c r="F141" s="48"/>
      <c r="G141" s="49">
        <f t="shared" si="5"/>
        <v>0</v>
      </c>
    </row>
    <row r="142" spans="1:7" s="58" customFormat="1" ht="25.5">
      <c r="A142" s="85">
        <f t="shared" si="7"/>
        <v>101</v>
      </c>
      <c r="B142" s="47" t="s">
        <v>303</v>
      </c>
      <c r="C142" s="46" t="s">
        <v>368</v>
      </c>
      <c r="D142" s="47" t="s">
        <v>0</v>
      </c>
      <c r="E142" s="48">
        <v>10</v>
      </c>
      <c r="F142" s="48"/>
      <c r="G142" s="49">
        <f t="shared" si="5"/>
        <v>0</v>
      </c>
    </row>
    <row r="143" spans="1:7" s="58" customFormat="1" ht="25.5">
      <c r="A143" s="85">
        <f t="shared" si="7"/>
        <v>102</v>
      </c>
      <c r="B143" s="47" t="s">
        <v>303</v>
      </c>
      <c r="C143" s="46" t="s">
        <v>92</v>
      </c>
      <c r="D143" s="47" t="s">
        <v>129</v>
      </c>
      <c r="E143" s="48">
        <v>1</v>
      </c>
      <c r="F143" s="48"/>
      <c r="G143" s="49">
        <f t="shared" si="5"/>
        <v>0</v>
      </c>
    </row>
    <row r="144" spans="1:7" s="58" customFormat="1" ht="25.5">
      <c r="A144" s="85">
        <f t="shared" si="7"/>
        <v>103</v>
      </c>
      <c r="B144" s="47" t="s">
        <v>303</v>
      </c>
      <c r="C144" s="46" t="s">
        <v>369</v>
      </c>
      <c r="D144" s="47" t="s">
        <v>175</v>
      </c>
      <c r="E144" s="48">
        <v>7</v>
      </c>
      <c r="F144" s="48"/>
      <c r="G144" s="49">
        <f t="shared" si="5"/>
        <v>0</v>
      </c>
    </row>
    <row r="145" spans="1:7" s="58" customFormat="1" ht="25.5">
      <c r="A145" s="85">
        <f t="shared" si="7"/>
        <v>104</v>
      </c>
      <c r="B145" s="47" t="s">
        <v>303</v>
      </c>
      <c r="C145" s="46" t="s">
        <v>370</v>
      </c>
      <c r="D145" s="47" t="s">
        <v>129</v>
      </c>
      <c r="E145" s="48">
        <v>1</v>
      </c>
      <c r="F145" s="48"/>
      <c r="G145" s="49">
        <f t="shared" si="5"/>
        <v>0</v>
      </c>
    </row>
    <row r="146" spans="1:7" s="58" customFormat="1" ht="25.5">
      <c r="A146" s="85">
        <f t="shared" si="7"/>
        <v>105</v>
      </c>
      <c r="B146" s="47" t="s">
        <v>303</v>
      </c>
      <c r="C146" s="46" t="s">
        <v>93</v>
      </c>
      <c r="D146" s="47" t="s">
        <v>0</v>
      </c>
      <c r="E146" s="48">
        <v>9.5</v>
      </c>
      <c r="F146" s="48"/>
      <c r="G146" s="49">
        <f t="shared" si="5"/>
        <v>0</v>
      </c>
    </row>
    <row r="147" spans="1:7" s="58" customFormat="1" ht="25.5">
      <c r="A147" s="85">
        <f t="shared" si="7"/>
        <v>106</v>
      </c>
      <c r="B147" s="47" t="s">
        <v>303</v>
      </c>
      <c r="C147" s="46" t="s">
        <v>371</v>
      </c>
      <c r="D147" s="47" t="s">
        <v>2</v>
      </c>
      <c r="E147" s="48">
        <v>1</v>
      </c>
      <c r="F147" s="48"/>
      <c r="G147" s="49">
        <f t="shared" si="5"/>
        <v>0</v>
      </c>
    </row>
    <row r="148" spans="1:7" s="58" customFormat="1" ht="25.5">
      <c r="A148" s="85">
        <f t="shared" si="7"/>
        <v>107</v>
      </c>
      <c r="B148" s="47" t="s">
        <v>284</v>
      </c>
      <c r="C148" s="46" t="s">
        <v>372</v>
      </c>
      <c r="D148" s="47" t="s">
        <v>1</v>
      </c>
      <c r="E148" s="48">
        <v>12.832</v>
      </c>
      <c r="F148" s="48"/>
      <c r="G148" s="49">
        <f t="shared" si="5"/>
        <v>0</v>
      </c>
    </row>
    <row r="149" spans="1:7" s="58" customFormat="1" ht="25.5">
      <c r="A149" s="85">
        <f t="shared" si="7"/>
        <v>108</v>
      </c>
      <c r="B149" s="47" t="s">
        <v>284</v>
      </c>
      <c r="C149" s="46" t="s">
        <v>94</v>
      </c>
      <c r="D149" s="47" t="s">
        <v>1</v>
      </c>
      <c r="E149" s="48">
        <v>6.795</v>
      </c>
      <c r="F149" s="48"/>
      <c r="G149" s="49">
        <f t="shared" si="5"/>
        <v>0</v>
      </c>
    </row>
    <row r="150" spans="1:7" s="58" customFormat="1" ht="16.5" customHeight="1">
      <c r="A150" s="73"/>
      <c r="B150" s="93" t="s">
        <v>95</v>
      </c>
      <c r="C150" s="94"/>
      <c r="D150" s="47"/>
      <c r="E150" s="48"/>
      <c r="F150" s="48"/>
      <c r="G150" s="49"/>
    </row>
    <row r="151" spans="1:7" s="58" customFormat="1" ht="25.5">
      <c r="A151" s="85">
        <f>A149+1</f>
        <v>109</v>
      </c>
      <c r="B151" s="47" t="s">
        <v>296</v>
      </c>
      <c r="C151" s="46" t="s">
        <v>96</v>
      </c>
      <c r="D151" s="47" t="s">
        <v>249</v>
      </c>
      <c r="E151" s="48">
        <v>24</v>
      </c>
      <c r="F151" s="48"/>
      <c r="G151" s="49">
        <f t="shared" si="5"/>
        <v>0</v>
      </c>
    </row>
    <row r="152" spans="1:7" s="58" customFormat="1" ht="16.5" customHeight="1" hidden="1">
      <c r="A152" s="73"/>
      <c r="B152" s="93" t="s">
        <v>97</v>
      </c>
      <c r="C152" s="94"/>
      <c r="D152" s="47"/>
      <c r="E152" s="48"/>
      <c r="F152" s="48"/>
      <c r="G152" s="49"/>
    </row>
    <row r="153" spans="1:7" s="58" customFormat="1" ht="15" hidden="1">
      <c r="A153" s="73"/>
      <c r="B153" s="93" t="s">
        <v>98</v>
      </c>
      <c r="C153" s="94"/>
      <c r="D153" s="47"/>
      <c r="E153" s="48"/>
      <c r="F153" s="48"/>
      <c r="G153" s="49"/>
    </row>
    <row r="154" spans="1:7" s="58" customFormat="1" ht="38.25" hidden="1">
      <c r="A154" s="46">
        <v>122</v>
      </c>
      <c r="B154" s="47" t="s">
        <v>294</v>
      </c>
      <c r="C154" s="46" t="s">
        <v>119</v>
      </c>
      <c r="D154" s="47" t="s">
        <v>3</v>
      </c>
      <c r="E154" s="48">
        <v>15.75</v>
      </c>
      <c r="F154" s="48"/>
      <c r="G154" s="49">
        <f aca="true" t="shared" si="8" ref="G154:G206">ROUND(E154*F154,2)</f>
        <v>0</v>
      </c>
    </row>
    <row r="155" spans="1:7" s="58" customFormat="1" ht="25.5" hidden="1">
      <c r="A155" s="46">
        <v>123</v>
      </c>
      <c r="B155" s="47" t="s">
        <v>294</v>
      </c>
      <c r="C155" s="46" t="s">
        <v>53</v>
      </c>
      <c r="D155" s="47" t="s">
        <v>3</v>
      </c>
      <c r="E155" s="48">
        <v>15.75</v>
      </c>
      <c r="F155" s="48"/>
      <c r="G155" s="49">
        <f t="shared" si="8"/>
        <v>0</v>
      </c>
    </row>
    <row r="156" spans="1:7" s="58" customFormat="1" ht="19.5" customHeight="1" hidden="1">
      <c r="A156" s="73"/>
      <c r="B156" s="93" t="s">
        <v>54</v>
      </c>
      <c r="C156" s="94"/>
      <c r="D156" s="47"/>
      <c r="E156" s="48"/>
      <c r="F156" s="48"/>
      <c r="G156" s="49"/>
    </row>
    <row r="157" spans="1:7" s="58" customFormat="1" ht="25.5" hidden="1">
      <c r="A157" s="46">
        <v>124</v>
      </c>
      <c r="B157" s="47" t="s">
        <v>293</v>
      </c>
      <c r="C157" s="46" t="s">
        <v>347</v>
      </c>
      <c r="D157" s="47" t="s">
        <v>1</v>
      </c>
      <c r="E157" s="48">
        <v>4.725</v>
      </c>
      <c r="F157" s="48"/>
      <c r="G157" s="49">
        <f t="shared" si="8"/>
        <v>0</v>
      </c>
    </row>
    <row r="158" spans="1:7" s="58" customFormat="1" ht="38.25" hidden="1">
      <c r="A158" s="85">
        <f t="shared" si="7"/>
        <v>125</v>
      </c>
      <c r="B158" s="47" t="s">
        <v>293</v>
      </c>
      <c r="C158" s="46" t="s">
        <v>348</v>
      </c>
      <c r="D158" s="47" t="s">
        <v>8</v>
      </c>
      <c r="E158" s="48">
        <v>7.56</v>
      </c>
      <c r="F158" s="48"/>
      <c r="G158" s="49">
        <f t="shared" si="8"/>
        <v>0</v>
      </c>
    </row>
    <row r="159" spans="1:7" s="58" customFormat="1" ht="25.5" customHeight="1" hidden="1">
      <c r="A159" s="73"/>
      <c r="B159" s="93" t="s">
        <v>56</v>
      </c>
      <c r="C159" s="94"/>
      <c r="D159" s="47"/>
      <c r="E159" s="48"/>
      <c r="F159" s="48"/>
      <c r="G159" s="49"/>
    </row>
    <row r="160" spans="1:7" s="58" customFormat="1" ht="25.5" hidden="1">
      <c r="A160" s="46">
        <v>126</v>
      </c>
      <c r="B160" s="47" t="s">
        <v>295</v>
      </c>
      <c r="C160" s="46" t="s">
        <v>99</v>
      </c>
      <c r="D160" s="47" t="s">
        <v>3</v>
      </c>
      <c r="E160" s="48">
        <v>15.75</v>
      </c>
      <c r="F160" s="48"/>
      <c r="G160" s="49">
        <f t="shared" si="8"/>
        <v>0</v>
      </c>
    </row>
    <row r="161" spans="1:7" s="58" customFormat="1" ht="38.25" hidden="1">
      <c r="A161" s="85">
        <f t="shared" si="7"/>
        <v>127</v>
      </c>
      <c r="B161" s="47" t="s">
        <v>295</v>
      </c>
      <c r="C161" s="46" t="s">
        <v>58</v>
      </c>
      <c r="D161" s="47" t="s">
        <v>3</v>
      </c>
      <c r="E161" s="48">
        <v>15.75</v>
      </c>
      <c r="F161" s="48"/>
      <c r="G161" s="49">
        <f t="shared" si="8"/>
        <v>0</v>
      </c>
    </row>
    <row r="162" spans="1:7" s="58" customFormat="1" ht="25.5" hidden="1">
      <c r="A162" s="85">
        <f t="shared" si="7"/>
        <v>128</v>
      </c>
      <c r="B162" s="47" t="s">
        <v>296</v>
      </c>
      <c r="C162" s="46" t="s">
        <v>100</v>
      </c>
      <c r="D162" s="47" t="s">
        <v>3</v>
      </c>
      <c r="E162" s="48">
        <v>7.36</v>
      </c>
      <c r="F162" s="48"/>
      <c r="G162" s="49">
        <f t="shared" si="8"/>
        <v>0</v>
      </c>
    </row>
    <row r="163" spans="1:7" s="58" customFormat="1" ht="38.25" hidden="1">
      <c r="A163" s="85">
        <f t="shared" si="7"/>
        <v>129</v>
      </c>
      <c r="B163" s="47" t="s">
        <v>296</v>
      </c>
      <c r="C163" s="46" t="s">
        <v>101</v>
      </c>
      <c r="D163" s="47" t="s">
        <v>3</v>
      </c>
      <c r="E163" s="48">
        <v>7.36</v>
      </c>
      <c r="F163" s="48"/>
      <c r="G163" s="49">
        <f t="shared" si="8"/>
        <v>0</v>
      </c>
    </row>
    <row r="164" spans="1:7" s="58" customFormat="1" ht="25.5" hidden="1">
      <c r="A164" s="85">
        <f t="shared" si="7"/>
        <v>130</v>
      </c>
      <c r="B164" s="47" t="s">
        <v>301</v>
      </c>
      <c r="C164" s="46" t="s">
        <v>102</v>
      </c>
      <c r="D164" s="47" t="s">
        <v>0</v>
      </c>
      <c r="E164" s="48">
        <v>48</v>
      </c>
      <c r="F164" s="48"/>
      <c r="G164" s="49">
        <f t="shared" si="8"/>
        <v>0</v>
      </c>
    </row>
    <row r="165" spans="1:7" s="58" customFormat="1" ht="25.5" hidden="1">
      <c r="A165" s="85">
        <f t="shared" si="7"/>
        <v>131</v>
      </c>
      <c r="B165" s="47" t="s">
        <v>301</v>
      </c>
      <c r="C165" s="46" t="s">
        <v>11</v>
      </c>
      <c r="D165" s="47" t="s">
        <v>1</v>
      </c>
      <c r="E165" s="48">
        <v>3.384</v>
      </c>
      <c r="F165" s="48"/>
      <c r="G165" s="49">
        <f t="shared" si="8"/>
        <v>0</v>
      </c>
    </row>
    <row r="166" spans="1:7" s="58" customFormat="1" ht="25.5" hidden="1">
      <c r="A166" s="85">
        <f t="shared" si="7"/>
        <v>132</v>
      </c>
      <c r="B166" s="47" t="s">
        <v>301</v>
      </c>
      <c r="C166" s="46" t="s">
        <v>266</v>
      </c>
      <c r="D166" s="47" t="s">
        <v>0</v>
      </c>
      <c r="E166" s="48">
        <v>14</v>
      </c>
      <c r="F166" s="48"/>
      <c r="G166" s="49">
        <f t="shared" si="8"/>
        <v>0</v>
      </c>
    </row>
    <row r="167" spans="1:7" s="58" customFormat="1" ht="25.5" hidden="1">
      <c r="A167" s="85">
        <f t="shared" si="7"/>
        <v>133</v>
      </c>
      <c r="B167" s="47" t="s">
        <v>301</v>
      </c>
      <c r="C167" s="46" t="s">
        <v>103</v>
      </c>
      <c r="D167" s="47" t="s">
        <v>0</v>
      </c>
      <c r="E167" s="48">
        <v>34</v>
      </c>
      <c r="F167" s="48"/>
      <c r="G167" s="49">
        <f t="shared" si="8"/>
        <v>0</v>
      </c>
    </row>
    <row r="168" spans="1:7" s="58" customFormat="1" ht="18.75" customHeight="1" hidden="1">
      <c r="A168" s="73"/>
      <c r="B168" s="93" t="s">
        <v>48</v>
      </c>
      <c r="C168" s="94"/>
      <c r="D168" s="47"/>
      <c r="E168" s="48"/>
      <c r="F168" s="48"/>
      <c r="G168" s="49"/>
    </row>
    <row r="169" spans="1:7" s="58" customFormat="1" ht="27.75" customHeight="1" hidden="1">
      <c r="A169" s="73"/>
      <c r="B169" s="93" t="s">
        <v>104</v>
      </c>
      <c r="C169" s="94"/>
      <c r="D169" s="47"/>
      <c r="E169" s="48"/>
      <c r="F169" s="48"/>
      <c r="G169" s="49"/>
    </row>
    <row r="170" spans="1:7" s="58" customFormat="1" ht="38.25" hidden="1">
      <c r="A170" s="46">
        <v>134</v>
      </c>
      <c r="B170" s="47" t="s">
        <v>293</v>
      </c>
      <c r="C170" s="46" t="s">
        <v>105</v>
      </c>
      <c r="D170" s="47" t="s">
        <v>3</v>
      </c>
      <c r="E170" s="48">
        <v>12</v>
      </c>
      <c r="F170" s="48"/>
      <c r="G170" s="49">
        <f t="shared" si="8"/>
        <v>0</v>
      </c>
    </row>
    <row r="171" spans="1:7" s="58" customFormat="1" ht="63.75" hidden="1">
      <c r="A171" s="85">
        <f t="shared" si="7"/>
        <v>135</v>
      </c>
      <c r="B171" s="47" t="s">
        <v>293</v>
      </c>
      <c r="C171" s="46" t="s">
        <v>106</v>
      </c>
      <c r="D171" s="47" t="s">
        <v>0</v>
      </c>
      <c r="E171" s="48">
        <v>14</v>
      </c>
      <c r="F171" s="48"/>
      <c r="G171" s="49">
        <f t="shared" si="8"/>
        <v>0</v>
      </c>
    </row>
    <row r="172" spans="1:7" s="58" customFormat="1" ht="25.5" hidden="1">
      <c r="A172" s="85">
        <f t="shared" si="7"/>
        <v>136</v>
      </c>
      <c r="B172" s="47" t="s">
        <v>293</v>
      </c>
      <c r="C172" s="46" t="s">
        <v>51</v>
      </c>
      <c r="D172" s="47" t="s">
        <v>0</v>
      </c>
      <c r="E172" s="48">
        <v>414</v>
      </c>
      <c r="F172" s="48"/>
      <c r="G172" s="49">
        <f t="shared" si="8"/>
        <v>0</v>
      </c>
    </row>
    <row r="173" spans="1:7" s="58" customFormat="1" ht="19.5" customHeight="1" hidden="1">
      <c r="A173" s="73"/>
      <c r="B173" s="93" t="s">
        <v>52</v>
      </c>
      <c r="C173" s="94"/>
      <c r="D173" s="47"/>
      <c r="E173" s="48"/>
      <c r="F173" s="48"/>
      <c r="G173" s="49"/>
    </row>
    <row r="174" spans="1:7" s="58" customFormat="1" ht="38.25" hidden="1">
      <c r="A174" s="46">
        <v>139</v>
      </c>
      <c r="B174" s="47" t="s">
        <v>294</v>
      </c>
      <c r="C174" s="46" t="s">
        <v>119</v>
      </c>
      <c r="D174" s="47" t="s">
        <v>3</v>
      </c>
      <c r="E174" s="48">
        <v>875</v>
      </c>
      <c r="F174" s="48"/>
      <c r="G174" s="49">
        <f t="shared" si="8"/>
        <v>0</v>
      </c>
    </row>
    <row r="175" spans="1:7" s="58" customFormat="1" ht="15" hidden="1">
      <c r="A175" s="73"/>
      <c r="B175" s="47"/>
      <c r="C175" s="46"/>
      <c r="D175" s="47"/>
      <c r="E175" s="48"/>
      <c r="F175" s="48"/>
      <c r="G175" s="49"/>
    </row>
    <row r="176" spans="1:7" s="58" customFormat="1" ht="25.5">
      <c r="A176" s="85">
        <f>A151+1</f>
        <v>110</v>
      </c>
      <c r="B176" s="47" t="s">
        <v>294</v>
      </c>
      <c r="C176" s="46" t="s">
        <v>55</v>
      </c>
      <c r="D176" s="47" t="s">
        <v>3</v>
      </c>
      <c r="E176" s="48">
        <v>875</v>
      </c>
      <c r="F176" s="48"/>
      <c r="G176" s="49">
        <f t="shared" si="8"/>
        <v>0</v>
      </c>
    </row>
    <row r="177" spans="1:7" s="58" customFormat="1" ht="20.25" customHeight="1">
      <c r="A177" s="73"/>
      <c r="B177" s="93" t="s">
        <v>54</v>
      </c>
      <c r="C177" s="94"/>
      <c r="D177" s="47"/>
      <c r="E177" s="48"/>
      <c r="F177" s="48"/>
      <c r="G177" s="49"/>
    </row>
    <row r="178" spans="1:7" s="58" customFormat="1" ht="25.5">
      <c r="A178" s="85">
        <f>A176+1</f>
        <v>111</v>
      </c>
      <c r="B178" s="47" t="s">
        <v>293</v>
      </c>
      <c r="C178" s="46" t="s">
        <v>399</v>
      </c>
      <c r="D178" s="47" t="s">
        <v>1</v>
      </c>
      <c r="E178" s="48">
        <v>404.526</v>
      </c>
      <c r="F178" s="48"/>
      <c r="G178" s="49">
        <f t="shared" si="8"/>
        <v>0</v>
      </c>
    </row>
    <row r="179" spans="1:7" s="58" customFormat="1" ht="38.25">
      <c r="A179" s="85">
        <f>A178+1</f>
        <v>112</v>
      </c>
      <c r="B179" s="47" t="s">
        <v>294</v>
      </c>
      <c r="C179" s="46" t="s">
        <v>267</v>
      </c>
      <c r="D179" s="47" t="s">
        <v>5</v>
      </c>
      <c r="E179" s="48">
        <v>0.207</v>
      </c>
      <c r="F179" s="48"/>
      <c r="G179" s="49">
        <f t="shared" si="8"/>
        <v>0</v>
      </c>
    </row>
    <row r="180" spans="1:7" s="58" customFormat="1" ht="15.75" customHeight="1">
      <c r="A180" s="73"/>
      <c r="B180" s="93" t="s">
        <v>56</v>
      </c>
      <c r="C180" s="94"/>
      <c r="D180" s="47"/>
      <c r="E180" s="48"/>
      <c r="F180" s="48"/>
      <c r="G180" s="49"/>
    </row>
    <row r="181" spans="1:7" s="58" customFormat="1" ht="38.25">
      <c r="A181" s="85">
        <f>A179+1</f>
        <v>113</v>
      </c>
      <c r="B181" s="47" t="s">
        <v>294</v>
      </c>
      <c r="C181" s="46" t="s">
        <v>373</v>
      </c>
      <c r="D181" s="47" t="s">
        <v>3</v>
      </c>
      <c r="E181" s="48">
        <v>875</v>
      </c>
      <c r="F181" s="48"/>
      <c r="G181" s="49">
        <f t="shared" si="8"/>
        <v>0</v>
      </c>
    </row>
    <row r="182" spans="1:7" s="58" customFormat="1" ht="25.5">
      <c r="A182" s="85">
        <f t="shared" si="7"/>
        <v>114</v>
      </c>
      <c r="B182" s="47" t="s">
        <v>294</v>
      </c>
      <c r="C182" s="46" t="s">
        <v>374</v>
      </c>
      <c r="D182" s="47" t="s">
        <v>3</v>
      </c>
      <c r="E182" s="48">
        <v>875</v>
      </c>
      <c r="F182" s="48"/>
      <c r="G182" s="49">
        <f t="shared" si="8"/>
        <v>0</v>
      </c>
    </row>
    <row r="183" spans="1:7" s="58" customFormat="1" ht="25.5">
      <c r="A183" s="85">
        <f>A182+1</f>
        <v>115</v>
      </c>
      <c r="B183" s="47" t="s">
        <v>296</v>
      </c>
      <c r="C183" s="46" t="s">
        <v>108</v>
      </c>
      <c r="D183" s="47" t="s">
        <v>3</v>
      </c>
      <c r="E183" s="48">
        <v>875</v>
      </c>
      <c r="F183" s="48"/>
      <c r="G183" s="49">
        <f t="shared" si="8"/>
        <v>0</v>
      </c>
    </row>
    <row r="184" spans="1:7" s="58" customFormat="1" ht="25.5">
      <c r="A184" s="85">
        <f t="shared" si="7"/>
        <v>116</v>
      </c>
      <c r="B184" s="47" t="s">
        <v>290</v>
      </c>
      <c r="C184" s="46" t="s">
        <v>102</v>
      </c>
      <c r="D184" s="47" t="s">
        <v>0</v>
      </c>
      <c r="E184" s="48">
        <v>457</v>
      </c>
      <c r="F184" s="48"/>
      <c r="G184" s="49">
        <f t="shared" si="8"/>
        <v>0</v>
      </c>
    </row>
    <row r="185" spans="1:7" s="58" customFormat="1" ht="25.5">
      <c r="A185" s="85">
        <f t="shared" si="7"/>
        <v>117</v>
      </c>
      <c r="B185" s="47" t="s">
        <v>290</v>
      </c>
      <c r="C185" s="46" t="s">
        <v>109</v>
      </c>
      <c r="D185" s="47" t="s">
        <v>1</v>
      </c>
      <c r="E185" s="48">
        <v>32.219</v>
      </c>
      <c r="F185" s="48"/>
      <c r="G185" s="49">
        <f t="shared" si="8"/>
        <v>0</v>
      </c>
    </row>
    <row r="186" spans="1:7" s="58" customFormat="1" ht="25.5">
      <c r="A186" s="85">
        <f t="shared" si="7"/>
        <v>118</v>
      </c>
      <c r="B186" s="47" t="s">
        <v>290</v>
      </c>
      <c r="C186" s="46" t="s">
        <v>268</v>
      </c>
      <c r="D186" s="47" t="s">
        <v>0</v>
      </c>
      <c r="E186" s="48">
        <v>14</v>
      </c>
      <c r="F186" s="48"/>
      <c r="G186" s="49">
        <f t="shared" si="8"/>
        <v>0</v>
      </c>
    </row>
    <row r="187" spans="1:7" s="58" customFormat="1" ht="38.25">
      <c r="A187" s="85">
        <f t="shared" si="7"/>
        <v>119</v>
      </c>
      <c r="B187" s="47" t="s">
        <v>290</v>
      </c>
      <c r="C187" s="46" t="s">
        <v>362</v>
      </c>
      <c r="D187" s="47" t="s">
        <v>0</v>
      </c>
      <c r="E187" s="48">
        <v>443</v>
      </c>
      <c r="F187" s="48"/>
      <c r="G187" s="49">
        <f t="shared" si="8"/>
        <v>0</v>
      </c>
    </row>
    <row r="188" spans="1:7" s="58" customFormat="1" ht="22.5" customHeight="1">
      <c r="A188" s="73"/>
      <c r="B188" s="93" t="s">
        <v>110</v>
      </c>
      <c r="C188" s="94"/>
      <c r="D188" s="47"/>
      <c r="E188" s="48"/>
      <c r="F188" s="48"/>
      <c r="G188" s="49"/>
    </row>
    <row r="189" spans="1:7" s="58" customFormat="1" ht="20.25" customHeight="1">
      <c r="A189" s="73"/>
      <c r="B189" s="93" t="s">
        <v>52</v>
      </c>
      <c r="C189" s="94"/>
      <c r="D189" s="47"/>
      <c r="E189" s="48"/>
      <c r="F189" s="48"/>
      <c r="G189" s="49"/>
    </row>
    <row r="190" spans="1:7" s="58" customFormat="1" ht="38.25">
      <c r="A190" s="85">
        <f>A187+1</f>
        <v>120</v>
      </c>
      <c r="B190" s="47" t="s">
        <v>294</v>
      </c>
      <c r="C190" s="46" t="s">
        <v>119</v>
      </c>
      <c r="D190" s="47" t="s">
        <v>3</v>
      </c>
      <c r="E190" s="48">
        <v>796</v>
      </c>
      <c r="F190" s="48"/>
      <c r="G190" s="49">
        <f t="shared" si="8"/>
        <v>0</v>
      </c>
    </row>
    <row r="191" spans="1:7" s="58" customFormat="1" ht="25.5">
      <c r="A191" s="85">
        <f>A190+1</f>
        <v>121</v>
      </c>
      <c r="B191" s="47" t="s">
        <v>294</v>
      </c>
      <c r="C191" s="46" t="s">
        <v>55</v>
      </c>
      <c r="D191" s="47" t="s">
        <v>3</v>
      </c>
      <c r="E191" s="48">
        <v>796</v>
      </c>
      <c r="F191" s="48"/>
      <c r="G191" s="49">
        <f t="shared" si="8"/>
        <v>0</v>
      </c>
    </row>
    <row r="192" spans="1:7" s="58" customFormat="1" ht="15.75" customHeight="1">
      <c r="A192" s="73"/>
      <c r="B192" s="93" t="s">
        <v>54</v>
      </c>
      <c r="C192" s="94"/>
      <c r="D192" s="47"/>
      <c r="E192" s="48"/>
      <c r="F192" s="48"/>
      <c r="G192" s="49"/>
    </row>
    <row r="193" spans="1:7" s="58" customFormat="1" ht="25.5">
      <c r="A193" s="85">
        <f>A191+1</f>
        <v>122</v>
      </c>
      <c r="B193" s="47" t="s">
        <v>293</v>
      </c>
      <c r="C193" s="91" t="s">
        <v>399</v>
      </c>
      <c r="D193" s="47" t="s">
        <v>1</v>
      </c>
      <c r="E193" s="48">
        <v>278.6</v>
      </c>
      <c r="F193" s="48"/>
      <c r="G193" s="49">
        <f t="shared" si="8"/>
        <v>0</v>
      </c>
    </row>
    <row r="194" spans="1:7" s="59" customFormat="1" ht="38.25">
      <c r="A194" s="85">
        <f>A193+1</f>
        <v>123</v>
      </c>
      <c r="B194" s="47" t="s">
        <v>294</v>
      </c>
      <c r="C194" s="91" t="s">
        <v>349</v>
      </c>
      <c r="D194" s="47" t="s">
        <v>5</v>
      </c>
      <c r="E194" s="48">
        <v>0.238</v>
      </c>
      <c r="F194" s="48"/>
      <c r="G194" s="49">
        <f t="shared" si="8"/>
        <v>0</v>
      </c>
    </row>
    <row r="195" spans="1:7" s="59" customFormat="1" ht="16.5" customHeight="1">
      <c r="A195" s="73"/>
      <c r="B195" s="93" t="s">
        <v>56</v>
      </c>
      <c r="C195" s="94"/>
      <c r="D195" s="47"/>
      <c r="E195" s="48"/>
      <c r="F195" s="48"/>
      <c r="G195" s="49"/>
    </row>
    <row r="196" spans="1:7" s="59" customFormat="1" ht="51">
      <c r="A196" s="85">
        <f>A194+1</f>
        <v>124</v>
      </c>
      <c r="B196" s="47" t="s">
        <v>295</v>
      </c>
      <c r="C196" s="46" t="s">
        <v>107</v>
      </c>
      <c r="D196" s="47" t="s">
        <v>3</v>
      </c>
      <c r="E196" s="48">
        <v>796</v>
      </c>
      <c r="F196" s="48"/>
      <c r="G196" s="49">
        <f t="shared" si="8"/>
        <v>0</v>
      </c>
    </row>
    <row r="197" spans="1:7" s="59" customFormat="1" ht="38.25">
      <c r="A197" s="85">
        <f aca="true" t="shared" si="9" ref="A197:A202">A196+1</f>
        <v>125</v>
      </c>
      <c r="B197" s="47" t="s">
        <v>295</v>
      </c>
      <c r="C197" s="46" t="s">
        <v>58</v>
      </c>
      <c r="D197" s="47" t="s">
        <v>3</v>
      </c>
      <c r="E197" s="48">
        <v>796</v>
      </c>
      <c r="F197" s="48"/>
      <c r="G197" s="49">
        <f t="shared" si="8"/>
        <v>0</v>
      </c>
    </row>
    <row r="198" spans="1:7" s="59" customFormat="1" ht="25.5">
      <c r="A198" s="85">
        <f t="shared" si="9"/>
        <v>126</v>
      </c>
      <c r="B198" s="47" t="s">
        <v>296</v>
      </c>
      <c r="C198" s="46" t="s">
        <v>108</v>
      </c>
      <c r="D198" s="47" t="s">
        <v>3</v>
      </c>
      <c r="E198" s="48">
        <v>361</v>
      </c>
      <c r="F198" s="48"/>
      <c r="G198" s="49">
        <f t="shared" si="8"/>
        <v>0</v>
      </c>
    </row>
    <row r="199" spans="1:7" s="59" customFormat="1" ht="25.5">
      <c r="A199" s="85">
        <f t="shared" si="9"/>
        <v>127</v>
      </c>
      <c r="B199" s="47" t="s">
        <v>297</v>
      </c>
      <c r="C199" s="46" t="s">
        <v>124</v>
      </c>
      <c r="D199" s="47" t="s">
        <v>3</v>
      </c>
      <c r="E199" s="48">
        <v>435</v>
      </c>
      <c r="F199" s="48"/>
      <c r="G199" s="49">
        <f t="shared" si="8"/>
        <v>0</v>
      </c>
    </row>
    <row r="200" spans="1:7" s="59" customFormat="1" ht="25.5">
      <c r="A200" s="85">
        <f t="shared" si="9"/>
        <v>128</v>
      </c>
      <c r="B200" s="47" t="s">
        <v>301</v>
      </c>
      <c r="C200" s="46" t="s">
        <v>111</v>
      </c>
      <c r="D200" s="47" t="s">
        <v>0</v>
      </c>
      <c r="E200" s="48">
        <v>476</v>
      </c>
      <c r="F200" s="48"/>
      <c r="G200" s="49">
        <f t="shared" si="8"/>
        <v>0</v>
      </c>
    </row>
    <row r="201" spans="1:7" s="59" customFormat="1" ht="25.5">
      <c r="A201" s="85">
        <f t="shared" si="9"/>
        <v>129</v>
      </c>
      <c r="B201" s="47" t="s">
        <v>301</v>
      </c>
      <c r="C201" s="46" t="s">
        <v>79</v>
      </c>
      <c r="D201" s="47" t="s">
        <v>1</v>
      </c>
      <c r="E201" s="48">
        <v>33.558</v>
      </c>
      <c r="F201" s="48"/>
      <c r="G201" s="49">
        <f t="shared" si="8"/>
        <v>0</v>
      </c>
    </row>
    <row r="202" spans="1:7" s="59" customFormat="1" ht="38.25">
      <c r="A202" s="85">
        <f t="shared" si="9"/>
        <v>130</v>
      </c>
      <c r="B202" s="47" t="s">
        <v>301</v>
      </c>
      <c r="C202" s="46" t="s">
        <v>80</v>
      </c>
      <c r="D202" s="47" t="s">
        <v>0</v>
      </c>
      <c r="E202" s="48">
        <v>476</v>
      </c>
      <c r="F202" s="48"/>
      <c r="G202" s="49">
        <f t="shared" si="8"/>
        <v>0</v>
      </c>
    </row>
    <row r="203" spans="1:7" s="59" customFormat="1" ht="21" customHeight="1">
      <c r="A203" s="73"/>
      <c r="B203" s="93" t="s">
        <v>112</v>
      </c>
      <c r="C203" s="94"/>
      <c r="D203" s="47"/>
      <c r="E203" s="48"/>
      <c r="F203" s="48"/>
      <c r="G203" s="49"/>
    </row>
    <row r="204" spans="1:7" s="59" customFormat="1" ht="17.25" customHeight="1">
      <c r="A204" s="73"/>
      <c r="B204" s="93" t="s">
        <v>52</v>
      </c>
      <c r="C204" s="94"/>
      <c r="D204" s="47"/>
      <c r="E204" s="48"/>
      <c r="F204" s="48"/>
      <c r="G204" s="49"/>
    </row>
    <row r="205" spans="1:7" s="59" customFormat="1" ht="38.25">
      <c r="A205" s="85">
        <f>A202+1</f>
        <v>131</v>
      </c>
      <c r="B205" s="47" t="s">
        <v>294</v>
      </c>
      <c r="C205" s="46" t="s">
        <v>119</v>
      </c>
      <c r="D205" s="47" t="s">
        <v>3</v>
      </c>
      <c r="E205" s="48">
        <v>364</v>
      </c>
      <c r="F205" s="48"/>
      <c r="G205" s="49">
        <f t="shared" si="8"/>
        <v>0</v>
      </c>
    </row>
    <row r="206" spans="1:7" s="59" customFormat="1" ht="25.5">
      <c r="A206" s="85">
        <f>A205+1</f>
        <v>132</v>
      </c>
      <c r="B206" s="47" t="s">
        <v>294</v>
      </c>
      <c r="C206" s="46" t="s">
        <v>55</v>
      </c>
      <c r="D206" s="47" t="s">
        <v>3</v>
      </c>
      <c r="E206" s="48">
        <v>364</v>
      </c>
      <c r="F206" s="48"/>
      <c r="G206" s="49">
        <f t="shared" si="8"/>
        <v>0</v>
      </c>
    </row>
    <row r="207" spans="1:7" s="59" customFormat="1" ht="21" customHeight="1">
      <c r="A207" s="73"/>
      <c r="B207" s="93" t="s">
        <v>54</v>
      </c>
      <c r="C207" s="94"/>
      <c r="D207" s="47"/>
      <c r="E207" s="48"/>
      <c r="F207" s="48"/>
      <c r="G207" s="49"/>
    </row>
    <row r="208" spans="1:7" s="59" customFormat="1" ht="25.5">
      <c r="A208" s="85">
        <f>A206+1</f>
        <v>133</v>
      </c>
      <c r="B208" s="47" t="s">
        <v>293</v>
      </c>
      <c r="C208" s="91" t="s">
        <v>399</v>
      </c>
      <c r="D208" s="47" t="s">
        <v>1</v>
      </c>
      <c r="E208" s="48">
        <v>127.4</v>
      </c>
      <c r="F208" s="48"/>
      <c r="G208" s="49">
        <f aca="true" t="shared" si="10" ref="G208:G263">ROUND(E208*F208,2)</f>
        <v>0</v>
      </c>
    </row>
    <row r="209" spans="1:7" s="59" customFormat="1" ht="38.25">
      <c r="A209" s="85">
        <f>A208+1</f>
        <v>134</v>
      </c>
      <c r="B209" s="47" t="s">
        <v>294</v>
      </c>
      <c r="C209" s="91" t="s">
        <v>267</v>
      </c>
      <c r="D209" s="47" t="s">
        <v>5</v>
      </c>
      <c r="E209" s="48">
        <v>0.091</v>
      </c>
      <c r="F209" s="48"/>
      <c r="G209" s="49">
        <f t="shared" si="10"/>
        <v>0</v>
      </c>
    </row>
    <row r="210" spans="1:7" s="59" customFormat="1" ht="18.75" customHeight="1">
      <c r="A210" s="73"/>
      <c r="B210" s="93" t="s">
        <v>56</v>
      </c>
      <c r="C210" s="94"/>
      <c r="D210" s="47"/>
      <c r="E210" s="48"/>
      <c r="F210" s="48"/>
      <c r="G210" s="49"/>
    </row>
    <row r="211" spans="1:7" s="59" customFormat="1" ht="38.25">
      <c r="A211" s="85">
        <f>A209+1</f>
        <v>135</v>
      </c>
      <c r="B211" s="47" t="s">
        <v>294</v>
      </c>
      <c r="C211" s="46" t="s">
        <v>373</v>
      </c>
      <c r="D211" s="47" t="s">
        <v>3</v>
      </c>
      <c r="E211" s="48">
        <v>364</v>
      </c>
      <c r="F211" s="48"/>
      <c r="G211" s="49">
        <f t="shared" si="10"/>
        <v>0</v>
      </c>
    </row>
    <row r="212" spans="1:7" s="59" customFormat="1" ht="25.5">
      <c r="A212" s="85">
        <f aca="true" t="shared" si="11" ref="A212:A217">A211+1</f>
        <v>136</v>
      </c>
      <c r="B212" s="47" t="s">
        <v>294</v>
      </c>
      <c r="C212" s="46" t="s">
        <v>360</v>
      </c>
      <c r="D212" s="47" t="s">
        <v>3</v>
      </c>
      <c r="E212" s="48">
        <v>364</v>
      </c>
      <c r="F212" s="48"/>
      <c r="G212" s="49">
        <f t="shared" si="10"/>
        <v>0</v>
      </c>
    </row>
    <row r="213" spans="1:7" s="59" customFormat="1" ht="25.5">
      <c r="A213" s="85">
        <f t="shared" si="11"/>
        <v>137</v>
      </c>
      <c r="B213" s="47" t="s">
        <v>296</v>
      </c>
      <c r="C213" s="46" t="s">
        <v>108</v>
      </c>
      <c r="D213" s="47" t="s">
        <v>3</v>
      </c>
      <c r="E213" s="48">
        <v>181</v>
      </c>
      <c r="F213" s="48"/>
      <c r="G213" s="49">
        <f t="shared" si="10"/>
        <v>0</v>
      </c>
    </row>
    <row r="214" spans="1:7" s="59" customFormat="1" ht="25.5">
      <c r="A214" s="85">
        <f t="shared" si="11"/>
        <v>138</v>
      </c>
      <c r="B214" s="47" t="s">
        <v>297</v>
      </c>
      <c r="C214" s="46" t="s">
        <v>124</v>
      </c>
      <c r="D214" s="47" t="s">
        <v>3</v>
      </c>
      <c r="E214" s="48">
        <v>183</v>
      </c>
      <c r="F214" s="48"/>
      <c r="G214" s="49">
        <f t="shared" si="10"/>
        <v>0</v>
      </c>
    </row>
    <row r="215" spans="1:7" s="59" customFormat="1" ht="25.5">
      <c r="A215" s="85">
        <f t="shared" si="11"/>
        <v>139</v>
      </c>
      <c r="B215" s="47" t="s">
        <v>301</v>
      </c>
      <c r="C215" s="46" t="s">
        <v>111</v>
      </c>
      <c r="D215" s="47" t="s">
        <v>0</v>
      </c>
      <c r="E215" s="48">
        <v>182</v>
      </c>
      <c r="F215" s="48"/>
      <c r="G215" s="49">
        <f t="shared" si="10"/>
        <v>0</v>
      </c>
    </row>
    <row r="216" spans="1:7" s="59" customFormat="1" ht="25.5">
      <c r="A216" s="85">
        <f t="shared" si="11"/>
        <v>140</v>
      </c>
      <c r="B216" s="47" t="s">
        <v>301</v>
      </c>
      <c r="C216" s="46" t="s">
        <v>79</v>
      </c>
      <c r="D216" s="47" t="s">
        <v>1</v>
      </c>
      <c r="E216" s="48">
        <v>12.831</v>
      </c>
      <c r="F216" s="48"/>
      <c r="G216" s="49">
        <f t="shared" si="10"/>
        <v>0</v>
      </c>
    </row>
    <row r="217" spans="1:7" s="59" customFormat="1" ht="38.25">
      <c r="A217" s="85">
        <f t="shared" si="11"/>
        <v>141</v>
      </c>
      <c r="B217" s="47" t="s">
        <v>301</v>
      </c>
      <c r="C217" s="46" t="s">
        <v>362</v>
      </c>
      <c r="D217" s="47" t="s">
        <v>0</v>
      </c>
      <c r="E217" s="48">
        <v>182</v>
      </c>
      <c r="F217" s="48"/>
      <c r="G217" s="49">
        <f t="shared" si="10"/>
        <v>0</v>
      </c>
    </row>
    <row r="218" spans="1:7" s="59" customFormat="1" ht="19.5" customHeight="1">
      <c r="A218" s="73"/>
      <c r="B218" s="93" t="s">
        <v>120</v>
      </c>
      <c r="C218" s="94"/>
      <c r="D218" s="47"/>
      <c r="E218" s="48"/>
      <c r="F218" s="48"/>
      <c r="G218" s="49"/>
    </row>
    <row r="219" spans="1:7" s="59" customFormat="1" ht="21.75" customHeight="1">
      <c r="A219" s="73"/>
      <c r="B219" s="93" t="s">
        <v>52</v>
      </c>
      <c r="C219" s="94"/>
      <c r="D219" s="47"/>
      <c r="E219" s="48"/>
      <c r="F219" s="48"/>
      <c r="G219" s="49"/>
    </row>
    <row r="220" spans="1:7" s="59" customFormat="1" ht="38.25">
      <c r="A220" s="85">
        <f>A217+1</f>
        <v>142</v>
      </c>
      <c r="B220" s="47" t="s">
        <v>294</v>
      </c>
      <c r="C220" s="46" t="s">
        <v>119</v>
      </c>
      <c r="D220" s="47" t="s">
        <v>3</v>
      </c>
      <c r="E220" s="48">
        <v>711</v>
      </c>
      <c r="F220" s="48"/>
      <c r="G220" s="49">
        <f t="shared" si="10"/>
        <v>0</v>
      </c>
    </row>
    <row r="221" spans="1:7" s="59" customFormat="1" ht="25.5">
      <c r="A221" s="85">
        <f>A220+1</f>
        <v>143</v>
      </c>
      <c r="B221" s="47" t="s">
        <v>294</v>
      </c>
      <c r="C221" s="46" t="s">
        <v>55</v>
      </c>
      <c r="D221" s="47" t="s">
        <v>3</v>
      </c>
      <c r="E221" s="48">
        <v>711</v>
      </c>
      <c r="F221" s="48"/>
      <c r="G221" s="49">
        <f t="shared" si="10"/>
        <v>0</v>
      </c>
    </row>
    <row r="222" spans="1:7" s="59" customFormat="1" ht="20.25" customHeight="1">
      <c r="A222" s="73"/>
      <c r="B222" s="93" t="s">
        <v>54</v>
      </c>
      <c r="C222" s="94"/>
      <c r="D222" s="47"/>
      <c r="E222" s="48"/>
      <c r="F222" s="48"/>
      <c r="G222" s="49"/>
    </row>
    <row r="223" spans="1:7" s="59" customFormat="1" ht="25.5">
      <c r="A223" s="85">
        <f>A221+1</f>
        <v>144</v>
      </c>
      <c r="B223" s="47" t="s">
        <v>293</v>
      </c>
      <c r="C223" s="91" t="s">
        <v>399</v>
      </c>
      <c r="D223" s="47" t="s">
        <v>1</v>
      </c>
      <c r="E223" s="48">
        <v>248.85</v>
      </c>
      <c r="F223" s="48"/>
      <c r="G223" s="49">
        <f t="shared" si="10"/>
        <v>0</v>
      </c>
    </row>
    <row r="224" spans="1:7" s="59" customFormat="1" ht="38.25">
      <c r="A224" s="85">
        <f>A223+1</f>
        <v>145</v>
      </c>
      <c r="B224" s="47" t="s">
        <v>294</v>
      </c>
      <c r="C224" s="91" t="s">
        <v>349</v>
      </c>
      <c r="D224" s="47" t="s">
        <v>5</v>
      </c>
      <c r="E224" s="48">
        <v>0.172</v>
      </c>
      <c r="F224" s="48"/>
      <c r="G224" s="49">
        <f t="shared" si="10"/>
        <v>0</v>
      </c>
    </row>
    <row r="225" spans="1:7" s="59" customFormat="1" ht="15.75" customHeight="1">
      <c r="A225" s="73"/>
      <c r="B225" s="93" t="s">
        <v>56</v>
      </c>
      <c r="C225" s="94"/>
      <c r="D225" s="47"/>
      <c r="E225" s="48"/>
      <c r="F225" s="48"/>
      <c r="G225" s="49"/>
    </row>
    <row r="226" spans="1:7" s="59" customFormat="1" ht="51">
      <c r="A226" s="85">
        <f>A224+1</f>
        <v>146</v>
      </c>
      <c r="B226" s="47" t="s">
        <v>295</v>
      </c>
      <c r="C226" s="46" t="s">
        <v>107</v>
      </c>
      <c r="D226" s="47" t="s">
        <v>3</v>
      </c>
      <c r="E226" s="48">
        <v>711</v>
      </c>
      <c r="F226" s="48"/>
      <c r="G226" s="49">
        <f t="shared" si="10"/>
        <v>0</v>
      </c>
    </row>
    <row r="227" spans="1:7" s="59" customFormat="1" ht="25.5">
      <c r="A227" s="85">
        <f aca="true" t="shared" si="12" ref="A227:A232">A226+1</f>
        <v>147</v>
      </c>
      <c r="B227" s="47" t="s">
        <v>295</v>
      </c>
      <c r="C227" s="46" t="s">
        <v>360</v>
      </c>
      <c r="D227" s="47" t="s">
        <v>3</v>
      </c>
      <c r="E227" s="48">
        <v>711</v>
      </c>
      <c r="F227" s="48"/>
      <c r="G227" s="49">
        <f t="shared" si="10"/>
        <v>0</v>
      </c>
    </row>
    <row r="228" spans="1:7" s="59" customFormat="1" ht="25.5">
      <c r="A228" s="85">
        <f t="shared" si="12"/>
        <v>148</v>
      </c>
      <c r="B228" s="47" t="s">
        <v>296</v>
      </c>
      <c r="C228" s="46" t="s">
        <v>108</v>
      </c>
      <c r="D228" s="47" t="s">
        <v>3</v>
      </c>
      <c r="E228" s="48">
        <v>251</v>
      </c>
      <c r="F228" s="48"/>
      <c r="G228" s="49">
        <f t="shared" si="10"/>
        <v>0</v>
      </c>
    </row>
    <row r="229" spans="1:7" s="59" customFormat="1" ht="25.5">
      <c r="A229" s="85">
        <f t="shared" si="12"/>
        <v>149</v>
      </c>
      <c r="B229" s="47" t="s">
        <v>297</v>
      </c>
      <c r="C229" s="46" t="s">
        <v>124</v>
      </c>
      <c r="D229" s="47" t="s">
        <v>3</v>
      </c>
      <c r="E229" s="48">
        <v>460</v>
      </c>
      <c r="F229" s="48"/>
      <c r="G229" s="49">
        <f t="shared" si="10"/>
        <v>0</v>
      </c>
    </row>
    <row r="230" spans="1:7" s="59" customFormat="1" ht="25.5">
      <c r="A230" s="85">
        <f t="shared" si="12"/>
        <v>150</v>
      </c>
      <c r="B230" s="47" t="s">
        <v>301</v>
      </c>
      <c r="C230" s="46" t="s">
        <v>111</v>
      </c>
      <c r="D230" s="47" t="s">
        <v>0</v>
      </c>
      <c r="E230" s="48">
        <v>344</v>
      </c>
      <c r="F230" s="48"/>
      <c r="G230" s="49">
        <f t="shared" si="10"/>
        <v>0</v>
      </c>
    </row>
    <row r="231" spans="1:7" s="59" customFormat="1" ht="25.5">
      <c r="A231" s="85">
        <f t="shared" si="12"/>
        <v>151</v>
      </c>
      <c r="B231" s="47" t="s">
        <v>301</v>
      </c>
      <c r="C231" s="46" t="s">
        <v>79</v>
      </c>
      <c r="D231" s="47" t="s">
        <v>1</v>
      </c>
      <c r="E231" s="48">
        <v>24.252</v>
      </c>
      <c r="F231" s="48"/>
      <c r="G231" s="49">
        <f t="shared" si="10"/>
        <v>0</v>
      </c>
    </row>
    <row r="232" spans="1:7" s="59" customFormat="1" ht="38.25">
      <c r="A232" s="85">
        <f t="shared" si="12"/>
        <v>152</v>
      </c>
      <c r="B232" s="47" t="s">
        <v>301</v>
      </c>
      <c r="C232" s="46" t="s">
        <v>118</v>
      </c>
      <c r="D232" s="47" t="s">
        <v>0</v>
      </c>
      <c r="E232" s="48">
        <v>344</v>
      </c>
      <c r="F232" s="48"/>
      <c r="G232" s="49">
        <f t="shared" si="10"/>
        <v>0</v>
      </c>
    </row>
    <row r="233" spans="1:7" s="59" customFormat="1" ht="16.5" customHeight="1">
      <c r="A233" s="73"/>
      <c r="B233" s="93" t="s">
        <v>121</v>
      </c>
      <c r="C233" s="94"/>
      <c r="D233" s="47"/>
      <c r="E233" s="48"/>
      <c r="F233" s="48"/>
      <c r="G233" s="49"/>
    </row>
    <row r="234" spans="1:7" s="59" customFormat="1" ht="25.5">
      <c r="A234" s="85">
        <f>A232+1</f>
        <v>153</v>
      </c>
      <c r="B234" s="47" t="s">
        <v>293</v>
      </c>
      <c r="C234" s="46" t="s">
        <v>122</v>
      </c>
      <c r="D234" s="47" t="s">
        <v>2</v>
      </c>
      <c r="E234" s="48">
        <v>7</v>
      </c>
      <c r="F234" s="48"/>
      <c r="G234" s="49">
        <f t="shared" si="10"/>
        <v>0</v>
      </c>
    </row>
    <row r="235" spans="1:7" s="59" customFormat="1" ht="51">
      <c r="A235" s="85">
        <f>A234+1</f>
        <v>154</v>
      </c>
      <c r="B235" s="47" t="s">
        <v>304</v>
      </c>
      <c r="C235" s="63" t="s">
        <v>353</v>
      </c>
      <c r="D235" s="47" t="s">
        <v>2</v>
      </c>
      <c r="E235" s="48">
        <v>89</v>
      </c>
      <c r="F235" s="48"/>
      <c r="G235" s="49">
        <f t="shared" si="10"/>
        <v>0</v>
      </c>
    </row>
    <row r="236" spans="1:7" s="59" customFormat="1" ht="38.25">
      <c r="A236" s="85">
        <f>A235+1</f>
        <v>155</v>
      </c>
      <c r="B236" s="47" t="s">
        <v>304</v>
      </c>
      <c r="C236" s="63" t="s">
        <v>250</v>
      </c>
      <c r="D236" s="47" t="s">
        <v>2</v>
      </c>
      <c r="E236" s="48">
        <v>21</v>
      </c>
      <c r="F236" s="48"/>
      <c r="G236" s="49">
        <f t="shared" si="10"/>
        <v>0</v>
      </c>
    </row>
    <row r="237" spans="1:7" s="59" customFormat="1" ht="51">
      <c r="A237" s="85">
        <f>A236+1</f>
        <v>156</v>
      </c>
      <c r="B237" s="47" t="s">
        <v>304</v>
      </c>
      <c r="C237" s="63" t="s">
        <v>123</v>
      </c>
      <c r="D237" s="47" t="s">
        <v>2</v>
      </c>
      <c r="E237" s="48">
        <v>25</v>
      </c>
      <c r="F237" s="48"/>
      <c r="G237" s="49">
        <f t="shared" si="10"/>
        <v>0</v>
      </c>
    </row>
    <row r="238" spans="1:7" s="61" customFormat="1" ht="15">
      <c r="A238" s="85"/>
      <c r="B238" s="93" t="s">
        <v>126</v>
      </c>
      <c r="C238" s="94"/>
      <c r="D238" s="47"/>
      <c r="E238" s="48"/>
      <c r="F238" s="48"/>
      <c r="G238" s="49"/>
    </row>
    <row r="239" spans="1:7" s="59" customFormat="1" ht="16.5" customHeight="1">
      <c r="A239" s="85"/>
      <c r="B239" s="97" t="s">
        <v>139</v>
      </c>
      <c r="C239" s="97"/>
      <c r="D239" s="47"/>
      <c r="E239" s="48"/>
      <c r="F239" s="48"/>
      <c r="G239" s="49"/>
    </row>
    <row r="240" spans="1:7" s="59" customFormat="1" ht="25.5">
      <c r="A240" s="85">
        <f>A237+1</f>
        <v>157</v>
      </c>
      <c r="B240" s="47" t="s">
        <v>305</v>
      </c>
      <c r="C240" s="46" t="s">
        <v>269</v>
      </c>
      <c r="D240" s="47" t="s">
        <v>0</v>
      </c>
      <c r="E240" s="48">
        <v>520</v>
      </c>
      <c r="F240" s="48"/>
      <c r="G240" s="49">
        <f t="shared" si="10"/>
        <v>0</v>
      </c>
    </row>
    <row r="241" spans="1:7" s="59" customFormat="1" ht="25.5">
      <c r="A241" s="85">
        <f>A240+1</f>
        <v>158</v>
      </c>
      <c r="B241" s="47" t="s">
        <v>305</v>
      </c>
      <c r="C241" s="46" t="s">
        <v>127</v>
      </c>
      <c r="D241" s="47" t="s">
        <v>0</v>
      </c>
      <c r="E241" s="48">
        <v>520</v>
      </c>
      <c r="F241" s="48"/>
      <c r="G241" s="49">
        <f t="shared" si="10"/>
        <v>0</v>
      </c>
    </row>
    <row r="242" spans="1:7" s="59" customFormat="1" ht="38.25">
      <c r="A242" s="85">
        <f>A241+1</f>
        <v>159</v>
      </c>
      <c r="B242" s="47" t="s">
        <v>305</v>
      </c>
      <c r="C242" s="46" t="s">
        <v>270</v>
      </c>
      <c r="D242" s="47" t="s">
        <v>0</v>
      </c>
      <c r="E242" s="48">
        <v>208</v>
      </c>
      <c r="F242" s="48"/>
      <c r="G242" s="49">
        <f t="shared" si="10"/>
        <v>0</v>
      </c>
    </row>
    <row r="243" spans="1:7" s="59" customFormat="1" ht="25.5">
      <c r="A243" s="85">
        <f aca="true" t="shared" si="13" ref="A243:A252">A242+1</f>
        <v>160</v>
      </c>
      <c r="B243" s="47" t="s">
        <v>305</v>
      </c>
      <c r="C243" s="46" t="s">
        <v>271</v>
      </c>
      <c r="D243" s="47" t="s">
        <v>0</v>
      </c>
      <c r="E243" s="48">
        <v>20</v>
      </c>
      <c r="F243" s="48"/>
      <c r="G243" s="49">
        <f t="shared" si="10"/>
        <v>0</v>
      </c>
    </row>
    <row r="244" spans="1:7" s="59" customFormat="1" ht="38.25">
      <c r="A244" s="85">
        <f t="shared" si="13"/>
        <v>161</v>
      </c>
      <c r="B244" s="47" t="s">
        <v>305</v>
      </c>
      <c r="C244" s="46" t="s">
        <v>272</v>
      </c>
      <c r="D244" s="47" t="s">
        <v>0</v>
      </c>
      <c r="E244" s="48">
        <v>292</v>
      </c>
      <c r="F244" s="48"/>
      <c r="G244" s="49">
        <f t="shared" si="10"/>
        <v>0</v>
      </c>
    </row>
    <row r="245" spans="1:7" s="59" customFormat="1" ht="25.5">
      <c r="A245" s="85">
        <f t="shared" si="13"/>
        <v>162</v>
      </c>
      <c r="B245" s="47" t="s">
        <v>305</v>
      </c>
      <c r="C245" s="46" t="s">
        <v>131</v>
      </c>
      <c r="D245" s="47" t="s">
        <v>0</v>
      </c>
      <c r="E245" s="48">
        <v>520</v>
      </c>
      <c r="F245" s="48"/>
      <c r="G245" s="49">
        <f t="shared" si="10"/>
        <v>0</v>
      </c>
    </row>
    <row r="246" spans="1:7" s="59" customFormat="1" ht="25.5">
      <c r="A246" s="85">
        <f t="shared" si="13"/>
        <v>163</v>
      </c>
      <c r="B246" s="47" t="s">
        <v>305</v>
      </c>
      <c r="C246" s="46" t="s">
        <v>128</v>
      </c>
      <c r="D246" s="47" t="s">
        <v>129</v>
      </c>
      <c r="E246" s="48">
        <v>1</v>
      </c>
      <c r="F246" s="48"/>
      <c r="G246" s="49">
        <f t="shared" si="10"/>
        <v>0</v>
      </c>
    </row>
    <row r="247" spans="1:7" s="59" customFormat="1" ht="25.5">
      <c r="A247" s="85">
        <f t="shared" si="13"/>
        <v>164</v>
      </c>
      <c r="B247" s="47" t="s">
        <v>305</v>
      </c>
      <c r="C247" s="46" t="s">
        <v>130</v>
      </c>
      <c r="D247" s="47" t="s">
        <v>129</v>
      </c>
      <c r="E247" s="48">
        <v>3</v>
      </c>
      <c r="F247" s="48"/>
      <c r="G247" s="49">
        <f t="shared" si="10"/>
        <v>0</v>
      </c>
    </row>
    <row r="248" spans="1:7" s="59" customFormat="1" ht="25.5">
      <c r="A248" s="85">
        <f t="shared" si="13"/>
        <v>165</v>
      </c>
      <c r="B248" s="47" t="s">
        <v>305</v>
      </c>
      <c r="C248" s="46" t="s">
        <v>132</v>
      </c>
      <c r="D248" s="47" t="s">
        <v>129</v>
      </c>
      <c r="E248" s="48">
        <v>1</v>
      </c>
      <c r="F248" s="48"/>
      <c r="G248" s="49">
        <f t="shared" si="10"/>
        <v>0</v>
      </c>
    </row>
    <row r="249" spans="1:7" s="59" customFormat="1" ht="38.25">
      <c r="A249" s="85">
        <f t="shared" si="13"/>
        <v>166</v>
      </c>
      <c r="B249" s="47" t="s">
        <v>305</v>
      </c>
      <c r="C249" s="46" t="s">
        <v>133</v>
      </c>
      <c r="D249" s="47" t="s">
        <v>2</v>
      </c>
      <c r="E249" s="48">
        <v>1</v>
      </c>
      <c r="F249" s="48"/>
      <c r="G249" s="49">
        <f t="shared" si="10"/>
        <v>0</v>
      </c>
    </row>
    <row r="250" spans="1:7" s="59" customFormat="1" ht="25.5">
      <c r="A250" s="85">
        <f t="shared" si="13"/>
        <v>167</v>
      </c>
      <c r="B250" s="47" t="s">
        <v>305</v>
      </c>
      <c r="C250" s="46" t="s">
        <v>331</v>
      </c>
      <c r="D250" s="47" t="s">
        <v>134</v>
      </c>
      <c r="E250" s="48">
        <v>16</v>
      </c>
      <c r="F250" s="48"/>
      <c r="G250" s="49">
        <f t="shared" si="10"/>
        <v>0</v>
      </c>
    </row>
    <row r="251" spans="1:7" s="59" customFormat="1" ht="25.5">
      <c r="A251" s="85">
        <f t="shared" si="13"/>
        <v>168</v>
      </c>
      <c r="B251" s="47" t="s">
        <v>305</v>
      </c>
      <c r="C251" s="46" t="s">
        <v>332</v>
      </c>
      <c r="D251" s="47" t="s">
        <v>134</v>
      </c>
      <c r="E251" s="48">
        <v>4</v>
      </c>
      <c r="F251" s="48"/>
      <c r="G251" s="49">
        <f t="shared" si="10"/>
        <v>0</v>
      </c>
    </row>
    <row r="252" spans="1:7" s="59" customFormat="1" ht="25.5">
      <c r="A252" s="85">
        <f t="shared" si="13"/>
        <v>169</v>
      </c>
      <c r="B252" s="47" t="s">
        <v>305</v>
      </c>
      <c r="C252" s="46" t="s">
        <v>333</v>
      </c>
      <c r="D252" s="47" t="s">
        <v>134</v>
      </c>
      <c r="E252" s="48">
        <v>4</v>
      </c>
      <c r="F252" s="48"/>
      <c r="G252" s="49">
        <f t="shared" si="10"/>
        <v>0</v>
      </c>
    </row>
    <row r="253" spans="1:7" s="59" customFormat="1" ht="25.5">
      <c r="A253" s="85">
        <f>A252+1</f>
        <v>170</v>
      </c>
      <c r="B253" s="47" t="s">
        <v>305</v>
      </c>
      <c r="C253" s="46" t="s">
        <v>135</v>
      </c>
      <c r="D253" s="47" t="s">
        <v>0</v>
      </c>
      <c r="E253" s="48">
        <v>30</v>
      </c>
      <c r="F253" s="48"/>
      <c r="G253" s="49">
        <f t="shared" si="10"/>
        <v>0</v>
      </c>
    </row>
    <row r="254" spans="1:7" s="59" customFormat="1" ht="15">
      <c r="A254" s="73"/>
      <c r="B254" s="93" t="s">
        <v>136</v>
      </c>
      <c r="C254" s="94"/>
      <c r="D254" s="47"/>
      <c r="E254" s="48"/>
      <c r="F254" s="48"/>
      <c r="G254" s="49">
        <f t="shared" si="10"/>
        <v>0</v>
      </c>
    </row>
    <row r="255" spans="1:7" s="59" customFormat="1" ht="25.5">
      <c r="A255" s="85">
        <f>A253+1</f>
        <v>171</v>
      </c>
      <c r="B255" s="47" t="s">
        <v>305</v>
      </c>
      <c r="C255" s="46" t="s">
        <v>137</v>
      </c>
      <c r="D255" s="47" t="s">
        <v>9</v>
      </c>
      <c r="E255" s="48">
        <v>5</v>
      </c>
      <c r="F255" s="48"/>
      <c r="G255" s="49">
        <f t="shared" si="10"/>
        <v>0</v>
      </c>
    </row>
    <row r="256" spans="1:7" s="59" customFormat="1" ht="25.5">
      <c r="A256" s="85">
        <f>A255+1</f>
        <v>172</v>
      </c>
      <c r="B256" s="47" t="s">
        <v>305</v>
      </c>
      <c r="C256" s="46" t="s">
        <v>138</v>
      </c>
      <c r="D256" s="47" t="s">
        <v>2</v>
      </c>
      <c r="E256" s="48">
        <v>5</v>
      </c>
      <c r="F256" s="48"/>
      <c r="G256" s="49">
        <f t="shared" si="10"/>
        <v>0</v>
      </c>
    </row>
    <row r="257" spans="1:7" s="59" customFormat="1" ht="15">
      <c r="A257" s="73"/>
      <c r="B257" s="93" t="s">
        <v>140</v>
      </c>
      <c r="C257" s="94"/>
      <c r="D257" s="47"/>
      <c r="E257" s="48"/>
      <c r="F257" s="48"/>
      <c r="G257" s="49"/>
    </row>
    <row r="258" spans="1:7" s="59" customFormat="1" ht="19.5" customHeight="1">
      <c r="A258" s="73"/>
      <c r="B258" s="93" t="s">
        <v>125</v>
      </c>
      <c r="C258" s="94"/>
      <c r="D258" s="47"/>
      <c r="E258" s="48"/>
      <c r="F258" s="48"/>
      <c r="G258" s="49"/>
    </row>
    <row r="259" spans="1:7" s="59" customFormat="1" ht="25.5">
      <c r="A259" s="85">
        <f>A256+1</f>
        <v>173</v>
      </c>
      <c r="B259" s="47" t="s">
        <v>306</v>
      </c>
      <c r="C259" s="46" t="s">
        <v>269</v>
      </c>
      <c r="D259" s="47" t="s">
        <v>0</v>
      </c>
      <c r="E259" s="48">
        <v>2628</v>
      </c>
      <c r="F259" s="48"/>
      <c r="G259" s="49">
        <f t="shared" si="10"/>
        <v>0</v>
      </c>
    </row>
    <row r="260" spans="1:7" s="59" customFormat="1" ht="25.5">
      <c r="A260" s="85">
        <f>A259+1</f>
        <v>174</v>
      </c>
      <c r="B260" s="47" t="s">
        <v>306</v>
      </c>
      <c r="C260" s="46" t="s">
        <v>141</v>
      </c>
      <c r="D260" s="47" t="s">
        <v>0</v>
      </c>
      <c r="E260" s="48">
        <v>2806</v>
      </c>
      <c r="F260" s="48"/>
      <c r="G260" s="49">
        <f t="shared" si="10"/>
        <v>0</v>
      </c>
    </row>
    <row r="261" spans="1:7" s="59" customFormat="1" ht="25.5">
      <c r="A261" s="85">
        <f>A260+1</f>
        <v>175</v>
      </c>
      <c r="B261" s="47" t="s">
        <v>306</v>
      </c>
      <c r="C261" s="46" t="s">
        <v>127</v>
      </c>
      <c r="D261" s="47" t="s">
        <v>0</v>
      </c>
      <c r="E261" s="48">
        <v>2628</v>
      </c>
      <c r="F261" s="48"/>
      <c r="G261" s="49">
        <f t="shared" si="10"/>
        <v>0</v>
      </c>
    </row>
    <row r="262" spans="1:7" s="59" customFormat="1" ht="25.5">
      <c r="A262" s="85">
        <f>A261+1</f>
        <v>176</v>
      </c>
      <c r="B262" s="47" t="s">
        <v>306</v>
      </c>
      <c r="C262" s="46" t="s">
        <v>131</v>
      </c>
      <c r="D262" s="47" t="s">
        <v>0</v>
      </c>
      <c r="E262" s="48">
        <v>2628</v>
      </c>
      <c r="F262" s="48"/>
      <c r="G262" s="49">
        <f t="shared" si="10"/>
        <v>0</v>
      </c>
    </row>
    <row r="263" spans="1:7" s="59" customFormat="1" ht="28.5">
      <c r="A263" s="85">
        <f>A262+1</f>
        <v>177</v>
      </c>
      <c r="B263" s="47" t="s">
        <v>306</v>
      </c>
      <c r="C263" s="46" t="s">
        <v>273</v>
      </c>
      <c r="D263" s="47" t="s">
        <v>0</v>
      </c>
      <c r="E263" s="48">
        <v>120</v>
      </c>
      <c r="F263" s="48"/>
      <c r="G263" s="49">
        <f t="shared" si="10"/>
        <v>0</v>
      </c>
    </row>
    <row r="264" spans="1:7" s="59" customFormat="1" ht="21.75" customHeight="1">
      <c r="A264" s="85"/>
      <c r="B264" s="93" t="s">
        <v>142</v>
      </c>
      <c r="C264" s="94"/>
      <c r="D264" s="47"/>
      <c r="E264" s="48"/>
      <c r="F264" s="48"/>
      <c r="G264" s="49"/>
    </row>
    <row r="265" spans="1:7" s="59" customFormat="1" ht="25.5">
      <c r="A265" s="85">
        <f>A263+1</f>
        <v>178</v>
      </c>
      <c r="B265" s="47" t="s">
        <v>306</v>
      </c>
      <c r="C265" s="46" t="s">
        <v>143</v>
      </c>
      <c r="D265" s="47" t="s">
        <v>2</v>
      </c>
      <c r="E265" s="48">
        <v>89</v>
      </c>
      <c r="F265" s="48"/>
      <c r="G265" s="49">
        <f aca="true" t="shared" si="14" ref="G265:G322">ROUND(E265*F265,2)</f>
        <v>0</v>
      </c>
    </row>
    <row r="266" spans="1:7" s="59" customFormat="1" ht="38.25">
      <c r="A266" s="85">
        <f>A265+1</f>
        <v>179</v>
      </c>
      <c r="B266" s="47" t="s">
        <v>306</v>
      </c>
      <c r="C266" s="46" t="s">
        <v>375</v>
      </c>
      <c r="D266" s="47" t="s">
        <v>144</v>
      </c>
      <c r="E266" s="48">
        <v>89</v>
      </c>
      <c r="F266" s="48"/>
      <c r="G266" s="49">
        <f t="shared" si="14"/>
        <v>0</v>
      </c>
    </row>
    <row r="267" spans="1:7" s="59" customFormat="1" ht="25.5">
      <c r="A267" s="85">
        <f>A266+1</f>
        <v>180</v>
      </c>
      <c r="B267" s="47" t="s">
        <v>306</v>
      </c>
      <c r="C267" s="46" t="s">
        <v>145</v>
      </c>
      <c r="D267" s="47" t="s">
        <v>2</v>
      </c>
      <c r="E267" s="48">
        <v>89</v>
      </c>
      <c r="F267" s="48"/>
      <c r="G267" s="49">
        <f t="shared" si="14"/>
        <v>0</v>
      </c>
    </row>
    <row r="268" spans="1:7" s="59" customFormat="1" ht="15">
      <c r="A268" s="73"/>
      <c r="B268" s="93" t="s">
        <v>136</v>
      </c>
      <c r="C268" s="94"/>
      <c r="D268" s="47"/>
      <c r="E268" s="48"/>
      <c r="F268" s="48"/>
      <c r="G268" s="49"/>
    </row>
    <row r="269" spans="1:7" s="59" customFormat="1" ht="25.5">
      <c r="A269" s="85">
        <f>A267+1</f>
        <v>181</v>
      </c>
      <c r="B269" s="47" t="s">
        <v>306</v>
      </c>
      <c r="C269" s="46" t="s">
        <v>137</v>
      </c>
      <c r="D269" s="47" t="s">
        <v>9</v>
      </c>
      <c r="E269" s="48">
        <v>3</v>
      </c>
      <c r="F269" s="48"/>
      <c r="G269" s="49">
        <f t="shared" si="14"/>
        <v>0</v>
      </c>
    </row>
    <row r="270" spans="1:7" s="59" customFormat="1" ht="25.5">
      <c r="A270" s="85">
        <f>A269+1</f>
        <v>182</v>
      </c>
      <c r="B270" s="47" t="s">
        <v>306</v>
      </c>
      <c r="C270" s="46" t="s">
        <v>148</v>
      </c>
      <c r="D270" s="47" t="s">
        <v>146</v>
      </c>
      <c r="E270" s="48">
        <v>1</v>
      </c>
      <c r="F270" s="48"/>
      <c r="G270" s="49">
        <f t="shared" si="14"/>
        <v>0</v>
      </c>
    </row>
    <row r="271" spans="1:7" s="59" customFormat="1" ht="25.5">
      <c r="A271" s="85">
        <f>A270+1</f>
        <v>183</v>
      </c>
      <c r="B271" s="47" t="s">
        <v>306</v>
      </c>
      <c r="C271" s="46" t="s">
        <v>147</v>
      </c>
      <c r="D271" s="47" t="s">
        <v>146</v>
      </c>
      <c r="E271" s="48">
        <v>88</v>
      </c>
      <c r="F271" s="48"/>
      <c r="G271" s="49">
        <f t="shared" si="14"/>
        <v>0</v>
      </c>
    </row>
    <row r="272" spans="1:7" s="59" customFormat="1" ht="25.5">
      <c r="A272" s="85">
        <f>A271+1</f>
        <v>184</v>
      </c>
      <c r="B272" s="47" t="s">
        <v>306</v>
      </c>
      <c r="C272" s="46" t="s">
        <v>138</v>
      </c>
      <c r="D272" s="47" t="s">
        <v>2</v>
      </c>
      <c r="E272" s="48">
        <v>6</v>
      </c>
      <c r="F272" s="48"/>
      <c r="G272" s="49">
        <f t="shared" si="14"/>
        <v>0</v>
      </c>
    </row>
    <row r="273" spans="1:7" s="61" customFormat="1" ht="15">
      <c r="A273" s="73"/>
      <c r="B273" s="93" t="s">
        <v>150</v>
      </c>
      <c r="C273" s="94"/>
      <c r="D273" s="47"/>
      <c r="E273" s="48"/>
      <c r="F273" s="48"/>
      <c r="G273" s="49">
        <f t="shared" si="14"/>
        <v>0</v>
      </c>
    </row>
    <row r="274" spans="1:7" s="59" customFormat="1" ht="18" customHeight="1">
      <c r="A274" s="73"/>
      <c r="B274" s="93" t="s">
        <v>149</v>
      </c>
      <c r="C274" s="94"/>
      <c r="D274" s="47"/>
      <c r="E274" s="48"/>
      <c r="F274" s="48"/>
      <c r="G274" s="49"/>
    </row>
    <row r="275" spans="1:7" s="59" customFormat="1" ht="15">
      <c r="A275" s="73"/>
      <c r="B275" s="95" t="s">
        <v>151</v>
      </c>
      <c r="C275" s="96"/>
      <c r="D275" s="47"/>
      <c r="E275" s="48"/>
      <c r="F275" s="48"/>
      <c r="G275" s="49"/>
    </row>
    <row r="276" spans="1:7" s="59" customFormat="1" ht="22.5" customHeight="1">
      <c r="A276" s="73"/>
      <c r="B276" s="93" t="s">
        <v>152</v>
      </c>
      <c r="C276" s="94"/>
      <c r="D276" s="47"/>
      <c r="E276" s="48"/>
      <c r="F276" s="48"/>
      <c r="G276" s="49"/>
    </row>
    <row r="277" spans="1:7" s="59" customFormat="1" ht="38.25">
      <c r="A277" s="85">
        <f>A272+1</f>
        <v>185</v>
      </c>
      <c r="B277" s="47" t="s">
        <v>284</v>
      </c>
      <c r="C277" s="46" t="s">
        <v>153</v>
      </c>
      <c r="D277" s="47" t="s">
        <v>1</v>
      </c>
      <c r="E277" s="72">
        <v>68.604</v>
      </c>
      <c r="F277" s="48"/>
      <c r="G277" s="49">
        <f t="shared" si="14"/>
        <v>0</v>
      </c>
    </row>
    <row r="278" spans="1:7" s="59" customFormat="1" ht="63.75">
      <c r="A278" s="85">
        <f>A277+1</f>
        <v>186</v>
      </c>
      <c r="B278" s="47" t="s">
        <v>284</v>
      </c>
      <c r="C278" s="46" t="s">
        <v>352</v>
      </c>
      <c r="D278" s="47" t="s">
        <v>1</v>
      </c>
      <c r="E278" s="72">
        <v>29.402</v>
      </c>
      <c r="F278" s="48"/>
      <c r="G278" s="49">
        <f t="shared" si="14"/>
        <v>0</v>
      </c>
    </row>
    <row r="279" spans="1:7" s="59" customFormat="1" ht="38.25">
      <c r="A279" s="85">
        <f>A278+1</f>
        <v>187</v>
      </c>
      <c r="B279" s="47" t="s">
        <v>284</v>
      </c>
      <c r="C279" s="46" t="s">
        <v>154</v>
      </c>
      <c r="D279" s="47" t="s">
        <v>3</v>
      </c>
      <c r="E279" s="72">
        <v>272.09</v>
      </c>
      <c r="F279" s="48"/>
      <c r="G279" s="49">
        <f t="shared" si="14"/>
        <v>0</v>
      </c>
    </row>
    <row r="280" spans="1:7" s="59" customFormat="1" ht="25.5">
      <c r="A280" s="85">
        <f>A279+1</f>
        <v>188</v>
      </c>
      <c r="B280" s="47" t="s">
        <v>284</v>
      </c>
      <c r="C280" s="46" t="s">
        <v>155</v>
      </c>
      <c r="D280" s="47" t="s">
        <v>129</v>
      </c>
      <c r="E280" s="72">
        <v>2</v>
      </c>
      <c r="F280" s="48"/>
      <c r="G280" s="49">
        <f t="shared" si="14"/>
        <v>0</v>
      </c>
    </row>
    <row r="281" spans="1:7" s="59" customFormat="1" ht="25.5">
      <c r="A281" s="85">
        <f>A280+1</f>
        <v>189</v>
      </c>
      <c r="B281" s="47" t="s">
        <v>284</v>
      </c>
      <c r="C281" s="46" t="s">
        <v>334</v>
      </c>
      <c r="D281" s="47" t="s">
        <v>1</v>
      </c>
      <c r="E281" s="72">
        <v>28.646</v>
      </c>
      <c r="F281" s="48"/>
      <c r="G281" s="49">
        <f t="shared" si="14"/>
        <v>0</v>
      </c>
    </row>
    <row r="282" spans="1:7" s="59" customFormat="1" ht="25.5">
      <c r="A282" s="85">
        <f>A281+1</f>
        <v>190</v>
      </c>
      <c r="B282" s="47" t="s">
        <v>284</v>
      </c>
      <c r="C282" s="46" t="s">
        <v>157</v>
      </c>
      <c r="D282" s="47" t="s">
        <v>3</v>
      </c>
      <c r="E282" s="72">
        <v>71.749</v>
      </c>
      <c r="F282" s="48"/>
      <c r="G282" s="49">
        <f t="shared" si="14"/>
        <v>0</v>
      </c>
    </row>
    <row r="283" spans="1:7" s="61" customFormat="1" ht="21" customHeight="1">
      <c r="A283" s="85"/>
      <c r="B283" s="93" t="s">
        <v>158</v>
      </c>
      <c r="C283" s="94"/>
      <c r="D283" s="47"/>
      <c r="E283" s="72"/>
      <c r="F283" s="48"/>
      <c r="G283" s="49"/>
    </row>
    <row r="284" spans="1:7" s="61" customFormat="1" ht="38.25">
      <c r="A284" s="85">
        <f>A282+1</f>
        <v>191</v>
      </c>
      <c r="B284" s="47" t="s">
        <v>305</v>
      </c>
      <c r="C284" s="46" t="s">
        <v>335</v>
      </c>
      <c r="D284" s="47" t="s">
        <v>0</v>
      </c>
      <c r="E284" s="72">
        <v>13.12</v>
      </c>
      <c r="F284" s="48"/>
      <c r="G284" s="49">
        <f t="shared" si="14"/>
        <v>0</v>
      </c>
    </row>
    <row r="285" spans="1:7" s="61" customFormat="1" ht="25.5">
      <c r="A285" s="85">
        <f>A284+1</f>
        <v>192</v>
      </c>
      <c r="B285" s="47" t="s">
        <v>305</v>
      </c>
      <c r="C285" s="46" t="s">
        <v>159</v>
      </c>
      <c r="D285" s="47" t="s">
        <v>0</v>
      </c>
      <c r="E285" s="72">
        <v>13.12</v>
      </c>
      <c r="F285" s="48"/>
      <c r="G285" s="49">
        <f t="shared" si="14"/>
        <v>0</v>
      </c>
    </row>
    <row r="286" spans="1:7" s="61" customFormat="1" ht="25.5">
      <c r="A286" s="85">
        <f>A285+1</f>
        <v>193</v>
      </c>
      <c r="B286" s="47" t="s">
        <v>305</v>
      </c>
      <c r="C286" s="46" t="s">
        <v>160</v>
      </c>
      <c r="D286" s="47" t="s">
        <v>0</v>
      </c>
      <c r="E286" s="72">
        <v>80.15</v>
      </c>
      <c r="F286" s="48"/>
      <c r="G286" s="49">
        <f t="shared" si="14"/>
        <v>0</v>
      </c>
    </row>
    <row r="287" spans="1:7" s="61" customFormat="1" ht="38.25">
      <c r="A287" s="85">
        <f>A286+1</f>
        <v>194</v>
      </c>
      <c r="B287" s="47" t="s">
        <v>305</v>
      </c>
      <c r="C287" s="46" t="s">
        <v>376</v>
      </c>
      <c r="D287" s="47" t="s">
        <v>161</v>
      </c>
      <c r="E287" s="48">
        <v>1</v>
      </c>
      <c r="F287" s="48"/>
      <c r="G287" s="49">
        <f t="shared" si="14"/>
        <v>0</v>
      </c>
    </row>
    <row r="288" spans="1:7" s="61" customFormat="1" ht="38.25">
      <c r="A288" s="85">
        <f>A287+1</f>
        <v>195</v>
      </c>
      <c r="B288" s="47" t="s">
        <v>305</v>
      </c>
      <c r="C288" s="46" t="s">
        <v>336</v>
      </c>
      <c r="D288" s="47" t="s">
        <v>161</v>
      </c>
      <c r="E288" s="48">
        <v>2</v>
      </c>
      <c r="F288" s="48"/>
      <c r="G288" s="49">
        <f t="shared" si="14"/>
        <v>0</v>
      </c>
    </row>
    <row r="289" spans="1:7" s="61" customFormat="1" ht="25.5">
      <c r="A289" s="85">
        <f>A288+1</f>
        <v>196</v>
      </c>
      <c r="B289" s="47" t="s">
        <v>305</v>
      </c>
      <c r="C289" s="46" t="s">
        <v>162</v>
      </c>
      <c r="D289" s="47" t="s">
        <v>0</v>
      </c>
      <c r="E289" s="48">
        <v>93.27</v>
      </c>
      <c r="F289" s="48"/>
      <c r="G289" s="49">
        <f t="shared" si="14"/>
        <v>0</v>
      </c>
    </row>
    <row r="290" spans="1:7" s="61" customFormat="1" ht="18" customHeight="1">
      <c r="A290" s="73"/>
      <c r="B290" s="93" t="s">
        <v>163</v>
      </c>
      <c r="C290" s="94"/>
      <c r="D290" s="47"/>
      <c r="E290" s="48"/>
      <c r="F290" s="48"/>
      <c r="G290" s="49"/>
    </row>
    <row r="291" spans="1:7" s="61" customFormat="1" ht="25.5">
      <c r="A291" s="85">
        <f>A289+1</f>
        <v>197</v>
      </c>
      <c r="B291" s="47" t="s">
        <v>284</v>
      </c>
      <c r="C291" s="46" t="s">
        <v>307</v>
      </c>
      <c r="D291" s="47" t="s">
        <v>1</v>
      </c>
      <c r="E291" s="48">
        <v>21.209</v>
      </c>
      <c r="F291" s="48"/>
      <c r="G291" s="49">
        <f t="shared" si="14"/>
        <v>0</v>
      </c>
    </row>
    <row r="292" spans="1:7" s="61" customFormat="1" ht="38.25">
      <c r="A292" s="85">
        <f>A291+1</f>
        <v>198</v>
      </c>
      <c r="B292" s="47" t="s">
        <v>284</v>
      </c>
      <c r="C292" s="46" t="s">
        <v>164</v>
      </c>
      <c r="D292" s="47" t="s">
        <v>0</v>
      </c>
      <c r="E292" s="48">
        <v>93.27</v>
      </c>
      <c r="F292" s="48"/>
      <c r="G292" s="49">
        <f t="shared" si="14"/>
        <v>0</v>
      </c>
    </row>
    <row r="293" spans="1:7" s="61" customFormat="1" ht="38.25">
      <c r="A293" s="85">
        <f>A292+1</f>
        <v>199</v>
      </c>
      <c r="B293" s="47" t="s">
        <v>284</v>
      </c>
      <c r="C293" s="46" t="s">
        <v>165</v>
      </c>
      <c r="D293" s="47" t="s">
        <v>129</v>
      </c>
      <c r="E293" s="48">
        <v>2</v>
      </c>
      <c r="F293" s="48"/>
      <c r="G293" s="49">
        <f t="shared" si="14"/>
        <v>0</v>
      </c>
    </row>
    <row r="294" spans="1:7" s="61" customFormat="1" ht="25.5">
      <c r="A294" s="85">
        <f>A293+1</f>
        <v>200</v>
      </c>
      <c r="B294" s="47" t="s">
        <v>284</v>
      </c>
      <c r="C294" s="46" t="s">
        <v>166</v>
      </c>
      <c r="D294" s="47" t="s">
        <v>1</v>
      </c>
      <c r="E294" s="48">
        <v>42.673</v>
      </c>
      <c r="F294" s="48"/>
      <c r="G294" s="49">
        <f t="shared" si="14"/>
        <v>0</v>
      </c>
    </row>
    <row r="295" spans="1:7" s="61" customFormat="1" ht="25.5">
      <c r="A295" s="85">
        <f>A294+1</f>
        <v>201</v>
      </c>
      <c r="B295" s="47" t="s">
        <v>284</v>
      </c>
      <c r="C295" s="46" t="s">
        <v>167</v>
      </c>
      <c r="D295" s="47" t="s">
        <v>1</v>
      </c>
      <c r="E295" s="48">
        <v>18.294</v>
      </c>
      <c r="F295" s="48"/>
      <c r="G295" s="49">
        <f t="shared" si="14"/>
        <v>0</v>
      </c>
    </row>
    <row r="296" spans="1:7" s="61" customFormat="1" ht="25.5">
      <c r="A296" s="85">
        <f>A295+1</f>
        <v>202</v>
      </c>
      <c r="B296" s="47" t="s">
        <v>284</v>
      </c>
      <c r="C296" s="46" t="s">
        <v>400</v>
      </c>
      <c r="D296" s="47" t="s">
        <v>1</v>
      </c>
      <c r="E296" s="48">
        <v>37.039</v>
      </c>
      <c r="F296" s="48"/>
      <c r="G296" s="49">
        <f t="shared" si="14"/>
        <v>0</v>
      </c>
    </row>
    <row r="297" spans="1:7" s="61" customFormat="1" ht="20.25" customHeight="1">
      <c r="A297" s="73"/>
      <c r="B297" s="93" t="s">
        <v>168</v>
      </c>
      <c r="C297" s="94"/>
      <c r="D297" s="47"/>
      <c r="E297" s="48"/>
      <c r="F297" s="48"/>
      <c r="G297" s="49"/>
    </row>
    <row r="298" spans="1:7" s="61" customFormat="1" ht="34.5" customHeight="1">
      <c r="A298" s="73"/>
      <c r="B298" s="93" t="s">
        <v>169</v>
      </c>
      <c r="C298" s="94"/>
      <c r="D298" s="47"/>
      <c r="E298" s="48"/>
      <c r="F298" s="48"/>
      <c r="G298" s="49"/>
    </row>
    <row r="299" spans="1:7" s="59" customFormat="1" ht="38.25">
      <c r="A299" s="85">
        <f>A296+1</f>
        <v>203</v>
      </c>
      <c r="B299" s="47" t="s">
        <v>284</v>
      </c>
      <c r="C299" s="46" t="s">
        <v>153</v>
      </c>
      <c r="D299" s="47" t="s">
        <v>1</v>
      </c>
      <c r="E299" s="48">
        <v>87.079</v>
      </c>
      <c r="F299" s="48"/>
      <c r="G299" s="49">
        <f t="shared" si="14"/>
        <v>0</v>
      </c>
    </row>
    <row r="300" spans="1:7" s="61" customFormat="1" ht="63.75">
      <c r="A300" s="85">
        <f>A299+1</f>
        <v>204</v>
      </c>
      <c r="B300" s="47" t="s">
        <v>284</v>
      </c>
      <c r="C300" s="46" t="s">
        <v>352</v>
      </c>
      <c r="D300" s="47" t="s">
        <v>1</v>
      </c>
      <c r="E300" s="48">
        <v>37.319</v>
      </c>
      <c r="F300" s="48"/>
      <c r="G300" s="49">
        <f t="shared" si="14"/>
        <v>0</v>
      </c>
    </row>
    <row r="301" spans="1:7" s="61" customFormat="1" ht="38.25">
      <c r="A301" s="85">
        <f>A300+1</f>
        <v>205</v>
      </c>
      <c r="B301" s="47" t="s">
        <v>284</v>
      </c>
      <c r="C301" s="46" t="s">
        <v>154</v>
      </c>
      <c r="D301" s="47" t="s">
        <v>170</v>
      </c>
      <c r="E301" s="48">
        <v>292.133</v>
      </c>
      <c r="F301" s="48"/>
      <c r="G301" s="49">
        <f t="shared" si="14"/>
        <v>0</v>
      </c>
    </row>
    <row r="302" spans="1:7" s="61" customFormat="1" ht="25.5">
      <c r="A302" s="85">
        <f>A301+1</f>
        <v>206</v>
      </c>
      <c r="B302" s="47" t="s">
        <v>284</v>
      </c>
      <c r="C302" s="46" t="s">
        <v>155</v>
      </c>
      <c r="D302" s="47" t="s">
        <v>129</v>
      </c>
      <c r="E302" s="48">
        <v>5</v>
      </c>
      <c r="F302" s="48"/>
      <c r="G302" s="49">
        <f t="shared" si="14"/>
        <v>0</v>
      </c>
    </row>
    <row r="303" spans="1:7" s="61" customFormat="1" ht="25.5">
      <c r="A303" s="85">
        <f>A302+1</f>
        <v>207</v>
      </c>
      <c r="B303" s="47" t="s">
        <v>284</v>
      </c>
      <c r="C303" s="46" t="s">
        <v>156</v>
      </c>
      <c r="D303" s="47" t="s">
        <v>1</v>
      </c>
      <c r="E303" s="48">
        <v>27.245</v>
      </c>
      <c r="F303" s="48"/>
      <c r="G303" s="49">
        <f t="shared" si="14"/>
        <v>0</v>
      </c>
    </row>
    <row r="304" spans="1:7" s="61" customFormat="1" ht="25.5">
      <c r="A304" s="85">
        <f>A303+1</f>
        <v>208</v>
      </c>
      <c r="B304" s="47" t="s">
        <v>284</v>
      </c>
      <c r="C304" s="46" t="s">
        <v>157</v>
      </c>
      <c r="D304" s="47" t="s">
        <v>3</v>
      </c>
      <c r="E304" s="48">
        <v>77.072</v>
      </c>
      <c r="F304" s="48"/>
      <c r="G304" s="49">
        <f t="shared" si="14"/>
        <v>0</v>
      </c>
    </row>
    <row r="305" spans="1:7" s="61" customFormat="1" ht="29.25" customHeight="1">
      <c r="A305" s="73"/>
      <c r="B305" s="93" t="s">
        <v>171</v>
      </c>
      <c r="C305" s="94"/>
      <c r="D305" s="47"/>
      <c r="E305" s="48"/>
      <c r="F305" s="48"/>
      <c r="G305" s="49"/>
    </row>
    <row r="306" spans="1:7" s="61" customFormat="1" ht="38.25">
      <c r="A306" s="85">
        <f>A304+1</f>
        <v>209</v>
      </c>
      <c r="B306" s="47" t="s">
        <v>305</v>
      </c>
      <c r="C306" s="46" t="s">
        <v>172</v>
      </c>
      <c r="D306" s="47" t="s">
        <v>129</v>
      </c>
      <c r="E306" s="48">
        <v>1</v>
      </c>
      <c r="F306" s="48"/>
      <c r="G306" s="49">
        <f t="shared" si="14"/>
        <v>0</v>
      </c>
    </row>
    <row r="307" spans="1:7" s="61" customFormat="1" ht="25.5">
      <c r="A307" s="85">
        <f aca="true" t="shared" si="15" ref="A307:A312">A306+1</f>
        <v>210</v>
      </c>
      <c r="B307" s="47" t="s">
        <v>305</v>
      </c>
      <c r="C307" s="46" t="s">
        <v>173</v>
      </c>
      <c r="D307" s="47" t="s">
        <v>129</v>
      </c>
      <c r="E307" s="48">
        <v>1</v>
      </c>
      <c r="F307" s="48"/>
      <c r="G307" s="49">
        <f t="shared" si="14"/>
        <v>0</v>
      </c>
    </row>
    <row r="308" spans="1:7" s="61" customFormat="1" ht="38.25">
      <c r="A308" s="85">
        <f t="shared" si="15"/>
        <v>211</v>
      </c>
      <c r="B308" s="47" t="s">
        <v>305</v>
      </c>
      <c r="C308" s="46" t="s">
        <v>174</v>
      </c>
      <c r="D308" s="47" t="s">
        <v>0</v>
      </c>
      <c r="E308" s="48">
        <v>86.59</v>
      </c>
      <c r="F308" s="48"/>
      <c r="G308" s="49">
        <f t="shared" si="14"/>
        <v>0</v>
      </c>
    </row>
    <row r="309" spans="1:7" s="61" customFormat="1" ht="38.25">
      <c r="A309" s="85">
        <f t="shared" si="15"/>
        <v>212</v>
      </c>
      <c r="B309" s="47" t="s">
        <v>305</v>
      </c>
      <c r="C309" s="46" t="s">
        <v>351</v>
      </c>
      <c r="D309" s="47" t="s">
        <v>175</v>
      </c>
      <c r="E309" s="48">
        <v>5</v>
      </c>
      <c r="F309" s="48"/>
      <c r="G309" s="49">
        <f t="shared" si="14"/>
        <v>0</v>
      </c>
    </row>
    <row r="310" spans="1:7" s="61" customFormat="1" ht="38.25">
      <c r="A310" s="85">
        <f t="shared" si="15"/>
        <v>213</v>
      </c>
      <c r="B310" s="47" t="s">
        <v>305</v>
      </c>
      <c r="C310" s="46" t="s">
        <v>350</v>
      </c>
      <c r="D310" s="47" t="s">
        <v>2</v>
      </c>
      <c r="E310" s="48">
        <v>1</v>
      </c>
      <c r="F310" s="48"/>
      <c r="G310" s="49">
        <f t="shared" si="14"/>
        <v>0</v>
      </c>
    </row>
    <row r="311" spans="1:7" s="61" customFormat="1" ht="25.5">
      <c r="A311" s="85">
        <f t="shared" si="15"/>
        <v>214</v>
      </c>
      <c r="B311" s="47" t="s">
        <v>305</v>
      </c>
      <c r="C311" s="46" t="s">
        <v>176</v>
      </c>
      <c r="D311" s="47" t="s">
        <v>178</v>
      </c>
      <c r="E311" s="48">
        <v>3</v>
      </c>
      <c r="F311" s="48"/>
      <c r="G311" s="49">
        <f t="shared" si="14"/>
        <v>0</v>
      </c>
    </row>
    <row r="312" spans="1:7" s="59" customFormat="1" ht="25.5">
      <c r="A312" s="85">
        <f t="shared" si="15"/>
        <v>215</v>
      </c>
      <c r="B312" s="47" t="s">
        <v>305</v>
      </c>
      <c r="C312" s="46" t="s">
        <v>179</v>
      </c>
      <c r="D312" s="47" t="s">
        <v>180</v>
      </c>
      <c r="E312" s="48">
        <v>1</v>
      </c>
      <c r="F312" s="48"/>
      <c r="G312" s="49">
        <f t="shared" si="14"/>
        <v>0</v>
      </c>
    </row>
    <row r="313" spans="1:7" s="61" customFormat="1" ht="15">
      <c r="A313" s="85"/>
      <c r="B313" s="47"/>
      <c r="C313" s="46"/>
      <c r="D313" s="47"/>
      <c r="E313" s="48"/>
      <c r="F313" s="48"/>
      <c r="G313" s="49"/>
    </row>
    <row r="314" spans="1:7" s="59" customFormat="1" ht="25.5">
      <c r="A314" s="85">
        <f>A312+1</f>
        <v>216</v>
      </c>
      <c r="B314" s="47" t="s">
        <v>305</v>
      </c>
      <c r="C314" s="46" t="s">
        <v>181</v>
      </c>
      <c r="D314" s="47" t="s">
        <v>182</v>
      </c>
      <c r="E314" s="48">
        <v>1</v>
      </c>
      <c r="F314" s="48"/>
      <c r="G314" s="49">
        <f t="shared" si="14"/>
        <v>0</v>
      </c>
    </row>
    <row r="315" spans="1:7" s="59" customFormat="1" ht="25.5">
      <c r="A315" s="85">
        <f>A314+1</f>
        <v>217</v>
      </c>
      <c r="B315" s="47" t="s">
        <v>305</v>
      </c>
      <c r="C315" s="46" t="s">
        <v>183</v>
      </c>
      <c r="D315" s="47" t="s">
        <v>0</v>
      </c>
      <c r="E315" s="48">
        <v>86.59</v>
      </c>
      <c r="F315" s="48"/>
      <c r="G315" s="49">
        <f t="shared" si="14"/>
        <v>0</v>
      </c>
    </row>
    <row r="316" spans="1:7" s="61" customFormat="1" ht="27" customHeight="1">
      <c r="A316" s="73"/>
      <c r="B316" s="93" t="s">
        <v>184</v>
      </c>
      <c r="C316" s="94"/>
      <c r="D316" s="47"/>
      <c r="E316" s="48"/>
      <c r="F316" s="48"/>
      <c r="G316" s="49"/>
    </row>
    <row r="317" spans="1:7" s="61" customFormat="1" ht="25.5">
      <c r="A317" s="85">
        <f>A315+1</f>
        <v>218</v>
      </c>
      <c r="B317" s="47" t="s">
        <v>284</v>
      </c>
      <c r="C317" s="46" t="s">
        <v>185</v>
      </c>
      <c r="D317" s="47" t="s">
        <v>1</v>
      </c>
      <c r="E317" s="48">
        <v>19.539</v>
      </c>
      <c r="F317" s="48"/>
      <c r="G317" s="49">
        <f t="shared" si="14"/>
        <v>0</v>
      </c>
    </row>
    <row r="318" spans="1:7" s="61" customFormat="1" ht="38.25">
      <c r="A318" s="85">
        <f aca="true" t="shared" si="16" ref="A318:A323">A317+1</f>
        <v>219</v>
      </c>
      <c r="B318" s="47" t="s">
        <v>284</v>
      </c>
      <c r="C318" s="46" t="s">
        <v>164</v>
      </c>
      <c r="D318" s="47" t="s">
        <v>0</v>
      </c>
      <c r="E318" s="48">
        <v>86.59</v>
      </c>
      <c r="F318" s="48"/>
      <c r="G318" s="49">
        <f t="shared" si="14"/>
        <v>0</v>
      </c>
    </row>
    <row r="319" spans="1:7" s="61" customFormat="1" ht="38.25">
      <c r="A319" s="85">
        <f t="shared" si="16"/>
        <v>220</v>
      </c>
      <c r="B319" s="47" t="s">
        <v>284</v>
      </c>
      <c r="C319" s="46" t="s">
        <v>165</v>
      </c>
      <c r="D319" s="47" t="s">
        <v>129</v>
      </c>
      <c r="E319" s="48">
        <v>5</v>
      </c>
      <c r="F319" s="48"/>
      <c r="G319" s="49">
        <f t="shared" si="14"/>
        <v>0</v>
      </c>
    </row>
    <row r="320" spans="1:7" s="61" customFormat="1" ht="25.5">
      <c r="A320" s="85">
        <f t="shared" si="16"/>
        <v>221</v>
      </c>
      <c r="B320" s="47" t="s">
        <v>284</v>
      </c>
      <c r="C320" s="46" t="s">
        <v>166</v>
      </c>
      <c r="D320" s="47" t="s">
        <v>1</v>
      </c>
      <c r="E320" s="48">
        <v>74.091</v>
      </c>
      <c r="F320" s="48"/>
      <c r="G320" s="49">
        <f t="shared" si="14"/>
        <v>0</v>
      </c>
    </row>
    <row r="321" spans="1:7" s="61" customFormat="1" ht="25.5">
      <c r="A321" s="85">
        <f t="shared" si="16"/>
        <v>222</v>
      </c>
      <c r="B321" s="47" t="s">
        <v>284</v>
      </c>
      <c r="C321" s="46" t="s">
        <v>167</v>
      </c>
      <c r="D321" s="47" t="s">
        <v>1</v>
      </c>
      <c r="E321" s="48">
        <v>31.752</v>
      </c>
      <c r="F321" s="48"/>
      <c r="G321" s="49">
        <f t="shared" si="14"/>
        <v>0</v>
      </c>
    </row>
    <row r="322" spans="1:7" s="61" customFormat="1" ht="25.5">
      <c r="A322" s="85">
        <f t="shared" si="16"/>
        <v>223</v>
      </c>
      <c r="B322" s="47" t="s">
        <v>284</v>
      </c>
      <c r="C322" s="46" t="s">
        <v>400</v>
      </c>
      <c r="D322" s="47" t="s">
        <v>1</v>
      </c>
      <c r="E322" s="48">
        <v>18.555</v>
      </c>
      <c r="F322" s="48"/>
      <c r="G322" s="49">
        <f t="shared" si="14"/>
        <v>0</v>
      </c>
    </row>
    <row r="323" spans="1:7" s="61" customFormat="1" ht="15">
      <c r="A323" s="85">
        <f t="shared" si="16"/>
        <v>224</v>
      </c>
      <c r="B323" s="47"/>
      <c r="C323" s="46"/>
      <c r="D323" s="47"/>
      <c r="E323" s="48"/>
      <c r="F323" s="48"/>
      <c r="G323" s="49"/>
    </row>
    <row r="324" spans="1:7" s="61" customFormat="1" ht="19.5" customHeight="1">
      <c r="A324" s="73"/>
      <c r="B324" s="93" t="s">
        <v>186</v>
      </c>
      <c r="C324" s="94"/>
      <c r="D324" s="47"/>
      <c r="E324" s="48"/>
      <c r="F324" s="48"/>
      <c r="G324" s="49"/>
    </row>
    <row r="325" spans="1:7" s="61" customFormat="1" ht="21.75" customHeight="1">
      <c r="A325" s="73"/>
      <c r="B325" s="93" t="s">
        <v>187</v>
      </c>
      <c r="C325" s="94"/>
      <c r="D325" s="47"/>
      <c r="E325" s="48"/>
      <c r="F325" s="48"/>
      <c r="G325" s="49"/>
    </row>
    <row r="326" spans="1:7" s="61" customFormat="1" ht="38.25">
      <c r="A326" s="85">
        <f>A323+1</f>
        <v>225</v>
      </c>
      <c r="B326" s="47" t="s">
        <v>284</v>
      </c>
      <c r="C326" s="46" t="s">
        <v>153</v>
      </c>
      <c r="D326" s="47" t="s">
        <v>1</v>
      </c>
      <c r="E326" s="48">
        <v>163.658</v>
      </c>
      <c r="F326" s="48"/>
      <c r="G326" s="49">
        <f aca="true" t="shared" si="17" ref="G326:G381">ROUND(E326*F326,2)</f>
        <v>0</v>
      </c>
    </row>
    <row r="327" spans="1:7" s="61" customFormat="1" ht="63.75">
      <c r="A327" s="85">
        <f>A326+1</f>
        <v>226</v>
      </c>
      <c r="B327" s="47" t="s">
        <v>284</v>
      </c>
      <c r="C327" s="46" t="s">
        <v>352</v>
      </c>
      <c r="D327" s="47" t="s">
        <v>1</v>
      </c>
      <c r="E327" s="48">
        <v>70.14</v>
      </c>
      <c r="F327" s="48"/>
      <c r="G327" s="49">
        <f t="shared" si="17"/>
        <v>0</v>
      </c>
    </row>
    <row r="328" spans="1:7" s="61" customFormat="1" ht="38.25">
      <c r="A328" s="85">
        <f>A327+1</f>
        <v>227</v>
      </c>
      <c r="B328" s="47" t="s">
        <v>284</v>
      </c>
      <c r="C328" s="46" t="s">
        <v>154</v>
      </c>
      <c r="D328" s="47" t="s">
        <v>3</v>
      </c>
      <c r="E328" s="48">
        <v>584.492</v>
      </c>
      <c r="F328" s="48"/>
      <c r="G328" s="49">
        <f t="shared" si="17"/>
        <v>0</v>
      </c>
    </row>
    <row r="329" spans="1:7" s="61" customFormat="1" ht="25.5">
      <c r="A329" s="85">
        <f>A328+1</f>
        <v>228</v>
      </c>
      <c r="B329" s="47" t="s">
        <v>284</v>
      </c>
      <c r="C329" s="46" t="s">
        <v>155</v>
      </c>
      <c r="D329" s="47" t="s">
        <v>129</v>
      </c>
      <c r="E329" s="48">
        <v>5</v>
      </c>
      <c r="F329" s="48"/>
      <c r="G329" s="49">
        <f t="shared" si="17"/>
        <v>0</v>
      </c>
    </row>
    <row r="330" spans="1:7" s="61" customFormat="1" ht="25.5">
      <c r="A330" s="85">
        <f>A329+1</f>
        <v>229</v>
      </c>
      <c r="B330" s="47" t="s">
        <v>284</v>
      </c>
      <c r="C330" s="46" t="s">
        <v>156</v>
      </c>
      <c r="D330" s="47" t="s">
        <v>1</v>
      </c>
      <c r="E330" s="48">
        <v>83.204</v>
      </c>
      <c r="F330" s="48"/>
      <c r="G330" s="49">
        <f t="shared" si="17"/>
        <v>0</v>
      </c>
    </row>
    <row r="331" spans="1:7" s="61" customFormat="1" ht="25.5">
      <c r="A331" s="85">
        <f>A330+1</f>
        <v>230</v>
      </c>
      <c r="B331" s="47" t="s">
        <v>284</v>
      </c>
      <c r="C331" s="46" t="s">
        <v>157</v>
      </c>
      <c r="D331" s="47" t="s">
        <v>3</v>
      </c>
      <c r="E331" s="48">
        <v>245.392</v>
      </c>
      <c r="F331" s="48"/>
      <c r="G331" s="49">
        <f t="shared" si="17"/>
        <v>0</v>
      </c>
    </row>
    <row r="332" spans="1:7" s="61" customFormat="1" ht="30" customHeight="1">
      <c r="A332" s="73"/>
      <c r="B332" s="93" t="s">
        <v>188</v>
      </c>
      <c r="C332" s="94"/>
      <c r="D332" s="47"/>
      <c r="E332" s="48"/>
      <c r="F332" s="48"/>
      <c r="G332" s="49">
        <f t="shared" si="17"/>
        <v>0</v>
      </c>
    </row>
    <row r="333" spans="1:7" s="61" customFormat="1" ht="38.25">
      <c r="A333" s="85">
        <f>A331+1</f>
        <v>231</v>
      </c>
      <c r="B333" s="47" t="s">
        <v>305</v>
      </c>
      <c r="C333" s="46" t="s">
        <v>386</v>
      </c>
      <c r="D333" s="47" t="s">
        <v>175</v>
      </c>
      <c r="E333" s="48">
        <v>1</v>
      </c>
      <c r="F333" s="48"/>
      <c r="G333" s="49">
        <f t="shared" si="17"/>
        <v>0</v>
      </c>
    </row>
    <row r="334" spans="1:7" s="61" customFormat="1" ht="25.5">
      <c r="A334" s="85">
        <f>A333+1</f>
        <v>232</v>
      </c>
      <c r="B334" s="47" t="s">
        <v>305</v>
      </c>
      <c r="C334" s="46" t="s">
        <v>387</v>
      </c>
      <c r="D334" s="47" t="s">
        <v>0</v>
      </c>
      <c r="E334" s="48">
        <v>4.5</v>
      </c>
      <c r="F334" s="48"/>
      <c r="G334" s="49">
        <f t="shared" si="17"/>
        <v>0</v>
      </c>
    </row>
    <row r="335" spans="1:7" s="61" customFormat="1" ht="25.5">
      <c r="A335" s="85">
        <f aca="true" t="shared" si="18" ref="A335:A343">A334+1</f>
        <v>233</v>
      </c>
      <c r="B335" s="47" t="s">
        <v>305</v>
      </c>
      <c r="C335" s="46" t="s">
        <v>389</v>
      </c>
      <c r="D335" s="47" t="s">
        <v>177</v>
      </c>
      <c r="E335" s="48">
        <v>1</v>
      </c>
      <c r="F335" s="48"/>
      <c r="G335" s="49">
        <f t="shared" si="17"/>
        <v>0</v>
      </c>
    </row>
    <row r="336" spans="1:7" s="61" customFormat="1" ht="25.5">
      <c r="A336" s="85">
        <f t="shared" si="18"/>
        <v>234</v>
      </c>
      <c r="B336" s="47" t="s">
        <v>305</v>
      </c>
      <c r="C336" s="46" t="s">
        <v>388</v>
      </c>
      <c r="D336" s="47" t="s">
        <v>129</v>
      </c>
      <c r="E336" s="48">
        <v>1</v>
      </c>
      <c r="F336" s="48"/>
      <c r="G336" s="49">
        <f t="shared" si="17"/>
        <v>0</v>
      </c>
    </row>
    <row r="337" spans="1:7" s="61" customFormat="1" ht="38.25">
      <c r="A337" s="85">
        <f t="shared" si="18"/>
        <v>235</v>
      </c>
      <c r="B337" s="47" t="s">
        <v>305</v>
      </c>
      <c r="C337" s="46" t="s">
        <v>351</v>
      </c>
      <c r="D337" s="47" t="s">
        <v>175</v>
      </c>
      <c r="E337" s="48">
        <v>2</v>
      </c>
      <c r="F337" s="48"/>
      <c r="G337" s="49">
        <f t="shared" si="17"/>
        <v>0</v>
      </c>
    </row>
    <row r="338" spans="1:7" s="61" customFormat="1" ht="25.5">
      <c r="A338" s="85">
        <f t="shared" si="18"/>
        <v>236</v>
      </c>
      <c r="B338" s="47" t="s">
        <v>305</v>
      </c>
      <c r="C338" s="46" t="s">
        <v>189</v>
      </c>
      <c r="D338" s="47" t="s">
        <v>129</v>
      </c>
      <c r="E338" s="48">
        <v>1</v>
      </c>
      <c r="F338" s="48"/>
      <c r="G338" s="49">
        <f t="shared" si="17"/>
        <v>0</v>
      </c>
    </row>
    <row r="339" spans="1:7" s="61" customFormat="1" ht="38.25">
      <c r="A339" s="85">
        <f t="shared" si="18"/>
        <v>237</v>
      </c>
      <c r="B339" s="47" t="s">
        <v>305</v>
      </c>
      <c r="C339" s="46" t="s">
        <v>190</v>
      </c>
      <c r="D339" s="47" t="s">
        <v>0</v>
      </c>
      <c r="E339" s="48">
        <v>302.24</v>
      </c>
      <c r="F339" s="48"/>
      <c r="G339" s="49">
        <f t="shared" si="17"/>
        <v>0</v>
      </c>
    </row>
    <row r="340" spans="1:7" s="61" customFormat="1" ht="38.25">
      <c r="A340" s="85">
        <f t="shared" si="18"/>
        <v>238</v>
      </c>
      <c r="B340" s="47" t="s">
        <v>305</v>
      </c>
      <c r="C340" s="46" t="s">
        <v>383</v>
      </c>
      <c r="D340" s="47" t="s">
        <v>175</v>
      </c>
      <c r="E340" s="48">
        <v>10</v>
      </c>
      <c r="F340" s="48"/>
      <c r="G340" s="49">
        <f t="shared" si="17"/>
        <v>0</v>
      </c>
    </row>
    <row r="341" spans="1:7" s="61" customFormat="1" ht="25.5">
      <c r="A341" s="85">
        <f t="shared" si="18"/>
        <v>239</v>
      </c>
      <c r="B341" s="47" t="s">
        <v>305</v>
      </c>
      <c r="C341" s="46" t="s">
        <v>384</v>
      </c>
      <c r="D341" s="47" t="s">
        <v>129</v>
      </c>
      <c r="E341" s="48">
        <v>4</v>
      </c>
      <c r="F341" s="48"/>
      <c r="G341" s="49">
        <f t="shared" si="17"/>
        <v>0</v>
      </c>
    </row>
    <row r="342" spans="1:7" s="61" customFormat="1" ht="25.5">
      <c r="A342" s="85">
        <f t="shared" si="18"/>
        <v>240</v>
      </c>
      <c r="B342" s="47" t="s">
        <v>305</v>
      </c>
      <c r="C342" s="46" t="s">
        <v>385</v>
      </c>
      <c r="D342" s="47" t="s">
        <v>129</v>
      </c>
      <c r="E342" s="48">
        <v>4</v>
      </c>
      <c r="F342" s="48"/>
      <c r="G342" s="49">
        <f t="shared" si="17"/>
        <v>0</v>
      </c>
    </row>
    <row r="343" spans="1:7" s="61" customFormat="1" ht="25.5">
      <c r="A343" s="85">
        <f t="shared" si="18"/>
        <v>241</v>
      </c>
      <c r="B343" s="47" t="s">
        <v>305</v>
      </c>
      <c r="C343" s="46" t="s">
        <v>179</v>
      </c>
      <c r="D343" s="47" t="s">
        <v>191</v>
      </c>
      <c r="E343" s="48">
        <v>1</v>
      </c>
      <c r="F343" s="48"/>
      <c r="G343" s="49">
        <f t="shared" si="17"/>
        <v>0</v>
      </c>
    </row>
    <row r="344" spans="1:7" s="61" customFormat="1" ht="25.5">
      <c r="A344" s="85">
        <f>A343+1</f>
        <v>242</v>
      </c>
      <c r="B344" s="47" t="s">
        <v>305</v>
      </c>
      <c r="C344" s="46" t="s">
        <v>181</v>
      </c>
      <c r="D344" s="47" t="s">
        <v>182</v>
      </c>
      <c r="E344" s="48">
        <v>1</v>
      </c>
      <c r="F344" s="48"/>
      <c r="G344" s="49">
        <f t="shared" si="17"/>
        <v>0</v>
      </c>
    </row>
    <row r="345" spans="1:7" s="61" customFormat="1" ht="27.75" customHeight="1">
      <c r="A345" s="73"/>
      <c r="B345" s="93" t="s">
        <v>192</v>
      </c>
      <c r="C345" s="94"/>
      <c r="D345" s="47"/>
      <c r="E345" s="48"/>
      <c r="F345" s="48"/>
      <c r="G345" s="49">
        <f t="shared" si="17"/>
        <v>0</v>
      </c>
    </row>
    <row r="346" spans="1:7" s="61" customFormat="1" ht="25.5">
      <c r="A346" s="85">
        <f>A344+1</f>
        <v>243</v>
      </c>
      <c r="B346" s="47" t="s">
        <v>284</v>
      </c>
      <c r="C346" s="46" t="s">
        <v>337</v>
      </c>
      <c r="D346" s="47" t="s">
        <v>1</v>
      </c>
      <c r="E346" s="48">
        <v>1.015</v>
      </c>
      <c r="F346" s="48"/>
      <c r="G346" s="49">
        <f t="shared" si="17"/>
        <v>0</v>
      </c>
    </row>
    <row r="347" spans="1:7" s="61" customFormat="1" ht="25.5">
      <c r="A347" s="85">
        <f aca="true" t="shared" si="19" ref="A347:A352">A346+1</f>
        <v>244</v>
      </c>
      <c r="B347" s="47" t="s">
        <v>284</v>
      </c>
      <c r="C347" s="46" t="s">
        <v>390</v>
      </c>
      <c r="D347" s="47" t="s">
        <v>1</v>
      </c>
      <c r="E347" s="48">
        <v>57.649</v>
      </c>
      <c r="F347" s="48"/>
      <c r="G347" s="49">
        <f t="shared" si="17"/>
        <v>0</v>
      </c>
    </row>
    <row r="348" spans="1:7" s="61" customFormat="1" ht="25.5">
      <c r="A348" s="85">
        <f t="shared" si="19"/>
        <v>245</v>
      </c>
      <c r="B348" s="47" t="s">
        <v>284</v>
      </c>
      <c r="C348" s="46" t="s">
        <v>338</v>
      </c>
      <c r="D348" s="47" t="s">
        <v>0</v>
      </c>
      <c r="E348" s="48">
        <v>306.74</v>
      </c>
      <c r="F348" s="48"/>
      <c r="G348" s="49">
        <f t="shared" si="17"/>
        <v>0</v>
      </c>
    </row>
    <row r="349" spans="1:7" s="61" customFormat="1" ht="38.25">
      <c r="A349" s="85">
        <f t="shared" si="19"/>
        <v>246</v>
      </c>
      <c r="B349" s="47" t="s">
        <v>284</v>
      </c>
      <c r="C349" s="46" t="s">
        <v>165</v>
      </c>
      <c r="D349" s="47" t="s">
        <v>193</v>
      </c>
      <c r="E349" s="48">
        <v>5</v>
      </c>
      <c r="F349" s="48"/>
      <c r="G349" s="49">
        <f t="shared" si="17"/>
        <v>0</v>
      </c>
    </row>
    <row r="350" spans="1:7" s="61" customFormat="1" ht="25.5">
      <c r="A350" s="85">
        <f t="shared" si="19"/>
        <v>247</v>
      </c>
      <c r="B350" s="47" t="s">
        <v>284</v>
      </c>
      <c r="C350" s="46" t="s">
        <v>166</v>
      </c>
      <c r="D350" s="47" t="s">
        <v>1</v>
      </c>
      <c r="E350" s="48">
        <v>105.127</v>
      </c>
      <c r="F350" s="48"/>
      <c r="G350" s="49">
        <f t="shared" si="17"/>
        <v>0</v>
      </c>
    </row>
    <row r="351" spans="1:7" s="61" customFormat="1" ht="25.5">
      <c r="A351" s="85">
        <f t="shared" si="19"/>
        <v>248</v>
      </c>
      <c r="B351" s="47" t="s">
        <v>284</v>
      </c>
      <c r="C351" s="46" t="s">
        <v>167</v>
      </c>
      <c r="D351" s="47" t="s">
        <v>1</v>
      </c>
      <c r="E351" s="48">
        <v>45.059</v>
      </c>
      <c r="F351" s="48"/>
      <c r="G351" s="49">
        <f t="shared" si="17"/>
        <v>0</v>
      </c>
    </row>
    <row r="352" spans="1:7" s="61" customFormat="1" ht="25.5">
      <c r="A352" s="85">
        <f t="shared" si="19"/>
        <v>249</v>
      </c>
      <c r="B352" s="47" t="s">
        <v>284</v>
      </c>
      <c r="C352" s="46" t="s">
        <v>400</v>
      </c>
      <c r="D352" s="47" t="s">
        <v>1</v>
      </c>
      <c r="E352" s="48">
        <v>88.612</v>
      </c>
      <c r="F352" s="48"/>
      <c r="G352" s="49">
        <f t="shared" si="17"/>
        <v>0</v>
      </c>
    </row>
    <row r="353" spans="1:7" s="61" customFormat="1" ht="15">
      <c r="A353" s="73"/>
      <c r="B353" s="93" t="s">
        <v>194</v>
      </c>
      <c r="C353" s="94"/>
      <c r="D353" s="47"/>
      <c r="E353" s="48"/>
      <c r="F353" s="48"/>
      <c r="G353" s="49">
        <f t="shared" si="17"/>
        <v>0</v>
      </c>
    </row>
    <row r="354" spans="1:7" s="61" customFormat="1" ht="17.25" customHeight="1">
      <c r="A354" s="73"/>
      <c r="B354" s="93" t="s">
        <v>195</v>
      </c>
      <c r="C354" s="94"/>
      <c r="D354" s="47"/>
      <c r="E354" s="48"/>
      <c r="F354" s="48"/>
      <c r="G354" s="49">
        <f t="shared" si="17"/>
        <v>0</v>
      </c>
    </row>
    <row r="355" spans="1:7" s="61" customFormat="1" ht="25.5">
      <c r="A355" s="85">
        <f>A352+1</f>
        <v>250</v>
      </c>
      <c r="B355" s="47" t="s">
        <v>308</v>
      </c>
      <c r="C355" s="46" t="s">
        <v>196</v>
      </c>
      <c r="D355" s="47" t="s">
        <v>2</v>
      </c>
      <c r="E355" s="48">
        <v>72</v>
      </c>
      <c r="F355" s="48"/>
      <c r="G355" s="49">
        <f t="shared" si="17"/>
        <v>0</v>
      </c>
    </row>
    <row r="356" spans="1:7" s="61" customFormat="1" ht="25.5">
      <c r="A356" s="85">
        <f>A355+1</f>
        <v>251</v>
      </c>
      <c r="B356" s="47" t="s">
        <v>308</v>
      </c>
      <c r="C356" s="46" t="s">
        <v>197</v>
      </c>
      <c r="D356" s="47" t="s">
        <v>2</v>
      </c>
      <c r="E356" s="48">
        <v>9</v>
      </c>
      <c r="F356" s="48"/>
      <c r="G356" s="49">
        <f t="shared" si="17"/>
        <v>0</v>
      </c>
    </row>
    <row r="357" spans="1:7" s="61" customFormat="1" ht="25.5">
      <c r="A357" s="85">
        <f aca="true" t="shared" si="20" ref="A357:A381">A356+1</f>
        <v>252</v>
      </c>
      <c r="B357" s="47" t="s">
        <v>308</v>
      </c>
      <c r="C357" s="46" t="s">
        <v>198</v>
      </c>
      <c r="D357" s="47" t="s">
        <v>2</v>
      </c>
      <c r="E357" s="48">
        <v>33</v>
      </c>
      <c r="F357" s="48"/>
      <c r="G357" s="49">
        <f t="shared" si="17"/>
        <v>0</v>
      </c>
    </row>
    <row r="358" spans="1:7" s="61" customFormat="1" ht="25.5">
      <c r="A358" s="85">
        <f t="shared" si="20"/>
        <v>253</v>
      </c>
      <c r="B358" s="47" t="s">
        <v>308</v>
      </c>
      <c r="C358" s="46" t="s">
        <v>199</v>
      </c>
      <c r="D358" s="47" t="s">
        <v>2</v>
      </c>
      <c r="E358" s="48">
        <v>22</v>
      </c>
      <c r="F358" s="48"/>
      <c r="G358" s="49">
        <f t="shared" si="17"/>
        <v>0</v>
      </c>
    </row>
    <row r="359" spans="1:7" s="61" customFormat="1" ht="25.5">
      <c r="A359" s="85">
        <f t="shared" si="20"/>
        <v>254</v>
      </c>
      <c r="B359" s="47" t="s">
        <v>308</v>
      </c>
      <c r="C359" s="46" t="s">
        <v>200</v>
      </c>
      <c r="D359" s="47" t="s">
        <v>2</v>
      </c>
      <c r="E359" s="48">
        <v>47</v>
      </c>
      <c r="F359" s="48"/>
      <c r="G359" s="49">
        <f t="shared" si="17"/>
        <v>0</v>
      </c>
    </row>
    <row r="360" spans="1:7" s="61" customFormat="1" ht="25.5">
      <c r="A360" s="85">
        <f t="shared" si="20"/>
        <v>255</v>
      </c>
      <c r="B360" s="47" t="s">
        <v>308</v>
      </c>
      <c r="C360" s="46" t="s">
        <v>378</v>
      </c>
      <c r="D360" s="47" t="s">
        <v>2</v>
      </c>
      <c r="E360" s="48">
        <v>5</v>
      </c>
      <c r="F360" s="48"/>
      <c r="G360" s="49">
        <f t="shared" si="17"/>
        <v>0</v>
      </c>
    </row>
    <row r="361" spans="1:7" s="61" customFormat="1" ht="25.5">
      <c r="A361" s="85">
        <f t="shared" si="20"/>
        <v>256</v>
      </c>
      <c r="B361" s="47" t="s">
        <v>308</v>
      </c>
      <c r="C361" s="46" t="s">
        <v>379</v>
      </c>
      <c r="D361" s="47" t="s">
        <v>2</v>
      </c>
      <c r="E361" s="48">
        <v>1</v>
      </c>
      <c r="F361" s="48"/>
      <c r="G361" s="49">
        <f t="shared" si="17"/>
        <v>0</v>
      </c>
    </row>
    <row r="362" spans="1:7" s="61" customFormat="1" ht="25.5">
      <c r="A362" s="85">
        <f t="shared" si="20"/>
        <v>257</v>
      </c>
      <c r="B362" s="47" t="s">
        <v>308</v>
      </c>
      <c r="C362" s="46" t="s">
        <v>377</v>
      </c>
      <c r="D362" s="47" t="s">
        <v>2</v>
      </c>
      <c r="E362" s="48">
        <v>1</v>
      </c>
      <c r="F362" s="48"/>
      <c r="G362" s="49">
        <f t="shared" si="17"/>
        <v>0</v>
      </c>
    </row>
    <row r="363" spans="1:7" s="61" customFormat="1" ht="25.5">
      <c r="A363" s="85">
        <f t="shared" si="20"/>
        <v>258</v>
      </c>
      <c r="B363" s="47" t="s">
        <v>308</v>
      </c>
      <c r="C363" s="46" t="s">
        <v>201</v>
      </c>
      <c r="D363" s="47" t="s">
        <v>2</v>
      </c>
      <c r="E363" s="48">
        <v>114</v>
      </c>
      <c r="F363" s="48"/>
      <c r="G363" s="49">
        <f t="shared" si="17"/>
        <v>0</v>
      </c>
    </row>
    <row r="364" spans="1:7" s="61" customFormat="1" ht="25.5">
      <c r="A364" s="85">
        <f t="shared" si="20"/>
        <v>259</v>
      </c>
      <c r="B364" s="47" t="s">
        <v>308</v>
      </c>
      <c r="C364" s="46" t="s">
        <v>202</v>
      </c>
      <c r="D364" s="47" t="s">
        <v>2</v>
      </c>
      <c r="E364" s="48">
        <v>129</v>
      </c>
      <c r="F364" s="48"/>
      <c r="G364" s="49">
        <f t="shared" si="17"/>
        <v>0</v>
      </c>
    </row>
    <row r="365" spans="1:7" s="61" customFormat="1" ht="25.5">
      <c r="A365" s="85">
        <f t="shared" si="20"/>
        <v>260</v>
      </c>
      <c r="B365" s="47" t="s">
        <v>308</v>
      </c>
      <c r="C365" s="46" t="s">
        <v>203</v>
      </c>
      <c r="D365" s="47" t="s">
        <v>2</v>
      </c>
      <c r="E365" s="48">
        <v>61</v>
      </c>
      <c r="F365" s="48"/>
      <c r="G365" s="49">
        <f t="shared" si="17"/>
        <v>0</v>
      </c>
    </row>
    <row r="366" spans="1:7" s="61" customFormat="1" ht="25.5">
      <c r="A366" s="85">
        <f t="shared" si="20"/>
        <v>261</v>
      </c>
      <c r="B366" s="47" t="s">
        <v>308</v>
      </c>
      <c r="C366" s="46" t="s">
        <v>204</v>
      </c>
      <c r="D366" s="47" t="s">
        <v>2</v>
      </c>
      <c r="E366" s="48">
        <v>63</v>
      </c>
      <c r="F366" s="48"/>
      <c r="G366" s="49">
        <f t="shared" si="17"/>
        <v>0</v>
      </c>
    </row>
    <row r="367" spans="1:7" s="61" customFormat="1" ht="25.5">
      <c r="A367" s="85">
        <f t="shared" si="20"/>
        <v>262</v>
      </c>
      <c r="B367" s="47" t="s">
        <v>308</v>
      </c>
      <c r="C367" s="46" t="s">
        <v>380</v>
      </c>
      <c r="D367" s="47" t="s">
        <v>2</v>
      </c>
      <c r="E367" s="48">
        <v>1</v>
      </c>
      <c r="F367" s="48"/>
      <c r="G367" s="49">
        <f t="shared" si="17"/>
        <v>0</v>
      </c>
    </row>
    <row r="368" spans="1:7" s="61" customFormat="1" ht="25.5">
      <c r="A368" s="85">
        <f t="shared" si="20"/>
        <v>263</v>
      </c>
      <c r="B368" s="47" t="s">
        <v>308</v>
      </c>
      <c r="C368" s="46" t="s">
        <v>381</v>
      </c>
      <c r="D368" s="47" t="s">
        <v>2</v>
      </c>
      <c r="E368" s="48">
        <v>1</v>
      </c>
      <c r="F368" s="48"/>
      <c r="G368" s="49">
        <f t="shared" si="17"/>
        <v>0</v>
      </c>
    </row>
    <row r="369" spans="1:7" s="59" customFormat="1" ht="25.5">
      <c r="A369" s="85">
        <f t="shared" si="20"/>
        <v>264</v>
      </c>
      <c r="B369" s="47" t="s">
        <v>308</v>
      </c>
      <c r="C369" s="46" t="s">
        <v>382</v>
      </c>
      <c r="D369" s="47" t="s">
        <v>2</v>
      </c>
      <c r="E369" s="48">
        <v>3</v>
      </c>
      <c r="F369" s="48"/>
      <c r="G369" s="49">
        <f t="shared" si="17"/>
        <v>0</v>
      </c>
    </row>
    <row r="370" spans="1:7" s="61" customFormat="1" ht="25.5">
      <c r="A370" s="85">
        <f t="shared" si="20"/>
        <v>265</v>
      </c>
      <c r="B370" s="47" t="s">
        <v>308</v>
      </c>
      <c r="C370" s="46" t="s">
        <v>205</v>
      </c>
      <c r="D370" s="47" t="s">
        <v>2</v>
      </c>
      <c r="E370" s="48">
        <v>198</v>
      </c>
      <c r="F370" s="48"/>
      <c r="G370" s="49">
        <f t="shared" si="17"/>
        <v>0</v>
      </c>
    </row>
    <row r="371" spans="1:7" s="61" customFormat="1" ht="25.5">
      <c r="A371" s="85">
        <f t="shared" si="20"/>
        <v>266</v>
      </c>
      <c r="B371" s="47" t="s">
        <v>308</v>
      </c>
      <c r="C371" s="46" t="s">
        <v>206</v>
      </c>
      <c r="D371" s="47" t="s">
        <v>2</v>
      </c>
      <c r="E371" s="48">
        <v>176</v>
      </c>
      <c r="F371" s="48"/>
      <c r="G371" s="49">
        <f t="shared" si="17"/>
        <v>0</v>
      </c>
    </row>
    <row r="372" spans="1:7" s="61" customFormat="1" ht="25.5">
      <c r="A372" s="85">
        <f t="shared" si="20"/>
        <v>267</v>
      </c>
      <c r="B372" s="47" t="s">
        <v>308</v>
      </c>
      <c r="C372" s="46" t="s">
        <v>207</v>
      </c>
      <c r="D372" s="47" t="s">
        <v>2</v>
      </c>
      <c r="E372" s="48">
        <v>16</v>
      </c>
      <c r="F372" s="48"/>
      <c r="G372" s="49">
        <f t="shared" si="17"/>
        <v>0</v>
      </c>
    </row>
    <row r="373" spans="1:7" s="61" customFormat="1" ht="25.5">
      <c r="A373" s="85">
        <f t="shared" si="20"/>
        <v>268</v>
      </c>
      <c r="B373" s="47" t="s">
        <v>308</v>
      </c>
      <c r="C373" s="46" t="s">
        <v>208</v>
      </c>
      <c r="D373" s="47" t="s">
        <v>2</v>
      </c>
      <c r="E373" s="48">
        <v>15</v>
      </c>
      <c r="F373" s="48"/>
      <c r="G373" s="49">
        <f t="shared" si="17"/>
        <v>0</v>
      </c>
    </row>
    <row r="374" spans="1:7" s="58" customFormat="1" ht="25.5">
      <c r="A374" s="85">
        <f t="shared" si="20"/>
        <v>269</v>
      </c>
      <c r="B374" s="47" t="s">
        <v>308</v>
      </c>
      <c r="C374" s="46" t="s">
        <v>209</v>
      </c>
      <c r="D374" s="47" t="s">
        <v>2</v>
      </c>
      <c r="E374" s="48">
        <v>1327</v>
      </c>
      <c r="F374" s="48"/>
      <c r="G374" s="49">
        <f t="shared" si="17"/>
        <v>0</v>
      </c>
    </row>
    <row r="375" spans="1:7" s="61" customFormat="1" ht="25.5">
      <c r="A375" s="85">
        <f t="shared" si="20"/>
        <v>270</v>
      </c>
      <c r="B375" s="47" t="s">
        <v>308</v>
      </c>
      <c r="C375" s="46" t="s">
        <v>210</v>
      </c>
      <c r="D375" s="47" t="s">
        <v>2</v>
      </c>
      <c r="E375" s="48">
        <v>520</v>
      </c>
      <c r="F375" s="48"/>
      <c r="G375" s="49">
        <f t="shared" si="17"/>
        <v>0</v>
      </c>
    </row>
    <row r="376" spans="1:7" s="61" customFormat="1" ht="25.5">
      <c r="A376" s="85">
        <f t="shared" si="20"/>
        <v>271</v>
      </c>
      <c r="B376" s="47" t="s">
        <v>308</v>
      </c>
      <c r="C376" s="46" t="s">
        <v>211</v>
      </c>
      <c r="D376" s="47" t="s">
        <v>2</v>
      </c>
      <c r="E376" s="48">
        <v>42</v>
      </c>
      <c r="F376" s="48"/>
      <c r="G376" s="49">
        <f t="shared" si="17"/>
        <v>0</v>
      </c>
    </row>
    <row r="377" spans="1:7" s="61" customFormat="1" ht="25.5">
      <c r="A377" s="85">
        <f t="shared" si="20"/>
        <v>272</v>
      </c>
      <c r="B377" s="47" t="s">
        <v>308</v>
      </c>
      <c r="C377" s="46" t="s">
        <v>212</v>
      </c>
      <c r="D377" s="47" t="s">
        <v>3</v>
      </c>
      <c r="E377" s="48">
        <v>2575</v>
      </c>
      <c r="F377" s="48"/>
      <c r="G377" s="49">
        <f t="shared" si="17"/>
        <v>0</v>
      </c>
    </row>
    <row r="378" spans="1:7" s="61" customFormat="1" ht="25.5">
      <c r="A378" s="85">
        <f t="shared" si="20"/>
        <v>273</v>
      </c>
      <c r="B378" s="47" t="s">
        <v>308</v>
      </c>
      <c r="C378" s="46" t="s">
        <v>213</v>
      </c>
      <c r="D378" s="47" t="s">
        <v>3</v>
      </c>
      <c r="E378" s="48">
        <v>2293</v>
      </c>
      <c r="F378" s="48"/>
      <c r="G378" s="49">
        <f t="shared" si="17"/>
        <v>0</v>
      </c>
    </row>
    <row r="379" spans="1:7" s="61" customFormat="1" ht="38.25">
      <c r="A379" s="85">
        <f t="shared" si="20"/>
        <v>274</v>
      </c>
      <c r="B379" s="47" t="s">
        <v>308</v>
      </c>
      <c r="C379" s="46" t="s">
        <v>214</v>
      </c>
      <c r="D379" s="47" t="s">
        <v>3</v>
      </c>
      <c r="E379" s="48">
        <v>4858</v>
      </c>
      <c r="F379" s="48"/>
      <c r="G379" s="49">
        <f t="shared" si="17"/>
        <v>0</v>
      </c>
    </row>
    <row r="380" spans="1:7" s="61" customFormat="1" ht="25.5">
      <c r="A380" s="85">
        <f t="shared" si="20"/>
        <v>275</v>
      </c>
      <c r="B380" s="47" t="s">
        <v>308</v>
      </c>
      <c r="C380" s="46" t="s">
        <v>215</v>
      </c>
      <c r="D380" s="47" t="s">
        <v>1</v>
      </c>
      <c r="E380" s="48">
        <v>250.49</v>
      </c>
      <c r="F380" s="48"/>
      <c r="G380" s="49">
        <f t="shared" si="17"/>
        <v>0</v>
      </c>
    </row>
    <row r="381" spans="1:7" s="61" customFormat="1" ht="25.5">
      <c r="A381" s="85">
        <f t="shared" si="20"/>
        <v>276</v>
      </c>
      <c r="B381" s="47" t="s">
        <v>308</v>
      </c>
      <c r="C381" s="46" t="s">
        <v>401</v>
      </c>
      <c r="D381" s="47" t="s">
        <v>8</v>
      </c>
      <c r="E381" s="48">
        <v>236.55</v>
      </c>
      <c r="F381" s="48"/>
      <c r="G381" s="49">
        <f t="shared" si="17"/>
        <v>0</v>
      </c>
    </row>
    <row r="382" spans="1:7" s="61" customFormat="1" ht="15">
      <c r="A382" s="85"/>
      <c r="B382" s="47"/>
      <c r="C382" s="46"/>
      <c r="D382" s="47"/>
      <c r="E382" s="48"/>
      <c r="F382" s="48"/>
      <c r="G382" s="49"/>
    </row>
    <row r="383" spans="1:7" s="61" customFormat="1" ht="15">
      <c r="A383" s="85"/>
      <c r="B383" s="47"/>
      <c r="C383" s="46"/>
      <c r="D383" s="47"/>
      <c r="E383" s="48"/>
      <c r="F383" s="48"/>
      <c r="G383" s="49"/>
    </row>
    <row r="384" spans="1:7" s="61" customFormat="1" ht="15">
      <c r="A384" s="85"/>
      <c r="B384" s="47"/>
      <c r="C384" s="46"/>
      <c r="D384" s="47"/>
      <c r="E384" s="48"/>
      <c r="F384" s="48"/>
      <c r="G384" s="49"/>
    </row>
    <row r="385" spans="1:7" s="61" customFormat="1" ht="17.25" customHeight="1">
      <c r="A385" s="73"/>
      <c r="B385" s="93" t="s">
        <v>216</v>
      </c>
      <c r="C385" s="94"/>
      <c r="D385" s="47"/>
      <c r="E385" s="48"/>
      <c r="F385" s="48"/>
      <c r="G385" s="49">
        <f aca="true" t="shared" si="21" ref="G385:G408">ROUND(E385*F385,2)</f>
        <v>0</v>
      </c>
    </row>
    <row r="386" spans="1:7" s="61" customFormat="1" ht="20.25" customHeight="1">
      <c r="A386" s="73"/>
      <c r="B386" s="93" t="s">
        <v>217</v>
      </c>
      <c r="C386" s="94"/>
      <c r="D386" s="47"/>
      <c r="E386" s="48"/>
      <c r="F386" s="48"/>
      <c r="G386" s="49">
        <f t="shared" si="21"/>
        <v>0</v>
      </c>
    </row>
    <row r="387" spans="1:7" s="61" customFormat="1" ht="25.5">
      <c r="A387" s="85">
        <f>A381+1</f>
        <v>277</v>
      </c>
      <c r="B387" s="47" t="s">
        <v>308</v>
      </c>
      <c r="C387" s="46" t="s">
        <v>218</v>
      </c>
      <c r="D387" s="47" t="s">
        <v>2</v>
      </c>
      <c r="E387" s="48">
        <v>38</v>
      </c>
      <c r="F387" s="48"/>
      <c r="G387" s="49">
        <f t="shared" si="21"/>
        <v>0</v>
      </c>
    </row>
    <row r="388" spans="1:7" s="61" customFormat="1" ht="25.5">
      <c r="A388" s="85">
        <f aca="true" t="shared" si="22" ref="A388:A393">A387+1</f>
        <v>278</v>
      </c>
      <c r="B388" s="47" t="s">
        <v>308</v>
      </c>
      <c r="C388" s="46" t="s">
        <v>219</v>
      </c>
      <c r="D388" s="47" t="s">
        <v>2</v>
      </c>
      <c r="E388" s="48">
        <v>26</v>
      </c>
      <c r="F388" s="48"/>
      <c r="G388" s="49">
        <f t="shared" si="21"/>
        <v>0</v>
      </c>
    </row>
    <row r="389" spans="1:7" s="61" customFormat="1" ht="25.5">
      <c r="A389" s="85">
        <f t="shared" si="22"/>
        <v>279</v>
      </c>
      <c r="B389" s="47" t="s">
        <v>308</v>
      </c>
      <c r="C389" s="46" t="s">
        <v>220</v>
      </c>
      <c r="D389" s="47" t="s">
        <v>2</v>
      </c>
      <c r="E389" s="48">
        <v>29</v>
      </c>
      <c r="F389" s="48"/>
      <c r="G389" s="49">
        <f t="shared" si="21"/>
        <v>0</v>
      </c>
    </row>
    <row r="390" spans="1:7" s="61" customFormat="1" ht="25.5">
      <c r="A390" s="85">
        <f t="shared" si="22"/>
        <v>280</v>
      </c>
      <c r="B390" s="47" t="s">
        <v>308</v>
      </c>
      <c r="C390" s="46" t="s">
        <v>221</v>
      </c>
      <c r="D390" s="47" t="s">
        <v>2</v>
      </c>
      <c r="E390" s="48">
        <v>5508</v>
      </c>
      <c r="F390" s="48"/>
      <c r="G390" s="49">
        <f t="shared" si="21"/>
        <v>0</v>
      </c>
    </row>
    <row r="391" spans="1:7" s="61" customFormat="1" ht="25.5">
      <c r="A391" s="85">
        <f t="shared" si="22"/>
        <v>281</v>
      </c>
      <c r="B391" s="47" t="s">
        <v>308</v>
      </c>
      <c r="C391" s="46" t="s">
        <v>222</v>
      </c>
      <c r="D391" s="47" t="s">
        <v>2</v>
      </c>
      <c r="E391" s="48">
        <v>781</v>
      </c>
      <c r="F391" s="48"/>
      <c r="G391" s="49">
        <f t="shared" si="21"/>
        <v>0</v>
      </c>
    </row>
    <row r="392" spans="1:7" s="61" customFormat="1" ht="38.25">
      <c r="A392" s="85">
        <f t="shared" si="22"/>
        <v>282</v>
      </c>
      <c r="B392" s="47" t="s">
        <v>308</v>
      </c>
      <c r="C392" s="46" t="s">
        <v>223</v>
      </c>
      <c r="D392" s="47" t="s">
        <v>2</v>
      </c>
      <c r="E392" s="48">
        <v>133</v>
      </c>
      <c r="F392" s="48"/>
      <c r="G392" s="49">
        <f t="shared" si="21"/>
        <v>0</v>
      </c>
    </row>
    <row r="393" spans="1:7" s="61" customFormat="1" ht="25.5">
      <c r="A393" s="85">
        <f t="shared" si="22"/>
        <v>283</v>
      </c>
      <c r="B393" s="47" t="s">
        <v>308</v>
      </c>
      <c r="C393" s="46" t="s">
        <v>221</v>
      </c>
      <c r="D393" s="47" t="s">
        <v>2</v>
      </c>
      <c r="E393" s="48">
        <v>2465</v>
      </c>
      <c r="F393" s="48"/>
      <c r="G393" s="49">
        <f t="shared" si="21"/>
        <v>0</v>
      </c>
    </row>
    <row r="394" spans="1:7" s="61" customFormat="1" ht="15">
      <c r="A394" s="73"/>
      <c r="B394" s="93" t="s">
        <v>224</v>
      </c>
      <c r="C394" s="94"/>
      <c r="D394" s="47"/>
      <c r="E394" s="48"/>
      <c r="F394" s="48"/>
      <c r="G394" s="49">
        <f t="shared" si="21"/>
        <v>0</v>
      </c>
    </row>
    <row r="395" spans="1:7" s="61" customFormat="1" ht="25.5">
      <c r="A395" s="85">
        <f>A393+1</f>
        <v>284</v>
      </c>
      <c r="B395" s="47" t="s">
        <v>308</v>
      </c>
      <c r="C395" s="46" t="s">
        <v>225</v>
      </c>
      <c r="D395" s="47" t="s">
        <v>2</v>
      </c>
      <c r="E395" s="48">
        <v>845</v>
      </c>
      <c r="F395" s="48"/>
      <c r="G395" s="49">
        <f t="shared" si="21"/>
        <v>0</v>
      </c>
    </row>
    <row r="396" spans="1:7" s="61" customFormat="1" ht="21" customHeight="1">
      <c r="A396" s="73"/>
      <c r="B396" s="93" t="s">
        <v>226</v>
      </c>
      <c r="C396" s="94"/>
      <c r="D396" s="47"/>
      <c r="E396" s="48"/>
      <c r="F396" s="48"/>
      <c r="G396" s="49">
        <f t="shared" si="21"/>
        <v>0</v>
      </c>
    </row>
    <row r="397" spans="1:7" s="61" customFormat="1" ht="25.5">
      <c r="A397" s="85">
        <f>A395+1</f>
        <v>285</v>
      </c>
      <c r="B397" s="47" t="s">
        <v>308</v>
      </c>
      <c r="C397" s="46" t="s">
        <v>227</v>
      </c>
      <c r="D397" s="47" t="s">
        <v>3</v>
      </c>
      <c r="E397" s="48">
        <v>135</v>
      </c>
      <c r="F397" s="48"/>
      <c r="G397" s="49">
        <f t="shared" si="21"/>
        <v>0</v>
      </c>
    </row>
    <row r="398" spans="1:7" s="61" customFormat="1" ht="25.5">
      <c r="A398" s="85">
        <f>A397+1</f>
        <v>286</v>
      </c>
      <c r="B398" s="47" t="s">
        <v>308</v>
      </c>
      <c r="C398" s="46" t="s">
        <v>228</v>
      </c>
      <c r="D398" s="47" t="s">
        <v>3</v>
      </c>
      <c r="E398" s="48">
        <v>33</v>
      </c>
      <c r="F398" s="48"/>
      <c r="G398" s="49">
        <f t="shared" si="21"/>
        <v>0</v>
      </c>
    </row>
    <row r="399" spans="1:7" s="61" customFormat="1" ht="25.5">
      <c r="A399" s="85">
        <f>A398+1</f>
        <v>287</v>
      </c>
      <c r="B399" s="47" t="s">
        <v>308</v>
      </c>
      <c r="C399" s="46" t="s">
        <v>229</v>
      </c>
      <c r="D399" s="47" t="s">
        <v>3</v>
      </c>
      <c r="E399" s="48">
        <v>1063</v>
      </c>
      <c r="F399" s="48"/>
      <c r="G399" s="49">
        <f t="shared" si="21"/>
        <v>0</v>
      </c>
    </row>
    <row r="400" spans="1:7" s="61" customFormat="1" ht="15">
      <c r="A400" s="73"/>
      <c r="B400" s="93" t="s">
        <v>230</v>
      </c>
      <c r="C400" s="94"/>
      <c r="D400" s="47"/>
      <c r="E400" s="48"/>
      <c r="F400" s="48"/>
      <c r="G400" s="49">
        <f t="shared" si="21"/>
        <v>0</v>
      </c>
    </row>
    <row r="401" spans="1:7" s="61" customFormat="1" ht="25.5">
      <c r="A401" s="85">
        <f>A399+1</f>
        <v>288</v>
      </c>
      <c r="B401" s="47" t="s">
        <v>308</v>
      </c>
      <c r="C401" s="46" t="s">
        <v>231</v>
      </c>
      <c r="D401" s="47" t="s">
        <v>3</v>
      </c>
      <c r="E401" s="48">
        <v>1957</v>
      </c>
      <c r="F401" s="48"/>
      <c r="G401" s="49">
        <f t="shared" si="21"/>
        <v>0</v>
      </c>
    </row>
    <row r="402" spans="1:7" s="61" customFormat="1" ht="12" customHeight="1">
      <c r="A402" s="73"/>
      <c r="B402" s="93" t="s">
        <v>232</v>
      </c>
      <c r="C402" s="94"/>
      <c r="D402" s="47"/>
      <c r="E402" s="48"/>
      <c r="F402" s="48"/>
      <c r="G402" s="49">
        <f t="shared" si="21"/>
        <v>0</v>
      </c>
    </row>
    <row r="403" spans="1:7" s="61" customFormat="1" ht="25.5">
      <c r="A403" s="85">
        <f>A401+1</f>
        <v>289</v>
      </c>
      <c r="B403" s="47" t="s">
        <v>308</v>
      </c>
      <c r="C403" s="46" t="s">
        <v>233</v>
      </c>
      <c r="D403" s="47" t="s">
        <v>3</v>
      </c>
      <c r="E403" s="48">
        <v>11240</v>
      </c>
      <c r="F403" s="48"/>
      <c r="G403" s="49">
        <f t="shared" si="21"/>
        <v>0</v>
      </c>
    </row>
    <row r="404" spans="1:7" s="61" customFormat="1" ht="18" customHeight="1">
      <c r="A404" s="73"/>
      <c r="B404" s="93" t="s">
        <v>234</v>
      </c>
      <c r="C404" s="94"/>
      <c r="D404" s="47"/>
      <c r="E404" s="48"/>
      <c r="F404" s="48"/>
      <c r="G404" s="49">
        <f t="shared" si="21"/>
        <v>0</v>
      </c>
    </row>
    <row r="405" spans="1:7" s="61" customFormat="1" ht="25.5">
      <c r="A405" s="85">
        <f>A403+1</f>
        <v>290</v>
      </c>
      <c r="B405" s="47" t="s">
        <v>308</v>
      </c>
      <c r="C405" s="46" t="s">
        <v>235</v>
      </c>
      <c r="D405" s="47" t="s">
        <v>1</v>
      </c>
      <c r="E405" s="48">
        <v>100.38</v>
      </c>
      <c r="F405" s="48"/>
      <c r="G405" s="49">
        <f t="shared" si="21"/>
        <v>0</v>
      </c>
    </row>
    <row r="406" spans="1:7" s="61" customFormat="1" ht="51">
      <c r="A406" s="85">
        <f>A405+1</f>
        <v>291</v>
      </c>
      <c r="B406" s="47" t="s">
        <v>308</v>
      </c>
      <c r="C406" s="46" t="s">
        <v>274</v>
      </c>
      <c r="D406" s="47" t="s">
        <v>3</v>
      </c>
      <c r="E406" s="48">
        <v>669.2</v>
      </c>
      <c r="F406" s="48"/>
      <c r="G406" s="49">
        <f t="shared" si="21"/>
        <v>0</v>
      </c>
    </row>
    <row r="407" spans="1:7" s="61" customFormat="1" ht="25.5">
      <c r="A407" s="85">
        <f>A406+1</f>
        <v>292</v>
      </c>
      <c r="B407" s="47" t="s">
        <v>308</v>
      </c>
      <c r="C407" s="46" t="s">
        <v>236</v>
      </c>
      <c r="D407" s="47" t="s">
        <v>3</v>
      </c>
      <c r="E407" s="48">
        <v>534</v>
      </c>
      <c r="F407" s="48"/>
      <c r="G407" s="49">
        <f t="shared" si="21"/>
        <v>0</v>
      </c>
    </row>
    <row r="408" spans="1:7" s="61" customFormat="1" ht="15">
      <c r="A408" s="73"/>
      <c r="B408" s="93" t="s">
        <v>237</v>
      </c>
      <c r="C408" s="94"/>
      <c r="D408" s="47"/>
      <c r="E408" s="48"/>
      <c r="F408" s="48"/>
      <c r="G408" s="49">
        <f t="shared" si="21"/>
        <v>0</v>
      </c>
    </row>
    <row r="409" spans="1:7" s="89" customFormat="1" ht="20.25" customHeight="1">
      <c r="A409" s="83"/>
      <c r="B409" s="108" t="s">
        <v>278</v>
      </c>
      <c r="C409" s="109"/>
      <c r="D409" s="43"/>
      <c r="E409" s="44"/>
      <c r="F409" s="44"/>
      <c r="G409" s="39"/>
    </row>
    <row r="410" spans="1:7" s="61" customFormat="1" ht="38.25">
      <c r="A410" s="86">
        <f>A407+1</f>
        <v>293</v>
      </c>
      <c r="B410" s="36"/>
      <c r="C410" s="40" t="s">
        <v>402</v>
      </c>
      <c r="D410" s="41" t="s">
        <v>1</v>
      </c>
      <c r="E410" s="38">
        <v>62.223</v>
      </c>
      <c r="F410" s="38"/>
      <c r="G410" s="39">
        <f aca="true" t="shared" si="23" ref="G410:G430">ROUND(E410*F410,2)</f>
        <v>0</v>
      </c>
    </row>
    <row r="411" spans="1:7" s="61" customFormat="1" ht="38.25">
      <c r="A411" s="86">
        <f>A410+1</f>
        <v>294</v>
      </c>
      <c r="B411" s="36"/>
      <c r="C411" s="40" t="s">
        <v>391</v>
      </c>
      <c r="D411" s="41" t="s">
        <v>1</v>
      </c>
      <c r="E411" s="38">
        <v>217.093</v>
      </c>
      <c r="F411" s="38"/>
      <c r="G411" s="39">
        <f t="shared" si="23"/>
        <v>0</v>
      </c>
    </row>
    <row r="412" spans="1:7" s="61" customFormat="1" ht="51">
      <c r="A412" s="86">
        <f aca="true" t="shared" si="24" ref="A412:A417">A411+1</f>
        <v>295</v>
      </c>
      <c r="B412" s="36"/>
      <c r="C412" s="40" t="s">
        <v>392</v>
      </c>
      <c r="D412" s="41" t="s">
        <v>1</v>
      </c>
      <c r="E412" s="38">
        <v>195.384</v>
      </c>
      <c r="F412" s="38"/>
      <c r="G412" s="39">
        <f t="shared" si="23"/>
        <v>0</v>
      </c>
    </row>
    <row r="413" spans="1:7" s="61" customFormat="1" ht="25.5">
      <c r="A413" s="86">
        <f t="shared" si="24"/>
        <v>296</v>
      </c>
      <c r="B413" s="36"/>
      <c r="C413" s="40" t="s">
        <v>275</v>
      </c>
      <c r="D413" s="41" t="s">
        <v>1</v>
      </c>
      <c r="E413" s="38">
        <v>21.709</v>
      </c>
      <c r="F413" s="38"/>
      <c r="G413" s="39">
        <f t="shared" si="23"/>
        <v>0</v>
      </c>
    </row>
    <row r="414" spans="1:7" s="61" customFormat="1" ht="51">
      <c r="A414" s="86">
        <f t="shared" si="24"/>
        <v>297</v>
      </c>
      <c r="B414" s="36"/>
      <c r="C414" s="37" t="s">
        <v>427</v>
      </c>
      <c r="D414" s="41" t="s">
        <v>3</v>
      </c>
      <c r="E414" s="38">
        <v>174.58</v>
      </c>
      <c r="F414" s="38"/>
      <c r="G414" s="39">
        <f t="shared" si="23"/>
        <v>0</v>
      </c>
    </row>
    <row r="415" spans="1:7" s="61" customFormat="1" ht="25.5">
      <c r="A415" s="86">
        <f t="shared" si="24"/>
        <v>298</v>
      </c>
      <c r="B415" s="36"/>
      <c r="C415" s="42" t="s">
        <v>393</v>
      </c>
      <c r="D415" s="43" t="s">
        <v>1</v>
      </c>
      <c r="E415" s="44">
        <v>27.52</v>
      </c>
      <c r="F415" s="44"/>
      <c r="G415" s="39">
        <f t="shared" si="23"/>
        <v>0</v>
      </c>
    </row>
    <row r="416" spans="1:7" s="61" customFormat="1" ht="25.5">
      <c r="A416" s="86">
        <f t="shared" si="24"/>
        <v>299</v>
      </c>
      <c r="B416" s="36"/>
      <c r="C416" s="42" t="s">
        <v>341</v>
      </c>
      <c r="D416" s="43" t="s">
        <v>0</v>
      </c>
      <c r="E416" s="44">
        <v>86</v>
      </c>
      <c r="F416" s="44"/>
      <c r="G416" s="39">
        <f t="shared" si="23"/>
        <v>0</v>
      </c>
    </row>
    <row r="417" spans="1:7" s="61" customFormat="1" ht="25.5">
      <c r="A417" s="86">
        <f t="shared" si="24"/>
        <v>300</v>
      </c>
      <c r="B417" s="36"/>
      <c r="C417" s="42" t="s">
        <v>340</v>
      </c>
      <c r="D417" s="43" t="s">
        <v>161</v>
      </c>
      <c r="E417" s="44">
        <v>5</v>
      </c>
      <c r="F417" s="44"/>
      <c r="G417" s="39">
        <f t="shared" si="23"/>
        <v>0</v>
      </c>
    </row>
    <row r="418" spans="1:7" s="61" customFormat="1" ht="38.25">
      <c r="A418" s="86">
        <f>A417+1</f>
        <v>301</v>
      </c>
      <c r="B418" s="36"/>
      <c r="C418" s="42" t="s">
        <v>416</v>
      </c>
      <c r="D418" s="43" t="s">
        <v>0</v>
      </c>
      <c r="E418" s="44">
        <v>76.6</v>
      </c>
      <c r="F418" s="44"/>
      <c r="G418" s="39">
        <f t="shared" si="23"/>
        <v>0</v>
      </c>
    </row>
    <row r="419" spans="1:7" s="61" customFormat="1" ht="15">
      <c r="A419" s="84"/>
      <c r="B419" s="108" t="s">
        <v>279</v>
      </c>
      <c r="C419" s="109"/>
      <c r="D419" s="43"/>
      <c r="E419" s="39"/>
      <c r="F419" s="44"/>
      <c r="G419" s="39">
        <f t="shared" si="23"/>
        <v>0</v>
      </c>
    </row>
    <row r="420" spans="1:7" s="61" customFormat="1" ht="38.25">
      <c r="A420" s="87">
        <f>A418+1</f>
        <v>302</v>
      </c>
      <c r="B420" s="36"/>
      <c r="C420" s="37" t="s">
        <v>394</v>
      </c>
      <c r="D420" s="41" t="s">
        <v>1</v>
      </c>
      <c r="E420" s="38">
        <v>4.699</v>
      </c>
      <c r="F420" s="38"/>
      <c r="G420" s="39">
        <f t="shared" si="23"/>
        <v>0</v>
      </c>
    </row>
    <row r="421" spans="1:7" s="61" customFormat="1" ht="25.5">
      <c r="A421" s="87">
        <f>A420+1</f>
        <v>303</v>
      </c>
      <c r="B421" s="36"/>
      <c r="C421" s="37" t="s">
        <v>277</v>
      </c>
      <c r="D421" s="68" t="s">
        <v>309</v>
      </c>
      <c r="E421" s="38">
        <v>2.396</v>
      </c>
      <c r="F421" s="38"/>
      <c r="G421" s="39">
        <f t="shared" si="23"/>
        <v>0</v>
      </c>
    </row>
    <row r="422" spans="1:7" s="61" customFormat="1" ht="25.5">
      <c r="A422" s="87">
        <f aca="true" t="shared" si="25" ref="A422:A430">A421+1</f>
        <v>304</v>
      </c>
      <c r="B422" s="36"/>
      <c r="C422" s="37" t="s">
        <v>404</v>
      </c>
      <c r="D422" s="68" t="s">
        <v>310</v>
      </c>
      <c r="E422" s="38">
        <v>315.86</v>
      </c>
      <c r="F422" s="38"/>
      <c r="G422" s="39">
        <f t="shared" si="23"/>
        <v>0</v>
      </c>
    </row>
    <row r="423" spans="1:7" s="61" customFormat="1" ht="15">
      <c r="A423" s="87">
        <f t="shared" si="25"/>
        <v>305</v>
      </c>
      <c r="B423" s="36"/>
      <c r="C423" s="37" t="s">
        <v>242</v>
      </c>
      <c r="D423" s="41" t="s">
        <v>1</v>
      </c>
      <c r="E423" s="38">
        <v>1.843</v>
      </c>
      <c r="F423" s="38"/>
      <c r="G423" s="39">
        <f t="shared" si="23"/>
        <v>0</v>
      </c>
    </row>
    <row r="424" spans="1:7" s="61" customFormat="1" ht="25.5">
      <c r="A424" s="87">
        <f t="shared" si="25"/>
        <v>306</v>
      </c>
      <c r="B424" s="36"/>
      <c r="C424" s="37" t="s">
        <v>243</v>
      </c>
      <c r="D424" s="41" t="s">
        <v>3</v>
      </c>
      <c r="E424" s="38">
        <v>16.808</v>
      </c>
      <c r="F424" s="38"/>
      <c r="G424" s="39">
        <f t="shared" si="23"/>
        <v>0</v>
      </c>
    </row>
    <row r="425" spans="1:7" s="61" customFormat="1" ht="15">
      <c r="A425" s="87">
        <f t="shared" si="25"/>
        <v>307</v>
      </c>
      <c r="B425" s="36"/>
      <c r="C425" s="42" t="s">
        <v>244</v>
      </c>
      <c r="D425" s="43" t="s">
        <v>3</v>
      </c>
      <c r="E425" s="44">
        <v>16.808</v>
      </c>
      <c r="F425" s="44"/>
      <c r="G425" s="39">
        <f t="shared" si="23"/>
        <v>0</v>
      </c>
    </row>
    <row r="426" spans="1:7" s="61" customFormat="1" ht="25.5">
      <c r="A426" s="87">
        <f t="shared" si="25"/>
        <v>308</v>
      </c>
      <c r="B426" s="36"/>
      <c r="C426" s="42" t="s">
        <v>345</v>
      </c>
      <c r="D426" s="43" t="s">
        <v>3</v>
      </c>
      <c r="E426" s="44">
        <v>8</v>
      </c>
      <c r="F426" s="44"/>
      <c r="G426" s="39">
        <f t="shared" si="23"/>
        <v>0</v>
      </c>
    </row>
    <row r="427" spans="1:7" s="61" customFormat="1" ht="15">
      <c r="A427" s="87">
        <f t="shared" si="25"/>
        <v>309</v>
      </c>
      <c r="B427" s="36"/>
      <c r="C427" s="42" t="s">
        <v>342</v>
      </c>
      <c r="D427" s="43" t="s">
        <v>311</v>
      </c>
      <c r="E427" s="44">
        <v>19.008</v>
      </c>
      <c r="F427" s="44"/>
      <c r="G427" s="39">
        <f t="shared" si="23"/>
        <v>0</v>
      </c>
    </row>
    <row r="428" spans="1:7" s="61" customFormat="1" ht="38.25">
      <c r="A428" s="87">
        <f t="shared" si="25"/>
        <v>310</v>
      </c>
      <c r="B428" s="36"/>
      <c r="C428" s="42" t="s">
        <v>343</v>
      </c>
      <c r="D428" s="43" t="s">
        <v>0</v>
      </c>
      <c r="E428" s="44">
        <v>11.64</v>
      </c>
      <c r="F428" s="44"/>
      <c r="G428" s="39">
        <f t="shared" si="23"/>
        <v>0</v>
      </c>
    </row>
    <row r="429" spans="1:7" s="61" customFormat="1" ht="25.5">
      <c r="A429" s="87">
        <f t="shared" si="25"/>
        <v>311</v>
      </c>
      <c r="B429" s="36"/>
      <c r="C429" s="42" t="s">
        <v>344</v>
      </c>
      <c r="D429" s="43" t="s">
        <v>3</v>
      </c>
      <c r="E429" s="44">
        <v>0.935</v>
      </c>
      <c r="F429" s="44"/>
      <c r="G429" s="39">
        <f t="shared" si="23"/>
        <v>0</v>
      </c>
    </row>
    <row r="430" spans="1:7" s="61" customFormat="1" ht="15">
      <c r="A430" s="87">
        <f t="shared" si="25"/>
        <v>312</v>
      </c>
      <c r="B430" s="36"/>
      <c r="C430" s="42" t="s">
        <v>421</v>
      </c>
      <c r="D430" s="43" t="s">
        <v>2</v>
      </c>
      <c r="E430" s="44">
        <v>9</v>
      </c>
      <c r="F430" s="44"/>
      <c r="G430" s="39">
        <f t="shared" si="23"/>
        <v>0</v>
      </c>
    </row>
    <row r="431" spans="1:7" s="61" customFormat="1" ht="15">
      <c r="A431" s="84"/>
      <c r="B431" s="108" t="s">
        <v>280</v>
      </c>
      <c r="C431" s="109"/>
      <c r="D431" s="43"/>
      <c r="E431" s="44"/>
      <c r="F431" s="44"/>
      <c r="G431" s="39"/>
    </row>
    <row r="432" spans="1:7" s="61" customFormat="1" ht="38.25">
      <c r="A432" s="87">
        <f>A430+1</f>
        <v>313</v>
      </c>
      <c r="B432" s="36"/>
      <c r="C432" s="42" t="s">
        <v>428</v>
      </c>
      <c r="D432" s="43" t="s">
        <v>1</v>
      </c>
      <c r="E432" s="44">
        <v>4.821</v>
      </c>
      <c r="F432" s="44"/>
      <c r="G432" s="39">
        <f aca="true" t="shared" si="26" ref="G432:G443">ROUND(E432*F432,2)</f>
        <v>0</v>
      </c>
    </row>
    <row r="433" spans="1:7" s="61" customFormat="1" ht="38.25">
      <c r="A433" s="87">
        <f>A432+1</f>
        <v>314</v>
      </c>
      <c r="B433" s="36"/>
      <c r="C433" s="42" t="s">
        <v>409</v>
      </c>
      <c r="D433" s="43" t="s">
        <v>1</v>
      </c>
      <c r="E433" s="44">
        <v>9.003</v>
      </c>
      <c r="F433" s="44"/>
      <c r="G433" s="39">
        <f t="shared" si="26"/>
        <v>0</v>
      </c>
    </row>
    <row r="434" spans="1:7" s="61" customFormat="1" ht="25.5">
      <c r="A434" s="87">
        <f aca="true" t="shared" si="27" ref="A434:A443">A433+1</f>
        <v>315</v>
      </c>
      <c r="B434" s="36"/>
      <c r="C434" s="42" t="s">
        <v>275</v>
      </c>
      <c r="D434" s="43" t="s">
        <v>1</v>
      </c>
      <c r="E434" s="44">
        <v>9.003</v>
      </c>
      <c r="F434" s="44"/>
      <c r="G434" s="39">
        <f t="shared" si="26"/>
        <v>0</v>
      </c>
    </row>
    <row r="435" spans="1:7" s="61" customFormat="1" ht="41.25" customHeight="1">
      <c r="A435" s="87">
        <f t="shared" si="27"/>
        <v>316</v>
      </c>
      <c r="B435" s="36"/>
      <c r="C435" s="42" t="s">
        <v>427</v>
      </c>
      <c r="D435" s="43" t="s">
        <v>3</v>
      </c>
      <c r="E435" s="44">
        <v>8.64</v>
      </c>
      <c r="F435" s="44"/>
      <c r="G435" s="39">
        <f t="shared" si="26"/>
        <v>0</v>
      </c>
    </row>
    <row r="436" spans="1:7" s="61" customFormat="1" ht="25.5">
      <c r="A436" s="87">
        <f>A435+1</f>
        <v>317</v>
      </c>
      <c r="B436" s="36"/>
      <c r="C436" s="42" t="s">
        <v>393</v>
      </c>
      <c r="D436" s="43" t="s">
        <v>1</v>
      </c>
      <c r="E436" s="44">
        <v>2.56</v>
      </c>
      <c r="F436" s="44"/>
      <c r="G436" s="39">
        <f t="shared" si="26"/>
        <v>0</v>
      </c>
    </row>
    <row r="437" spans="1:7" s="61" customFormat="1" ht="25.5">
      <c r="A437" s="87">
        <f t="shared" si="27"/>
        <v>318</v>
      </c>
      <c r="B437" s="36"/>
      <c r="C437" s="42" t="s">
        <v>429</v>
      </c>
      <c r="D437" s="43" t="s">
        <v>0</v>
      </c>
      <c r="E437" s="44">
        <v>8</v>
      </c>
      <c r="F437" s="44"/>
      <c r="G437" s="39">
        <f t="shared" si="26"/>
        <v>0</v>
      </c>
    </row>
    <row r="438" spans="1:7" s="61" customFormat="1" ht="38.25">
      <c r="A438" s="87">
        <f t="shared" si="27"/>
        <v>319</v>
      </c>
      <c r="B438" s="36"/>
      <c r="C438" s="42" t="s">
        <v>394</v>
      </c>
      <c r="D438" s="43" t="s">
        <v>1</v>
      </c>
      <c r="E438" s="44">
        <v>5.97</v>
      </c>
      <c r="F438" s="44"/>
      <c r="G438" s="39">
        <f t="shared" si="26"/>
        <v>0</v>
      </c>
    </row>
    <row r="439" spans="1:7" s="61" customFormat="1" ht="25.5">
      <c r="A439" s="87">
        <f t="shared" si="27"/>
        <v>320</v>
      </c>
      <c r="B439" s="36"/>
      <c r="C439" s="42" t="s">
        <v>277</v>
      </c>
      <c r="D439" s="43" t="s">
        <v>309</v>
      </c>
      <c r="E439" s="44">
        <v>2.562</v>
      </c>
      <c r="F439" s="39"/>
      <c r="G439" s="39">
        <f t="shared" si="26"/>
        <v>0</v>
      </c>
    </row>
    <row r="440" spans="1:7" s="61" customFormat="1" ht="25.5">
      <c r="A440" s="87">
        <f t="shared" si="27"/>
        <v>321</v>
      </c>
      <c r="B440" s="36"/>
      <c r="C440" s="42" t="s">
        <v>404</v>
      </c>
      <c r="D440" s="43" t="s">
        <v>310</v>
      </c>
      <c r="E440" s="44">
        <v>342.46</v>
      </c>
      <c r="F440" s="39"/>
      <c r="G440" s="39">
        <f t="shared" si="26"/>
        <v>0</v>
      </c>
    </row>
    <row r="441" spans="1:7" s="61" customFormat="1" ht="15">
      <c r="A441" s="87">
        <f t="shared" si="27"/>
        <v>322</v>
      </c>
      <c r="B441" s="36"/>
      <c r="C441" s="42" t="s">
        <v>242</v>
      </c>
      <c r="D441" s="43" t="s">
        <v>1</v>
      </c>
      <c r="E441" s="44">
        <v>1.252</v>
      </c>
      <c r="F441" s="39"/>
      <c r="G441" s="39">
        <f t="shared" si="26"/>
        <v>0</v>
      </c>
    </row>
    <row r="442" spans="1:7" s="61" customFormat="1" ht="25.5">
      <c r="A442" s="87">
        <f t="shared" si="27"/>
        <v>323</v>
      </c>
      <c r="B442" s="36"/>
      <c r="C442" s="42" t="s">
        <v>243</v>
      </c>
      <c r="D442" s="43" t="s">
        <v>3</v>
      </c>
      <c r="E442" s="44">
        <v>16.808</v>
      </c>
      <c r="F442" s="39"/>
      <c r="G442" s="39">
        <f t="shared" si="26"/>
        <v>0</v>
      </c>
    </row>
    <row r="443" spans="1:7" s="61" customFormat="1" ht="15">
      <c r="A443" s="87">
        <f t="shared" si="27"/>
        <v>324</v>
      </c>
      <c r="B443" s="36"/>
      <c r="C443" s="42" t="s">
        <v>244</v>
      </c>
      <c r="D443" s="43" t="s">
        <v>3</v>
      </c>
      <c r="E443" s="44">
        <v>16.808</v>
      </c>
      <c r="F443" s="39"/>
      <c r="G443" s="39">
        <f t="shared" si="26"/>
        <v>0</v>
      </c>
    </row>
    <row r="444" spans="1:7" s="61" customFormat="1" ht="15">
      <c r="A444" s="84"/>
      <c r="B444" s="108" t="s">
        <v>281</v>
      </c>
      <c r="C444" s="109"/>
      <c r="D444" s="43"/>
      <c r="E444" s="44"/>
      <c r="F444" s="39"/>
      <c r="G444" s="39"/>
    </row>
    <row r="445" spans="1:7" s="61" customFormat="1" ht="38.25">
      <c r="A445" s="87">
        <f>A443+1</f>
        <v>325</v>
      </c>
      <c r="B445" s="36"/>
      <c r="C445" s="42" t="s">
        <v>403</v>
      </c>
      <c r="D445" s="43" t="s">
        <v>1</v>
      </c>
      <c r="E445" s="44">
        <v>5.423</v>
      </c>
      <c r="F445" s="39"/>
      <c r="G445" s="39">
        <f>ROUND(E445*F445,2)</f>
        <v>0</v>
      </c>
    </row>
    <row r="446" spans="1:7" s="61" customFormat="1" ht="38.25">
      <c r="A446" s="87">
        <f>A445+1</f>
        <v>326</v>
      </c>
      <c r="B446" s="36"/>
      <c r="C446" s="42" t="s">
        <v>396</v>
      </c>
      <c r="D446" s="43" t="s">
        <v>1</v>
      </c>
      <c r="E446" s="44">
        <v>9.985</v>
      </c>
      <c r="F446" s="39"/>
      <c r="G446" s="39">
        <f>ROUND(E446*F446,2)</f>
        <v>0</v>
      </c>
    </row>
    <row r="447" spans="1:7" s="61" customFormat="1" ht="25.5">
      <c r="A447" s="87">
        <f aca="true" t="shared" si="28" ref="A447:A464">A446+1</f>
        <v>327</v>
      </c>
      <c r="B447" s="36"/>
      <c r="C447" s="42" t="s">
        <v>275</v>
      </c>
      <c r="D447" s="43" t="s">
        <v>1</v>
      </c>
      <c r="E447" s="44">
        <v>9.985</v>
      </c>
      <c r="F447" s="39"/>
      <c r="G447" s="39">
        <f>ROUND(E447*F447,2)</f>
        <v>0</v>
      </c>
    </row>
    <row r="448" spans="1:7" s="61" customFormat="1" ht="41.25" customHeight="1">
      <c r="A448" s="87">
        <f t="shared" si="28"/>
        <v>328</v>
      </c>
      <c r="B448" s="36"/>
      <c r="C448" s="42" t="s">
        <v>430</v>
      </c>
      <c r="D448" s="43" t="s">
        <v>3</v>
      </c>
      <c r="E448" s="44">
        <v>9.63</v>
      </c>
      <c r="F448" s="39"/>
      <c r="G448" s="39">
        <f>ROUND(E448*F448,2)</f>
        <v>0</v>
      </c>
    </row>
    <row r="449" spans="1:7" s="61" customFormat="1" ht="25.5">
      <c r="A449" s="87">
        <f>A448+1</f>
        <v>329</v>
      </c>
      <c r="B449" s="36"/>
      <c r="C449" s="42" t="s">
        <v>393</v>
      </c>
      <c r="D449" s="43" t="s">
        <v>1</v>
      </c>
      <c r="E449" s="44">
        <v>2.88</v>
      </c>
      <c r="F449" s="39"/>
      <c r="G449" s="39">
        <f aca="true" t="shared" si="29" ref="G449:G456">ROUND(E449*F449,2)</f>
        <v>0</v>
      </c>
    </row>
    <row r="450" spans="1:7" s="61" customFormat="1" ht="25.5">
      <c r="A450" s="87">
        <f t="shared" si="28"/>
        <v>330</v>
      </c>
      <c r="B450" s="36"/>
      <c r="C450" s="42" t="s">
        <v>395</v>
      </c>
      <c r="D450" s="43" t="s">
        <v>0</v>
      </c>
      <c r="E450" s="44">
        <v>9</v>
      </c>
      <c r="F450" s="39"/>
      <c r="G450" s="39">
        <f t="shared" si="29"/>
        <v>0</v>
      </c>
    </row>
    <row r="451" spans="1:7" ht="38.25">
      <c r="A451" s="87">
        <f t="shared" si="28"/>
        <v>331</v>
      </c>
      <c r="B451" s="36"/>
      <c r="C451" s="42" t="s">
        <v>397</v>
      </c>
      <c r="D451" s="43" t="s">
        <v>1</v>
      </c>
      <c r="E451" s="44">
        <v>5.97</v>
      </c>
      <c r="F451" s="39"/>
      <c r="G451" s="39">
        <f t="shared" si="29"/>
        <v>0</v>
      </c>
    </row>
    <row r="452" spans="1:7" ht="25.5">
      <c r="A452" s="87">
        <f t="shared" si="28"/>
        <v>332</v>
      </c>
      <c r="B452" s="36"/>
      <c r="C452" s="42" t="s">
        <v>277</v>
      </c>
      <c r="D452" s="69" t="s">
        <v>309</v>
      </c>
      <c r="E452" s="44">
        <v>2.562</v>
      </c>
      <c r="F452" s="39"/>
      <c r="G452" s="39">
        <f t="shared" si="29"/>
        <v>0</v>
      </c>
    </row>
    <row r="453" spans="1:7" ht="25.5">
      <c r="A453" s="87">
        <f t="shared" si="28"/>
        <v>333</v>
      </c>
      <c r="B453" s="36"/>
      <c r="C453" s="42" t="s">
        <v>426</v>
      </c>
      <c r="D453" s="43" t="s">
        <v>310</v>
      </c>
      <c r="E453" s="44">
        <v>342.46</v>
      </c>
      <c r="F453" s="39"/>
      <c r="G453" s="39">
        <f t="shared" si="29"/>
        <v>0</v>
      </c>
    </row>
    <row r="454" spans="1:7" ht="15">
      <c r="A454" s="87">
        <f t="shared" si="28"/>
        <v>334</v>
      </c>
      <c r="B454" s="36"/>
      <c r="C454" s="42" t="s">
        <v>242</v>
      </c>
      <c r="D454" s="43" t="s">
        <v>1</v>
      </c>
      <c r="E454" s="44">
        <v>1.252</v>
      </c>
      <c r="F454" s="39"/>
      <c r="G454" s="39">
        <f t="shared" si="29"/>
        <v>0</v>
      </c>
    </row>
    <row r="455" spans="1:7" ht="21" customHeight="1">
      <c r="A455" s="87">
        <f t="shared" si="28"/>
        <v>335</v>
      </c>
      <c r="B455" s="36"/>
      <c r="C455" s="42" t="s">
        <v>243</v>
      </c>
      <c r="D455" s="43" t="s">
        <v>3</v>
      </c>
      <c r="E455" s="44">
        <v>16.808</v>
      </c>
      <c r="F455" s="39"/>
      <c r="G455" s="39">
        <f t="shared" si="29"/>
        <v>0</v>
      </c>
    </row>
    <row r="456" spans="1:7" ht="15">
      <c r="A456" s="87">
        <f t="shared" si="28"/>
        <v>336</v>
      </c>
      <c r="B456" s="36"/>
      <c r="C456" s="42" t="s">
        <v>244</v>
      </c>
      <c r="D456" s="43" t="s">
        <v>3</v>
      </c>
      <c r="E456" s="44">
        <v>16.808</v>
      </c>
      <c r="F456" s="39"/>
      <c r="G456" s="39">
        <f t="shared" si="29"/>
        <v>0</v>
      </c>
    </row>
    <row r="457" spans="1:7" ht="15">
      <c r="A457" s="84"/>
      <c r="B457" s="108" t="s">
        <v>282</v>
      </c>
      <c r="C457" s="109"/>
      <c r="D457" s="43"/>
      <c r="E457" s="44"/>
      <c r="F457" s="39"/>
      <c r="G457" s="39"/>
    </row>
    <row r="458" spans="1:7" s="8" customFormat="1" ht="38.25">
      <c r="A458" s="87">
        <f>A456+1</f>
        <v>337</v>
      </c>
      <c r="B458" s="36"/>
      <c r="C458" s="42" t="s">
        <v>415</v>
      </c>
      <c r="D458" s="43" t="s">
        <v>1</v>
      </c>
      <c r="E458" s="44">
        <v>15.306</v>
      </c>
      <c r="F458" s="39"/>
      <c r="G458" s="39">
        <f aca="true" t="shared" si="30" ref="G458:G464">ROUND(E458*F458,2)</f>
        <v>0</v>
      </c>
    </row>
    <row r="459" spans="1:7" s="8" customFormat="1" ht="38.25">
      <c r="A459" s="87">
        <f>A458+1</f>
        <v>338</v>
      </c>
      <c r="B459" s="36"/>
      <c r="C459" s="42" t="s">
        <v>396</v>
      </c>
      <c r="D459" s="43" t="s">
        <v>1</v>
      </c>
      <c r="E459" s="44">
        <v>44.435</v>
      </c>
      <c r="F459" s="39"/>
      <c r="G459" s="39">
        <f t="shared" si="30"/>
        <v>0</v>
      </c>
    </row>
    <row r="460" spans="1:7" s="8" customFormat="1" ht="51">
      <c r="A460" s="87">
        <f t="shared" si="28"/>
        <v>339</v>
      </c>
      <c r="B460" s="36"/>
      <c r="C460" s="42" t="s">
        <v>425</v>
      </c>
      <c r="D460" s="43" t="s">
        <v>1</v>
      </c>
      <c r="E460" s="44">
        <v>39.992</v>
      </c>
      <c r="F460" s="39"/>
      <c r="G460" s="39">
        <f t="shared" si="30"/>
        <v>0</v>
      </c>
    </row>
    <row r="461" spans="1:7" ht="25.5">
      <c r="A461" s="87">
        <f t="shared" si="28"/>
        <v>340</v>
      </c>
      <c r="B461" s="36"/>
      <c r="C461" s="42" t="s">
        <v>419</v>
      </c>
      <c r="D461" s="43" t="s">
        <v>1</v>
      </c>
      <c r="E461" s="44">
        <v>4.444</v>
      </c>
      <c r="F461" s="39"/>
      <c r="G461" s="39">
        <f t="shared" si="30"/>
        <v>0</v>
      </c>
    </row>
    <row r="462" spans="1:7" ht="41.25" customHeight="1">
      <c r="A462" s="87">
        <f t="shared" si="28"/>
        <v>341</v>
      </c>
      <c r="B462" s="36"/>
      <c r="C462" s="42" t="s">
        <v>424</v>
      </c>
      <c r="D462" s="43" t="s">
        <v>3</v>
      </c>
      <c r="E462" s="44">
        <v>37.338</v>
      </c>
      <c r="F462" s="39"/>
      <c r="G462" s="39">
        <f t="shared" si="30"/>
        <v>0</v>
      </c>
    </row>
    <row r="463" spans="1:7" ht="25.5">
      <c r="A463" s="87">
        <f>A462+1</f>
        <v>342</v>
      </c>
      <c r="B463" s="36"/>
      <c r="C463" s="42" t="s">
        <v>393</v>
      </c>
      <c r="D463" s="43" t="s">
        <v>1</v>
      </c>
      <c r="E463" s="44">
        <v>8.128</v>
      </c>
      <c r="F463" s="39"/>
      <c r="G463" s="39">
        <f t="shared" si="30"/>
        <v>0</v>
      </c>
    </row>
    <row r="464" spans="1:7" ht="25.5">
      <c r="A464" s="87">
        <f t="shared" si="28"/>
        <v>343</v>
      </c>
      <c r="B464" s="36"/>
      <c r="C464" s="42" t="s">
        <v>405</v>
      </c>
      <c r="D464" s="43" t="s">
        <v>0</v>
      </c>
      <c r="E464" s="44">
        <v>24.5</v>
      </c>
      <c r="F464" s="39"/>
      <c r="G464" s="39">
        <f t="shared" si="30"/>
        <v>0</v>
      </c>
    </row>
    <row r="465" spans="1:7" ht="15">
      <c r="A465" s="84"/>
      <c r="B465" s="108" t="s">
        <v>283</v>
      </c>
      <c r="C465" s="109"/>
      <c r="D465" s="43"/>
      <c r="E465" s="44"/>
      <c r="F465" s="39"/>
      <c r="G465" s="39"/>
    </row>
    <row r="466" spans="1:7" ht="38.25">
      <c r="A466" s="87">
        <f>A464+1</f>
        <v>344</v>
      </c>
      <c r="B466" s="36"/>
      <c r="C466" s="42" t="s">
        <v>276</v>
      </c>
      <c r="D466" s="43" t="s">
        <v>1</v>
      </c>
      <c r="E466" s="44">
        <v>3.91</v>
      </c>
      <c r="F466" s="39"/>
      <c r="G466" s="39">
        <f aca="true" t="shared" si="31" ref="G466:G476">ROUND(E466*F466,2)</f>
        <v>0</v>
      </c>
    </row>
    <row r="467" spans="1:7" ht="25.5">
      <c r="A467" s="87">
        <f>A466+1</f>
        <v>345</v>
      </c>
      <c r="B467" s="36"/>
      <c r="C467" s="42" t="s">
        <v>277</v>
      </c>
      <c r="D467" s="43" t="s">
        <v>309</v>
      </c>
      <c r="E467" s="44">
        <v>2.396</v>
      </c>
      <c r="F467" s="39"/>
      <c r="G467" s="39">
        <f t="shared" si="31"/>
        <v>0</v>
      </c>
    </row>
    <row r="468" spans="1:7" ht="25.5">
      <c r="A468" s="87">
        <f aca="true" t="shared" si="32" ref="A468:A476">A467+1</f>
        <v>346</v>
      </c>
      <c r="B468" s="36"/>
      <c r="C468" s="42" t="s">
        <v>404</v>
      </c>
      <c r="D468" s="43" t="s">
        <v>310</v>
      </c>
      <c r="E468" s="44">
        <v>315.86</v>
      </c>
      <c r="F468" s="39"/>
      <c r="G468" s="39">
        <f t="shared" si="31"/>
        <v>0</v>
      </c>
    </row>
    <row r="469" spans="1:7" ht="15">
      <c r="A469" s="87">
        <f t="shared" si="32"/>
        <v>347</v>
      </c>
      <c r="B469" s="36"/>
      <c r="C469" s="42" t="s">
        <v>242</v>
      </c>
      <c r="D469" s="43" t="s">
        <v>1</v>
      </c>
      <c r="E469" s="44">
        <v>1.843</v>
      </c>
      <c r="F469" s="39"/>
      <c r="G469" s="39">
        <f t="shared" si="31"/>
        <v>0</v>
      </c>
    </row>
    <row r="470" spans="1:7" ht="25.5">
      <c r="A470" s="87">
        <f t="shared" si="32"/>
        <v>348</v>
      </c>
      <c r="B470" s="36"/>
      <c r="C470" s="42" t="s">
        <v>243</v>
      </c>
      <c r="D470" s="43" t="s">
        <v>3</v>
      </c>
      <c r="E470" s="44">
        <v>16.808</v>
      </c>
      <c r="F470" s="39"/>
      <c r="G470" s="39">
        <f t="shared" si="31"/>
        <v>0</v>
      </c>
    </row>
    <row r="471" spans="1:7" ht="15">
      <c r="A471" s="87">
        <f t="shared" si="32"/>
        <v>349</v>
      </c>
      <c r="B471" s="36"/>
      <c r="C471" s="42" t="s">
        <v>244</v>
      </c>
      <c r="D471" s="43" t="s">
        <v>3</v>
      </c>
      <c r="E471" s="44">
        <v>16.808</v>
      </c>
      <c r="F471" s="39"/>
      <c r="G471" s="39">
        <f t="shared" si="31"/>
        <v>0</v>
      </c>
    </row>
    <row r="472" spans="1:7" ht="25.5">
      <c r="A472" s="87">
        <f t="shared" si="32"/>
        <v>350</v>
      </c>
      <c r="B472" s="36"/>
      <c r="C472" s="42" t="s">
        <v>423</v>
      </c>
      <c r="D472" s="43" t="s">
        <v>3</v>
      </c>
      <c r="E472" s="44">
        <v>8</v>
      </c>
      <c r="F472" s="39"/>
      <c r="G472" s="39">
        <f t="shared" si="31"/>
        <v>0</v>
      </c>
    </row>
    <row r="473" spans="1:7" ht="15">
      <c r="A473" s="87">
        <f t="shared" si="32"/>
        <v>351</v>
      </c>
      <c r="B473" s="36"/>
      <c r="C473" s="42" t="s">
        <v>342</v>
      </c>
      <c r="D473" s="43" t="s">
        <v>247</v>
      </c>
      <c r="E473" s="44">
        <v>19.008</v>
      </c>
      <c r="F473" s="39"/>
      <c r="G473" s="39">
        <f t="shared" si="31"/>
        <v>0</v>
      </c>
    </row>
    <row r="474" spans="1:7" ht="38.25">
      <c r="A474" s="87">
        <f t="shared" si="32"/>
        <v>352</v>
      </c>
      <c r="B474" s="36"/>
      <c r="C474" s="42" t="s">
        <v>422</v>
      </c>
      <c r="D474" s="43" t="s">
        <v>0</v>
      </c>
      <c r="E474" s="44">
        <v>11.64</v>
      </c>
      <c r="F474" s="39"/>
      <c r="G474" s="39">
        <f t="shared" si="31"/>
        <v>0</v>
      </c>
    </row>
    <row r="475" spans="1:7" ht="25.5">
      <c r="A475" s="87">
        <f t="shared" si="32"/>
        <v>353</v>
      </c>
      <c r="B475" s="36"/>
      <c r="C475" s="42" t="s">
        <v>344</v>
      </c>
      <c r="D475" s="43" t="s">
        <v>3</v>
      </c>
      <c r="E475" s="44">
        <v>0.935</v>
      </c>
      <c r="F475" s="39"/>
      <c r="G475" s="39">
        <f t="shared" si="31"/>
        <v>0</v>
      </c>
    </row>
    <row r="476" spans="1:7" ht="15">
      <c r="A476" s="87">
        <f t="shared" si="32"/>
        <v>354</v>
      </c>
      <c r="B476" s="36"/>
      <c r="C476" s="42" t="s">
        <v>421</v>
      </c>
      <c r="D476" s="43" t="s">
        <v>2</v>
      </c>
      <c r="E476" s="44">
        <v>9</v>
      </c>
      <c r="F476" s="39"/>
      <c r="G476" s="39">
        <f t="shared" si="31"/>
        <v>0</v>
      </c>
    </row>
    <row r="477" spans="1:7" ht="14.25" customHeight="1">
      <c r="A477" s="73"/>
      <c r="B477" s="93" t="s">
        <v>239</v>
      </c>
      <c r="C477" s="94"/>
      <c r="D477" s="47"/>
      <c r="E477" s="48"/>
      <c r="F477" s="48"/>
      <c r="G477" s="49">
        <f>ROUND(E477*F477,2)</f>
        <v>0</v>
      </c>
    </row>
    <row r="478" spans="1:7" ht="38.25">
      <c r="A478" s="85">
        <f>A476+1</f>
        <v>355</v>
      </c>
      <c r="B478" s="47"/>
      <c r="C478" s="46" t="s">
        <v>415</v>
      </c>
      <c r="D478" s="47" t="s">
        <v>1</v>
      </c>
      <c r="E478" s="48">
        <v>57.042</v>
      </c>
      <c r="F478" s="48"/>
      <c r="G478" s="49">
        <f>ROUND(E478*F478,2)</f>
        <v>0</v>
      </c>
    </row>
    <row r="479" spans="1:7" ht="38.25">
      <c r="A479" s="85">
        <f>A478+1</f>
        <v>356</v>
      </c>
      <c r="B479" s="47"/>
      <c r="C479" s="46" t="s">
        <v>396</v>
      </c>
      <c r="D479" s="47" t="s">
        <v>1</v>
      </c>
      <c r="E479" s="48">
        <v>204.859</v>
      </c>
      <c r="F479" s="48"/>
      <c r="G479" s="49">
        <f aca="true" t="shared" si="33" ref="G479:G507">ROUND(E479*F479,2)</f>
        <v>0</v>
      </c>
    </row>
    <row r="480" spans="1:7" ht="51">
      <c r="A480" s="85">
        <f aca="true" t="shared" si="34" ref="A480:A485">A479+1</f>
        <v>357</v>
      </c>
      <c r="B480" s="47"/>
      <c r="C480" s="46" t="s">
        <v>420</v>
      </c>
      <c r="D480" s="47" t="s">
        <v>1</v>
      </c>
      <c r="E480" s="48">
        <v>184.373</v>
      </c>
      <c r="F480" s="48"/>
      <c r="G480" s="49">
        <f t="shared" si="33"/>
        <v>0</v>
      </c>
    </row>
    <row r="481" spans="1:7" ht="25.5">
      <c r="A481" s="85">
        <f t="shared" si="34"/>
        <v>358</v>
      </c>
      <c r="B481" s="47"/>
      <c r="C481" s="46" t="s">
        <v>419</v>
      </c>
      <c r="D481" s="47" t="s">
        <v>1</v>
      </c>
      <c r="E481" s="48">
        <v>20.486</v>
      </c>
      <c r="F481" s="48"/>
      <c r="G481" s="49">
        <f t="shared" si="33"/>
        <v>0</v>
      </c>
    </row>
    <row r="482" spans="1:7" ht="42" customHeight="1">
      <c r="A482" s="85">
        <f t="shared" si="34"/>
        <v>359</v>
      </c>
      <c r="B482" s="47"/>
      <c r="C482" s="92" t="s">
        <v>418</v>
      </c>
      <c r="D482" s="47" t="s">
        <v>3</v>
      </c>
      <c r="E482" s="48">
        <v>128.037</v>
      </c>
      <c r="F482" s="48"/>
      <c r="G482" s="49">
        <f t="shared" si="33"/>
        <v>0</v>
      </c>
    </row>
    <row r="483" spans="1:7" ht="25.5">
      <c r="A483" s="85">
        <f t="shared" si="34"/>
        <v>360</v>
      </c>
      <c r="B483" s="47"/>
      <c r="C483" s="46" t="s">
        <v>393</v>
      </c>
      <c r="D483" s="47" t="s">
        <v>1</v>
      </c>
      <c r="E483" s="48">
        <v>27.872</v>
      </c>
      <c r="F483" s="48"/>
      <c r="G483" s="49">
        <f t="shared" si="33"/>
        <v>0</v>
      </c>
    </row>
    <row r="484" spans="1:7" ht="25.5">
      <c r="A484" s="85">
        <f t="shared" si="34"/>
        <v>361</v>
      </c>
      <c r="B484" s="47"/>
      <c r="C484" s="46" t="s">
        <v>417</v>
      </c>
      <c r="D484" s="47" t="s">
        <v>0</v>
      </c>
      <c r="E484" s="48">
        <v>87.1</v>
      </c>
      <c r="F484" s="48"/>
      <c r="G484" s="49">
        <f t="shared" si="33"/>
        <v>0</v>
      </c>
    </row>
    <row r="485" spans="1:7" s="60" customFormat="1" ht="25.5">
      <c r="A485" s="85">
        <f t="shared" si="34"/>
        <v>362</v>
      </c>
      <c r="B485" s="47"/>
      <c r="C485" s="46" t="s">
        <v>340</v>
      </c>
      <c r="D485" s="47" t="s">
        <v>161</v>
      </c>
      <c r="E485" s="48">
        <v>2</v>
      </c>
      <c r="F485" s="48"/>
      <c r="G485" s="49">
        <f t="shared" si="33"/>
        <v>0</v>
      </c>
    </row>
    <row r="486" spans="1:7" s="60" customFormat="1" ht="38.25">
      <c r="A486" s="85">
        <f>A485+1</f>
        <v>363</v>
      </c>
      <c r="B486" s="47"/>
      <c r="C486" s="46" t="s">
        <v>416</v>
      </c>
      <c r="D486" s="47" t="s">
        <v>0</v>
      </c>
      <c r="E486" s="48">
        <v>89.6</v>
      </c>
      <c r="F486" s="48"/>
      <c r="G486" s="49">
        <f t="shared" si="33"/>
        <v>0</v>
      </c>
    </row>
    <row r="487" spans="1:7" s="60" customFormat="1" ht="15">
      <c r="A487" s="73"/>
      <c r="B487" s="93" t="s">
        <v>238</v>
      </c>
      <c r="C487" s="94"/>
      <c r="D487" s="47"/>
      <c r="E487" s="48"/>
      <c r="F487" s="48"/>
      <c r="G487" s="49">
        <f t="shared" si="33"/>
        <v>0</v>
      </c>
    </row>
    <row r="488" spans="1:7" s="60" customFormat="1" ht="38.25">
      <c r="A488" s="85">
        <f>A486+1</f>
        <v>364</v>
      </c>
      <c r="B488" s="47"/>
      <c r="C488" s="46" t="s">
        <v>415</v>
      </c>
      <c r="D488" s="47" t="s">
        <v>1</v>
      </c>
      <c r="E488" s="48">
        <v>5.423</v>
      </c>
      <c r="F488" s="48"/>
      <c r="G488" s="49">
        <f t="shared" si="33"/>
        <v>0</v>
      </c>
    </row>
    <row r="489" spans="1:7" s="60" customFormat="1" ht="38.25">
      <c r="A489" s="85">
        <f>A488+1</f>
        <v>365</v>
      </c>
      <c r="B489" s="47"/>
      <c r="C489" s="46" t="s">
        <v>396</v>
      </c>
      <c r="D489" s="47" t="s">
        <v>1</v>
      </c>
      <c r="E489" s="48">
        <v>14.737</v>
      </c>
      <c r="F489" s="48"/>
      <c r="G489" s="49">
        <f t="shared" si="33"/>
        <v>0</v>
      </c>
    </row>
    <row r="490" spans="1:7" s="60" customFormat="1" ht="25.5">
      <c r="A490" s="85">
        <f aca="true" t="shared" si="35" ref="A490:A499">A489+1</f>
        <v>366</v>
      </c>
      <c r="B490" s="47"/>
      <c r="C490" s="46" t="s">
        <v>407</v>
      </c>
      <c r="D490" s="47" t="s">
        <v>1</v>
      </c>
      <c r="E490" s="48">
        <v>14.737</v>
      </c>
      <c r="F490" s="48"/>
      <c r="G490" s="49">
        <f t="shared" si="33"/>
        <v>0</v>
      </c>
    </row>
    <row r="491" spans="1:7" s="60" customFormat="1" ht="45" customHeight="1">
      <c r="A491" s="85">
        <f t="shared" si="35"/>
        <v>367</v>
      </c>
      <c r="B491" s="47"/>
      <c r="C491" s="92" t="s">
        <v>414</v>
      </c>
      <c r="D491" s="47" t="s">
        <v>3</v>
      </c>
      <c r="E491" s="48">
        <v>12.6</v>
      </c>
      <c r="F491" s="48"/>
      <c r="G491" s="49">
        <f t="shared" si="33"/>
        <v>0</v>
      </c>
    </row>
    <row r="492" spans="1:7" s="60" customFormat="1" ht="25.5">
      <c r="A492" s="85">
        <f t="shared" si="35"/>
        <v>368</v>
      </c>
      <c r="B492" s="47"/>
      <c r="C492" s="46" t="s">
        <v>413</v>
      </c>
      <c r="D492" s="47" t="s">
        <v>1</v>
      </c>
      <c r="E492" s="48">
        <v>2.88</v>
      </c>
      <c r="F492" s="48"/>
      <c r="G492" s="49">
        <f t="shared" si="33"/>
        <v>0</v>
      </c>
    </row>
    <row r="493" spans="1:7" ht="25.5">
      <c r="A493" s="85">
        <f t="shared" si="35"/>
        <v>369</v>
      </c>
      <c r="B493" s="47"/>
      <c r="C493" s="46" t="s">
        <v>412</v>
      </c>
      <c r="D493" s="47" t="s">
        <v>0</v>
      </c>
      <c r="E493" s="48">
        <v>9</v>
      </c>
      <c r="F493" s="48"/>
      <c r="G493" s="49">
        <f t="shared" si="33"/>
        <v>0</v>
      </c>
    </row>
    <row r="494" spans="1:7" ht="38.25">
      <c r="A494" s="85">
        <f t="shared" si="35"/>
        <v>370</v>
      </c>
      <c r="B494" s="47"/>
      <c r="C494" s="46" t="s">
        <v>276</v>
      </c>
      <c r="D494" s="47" t="s">
        <v>1</v>
      </c>
      <c r="E494" s="48">
        <v>6.478</v>
      </c>
      <c r="F494" s="48"/>
      <c r="G494" s="49">
        <f t="shared" si="33"/>
        <v>0</v>
      </c>
    </row>
    <row r="495" spans="1:7" ht="25.5">
      <c r="A495" s="85">
        <f t="shared" si="35"/>
        <v>371</v>
      </c>
      <c r="B495" s="47"/>
      <c r="C495" s="46" t="s">
        <v>277</v>
      </c>
      <c r="D495" s="47" t="s">
        <v>240</v>
      </c>
      <c r="E495" s="48">
        <v>2.562</v>
      </c>
      <c r="F495" s="48"/>
      <c r="G495" s="49">
        <f t="shared" si="33"/>
        <v>0</v>
      </c>
    </row>
    <row r="496" spans="1:7" ht="25.5">
      <c r="A496" s="85">
        <f t="shared" si="35"/>
        <v>372</v>
      </c>
      <c r="B496" s="47"/>
      <c r="C496" s="46" t="s">
        <v>404</v>
      </c>
      <c r="D496" s="47" t="s">
        <v>241</v>
      </c>
      <c r="E496" s="48">
        <v>342.46</v>
      </c>
      <c r="F496" s="48"/>
      <c r="G496" s="49">
        <f t="shared" si="33"/>
        <v>0</v>
      </c>
    </row>
    <row r="497" spans="1:7" ht="15">
      <c r="A497" s="85">
        <f t="shared" si="35"/>
        <v>373</v>
      </c>
      <c r="B497" s="47"/>
      <c r="C497" s="46" t="s">
        <v>242</v>
      </c>
      <c r="D497" s="47" t="s">
        <v>1</v>
      </c>
      <c r="E497" s="48">
        <v>1.252</v>
      </c>
      <c r="F497" s="48"/>
      <c r="G497" s="49">
        <f t="shared" si="33"/>
        <v>0</v>
      </c>
    </row>
    <row r="498" spans="1:7" ht="20.25" customHeight="1">
      <c r="A498" s="85">
        <f t="shared" si="35"/>
        <v>374</v>
      </c>
      <c r="B498" s="47"/>
      <c r="C498" s="46" t="s">
        <v>243</v>
      </c>
      <c r="D498" s="47" t="s">
        <v>3</v>
      </c>
      <c r="E498" s="48">
        <v>16.808</v>
      </c>
      <c r="F498" s="48"/>
      <c r="G498" s="49">
        <f t="shared" si="33"/>
        <v>0</v>
      </c>
    </row>
    <row r="499" spans="1:7" ht="15">
      <c r="A499" s="85">
        <f t="shared" si="35"/>
        <v>375</v>
      </c>
      <c r="B499" s="47"/>
      <c r="C499" s="46" t="s">
        <v>244</v>
      </c>
      <c r="D499" s="47" t="s">
        <v>3</v>
      </c>
      <c r="E499" s="48">
        <v>16.808</v>
      </c>
      <c r="F499" s="48"/>
      <c r="G499" s="49">
        <f t="shared" si="33"/>
        <v>0</v>
      </c>
    </row>
    <row r="500" spans="1:7" s="60" customFormat="1" ht="15">
      <c r="A500" s="73"/>
      <c r="B500" s="93" t="s">
        <v>245</v>
      </c>
      <c r="C500" s="94"/>
      <c r="D500" s="47"/>
      <c r="E500" s="48"/>
      <c r="F500" s="48"/>
      <c r="G500" s="49">
        <f t="shared" si="33"/>
        <v>0</v>
      </c>
    </row>
    <row r="501" spans="1:7" s="60" customFormat="1" ht="38.25">
      <c r="A501" s="85">
        <f>A499+1</f>
        <v>376</v>
      </c>
      <c r="B501" s="47"/>
      <c r="C501" s="46" t="s">
        <v>403</v>
      </c>
      <c r="D501" s="47" t="s">
        <v>1</v>
      </c>
      <c r="E501" s="48">
        <v>5.423</v>
      </c>
      <c r="F501" s="48"/>
      <c r="G501" s="49">
        <f t="shared" si="33"/>
        <v>0</v>
      </c>
    </row>
    <row r="502" spans="1:7" s="60" customFormat="1" ht="38.25">
      <c r="A502" s="85">
        <f>A501+1</f>
        <v>377</v>
      </c>
      <c r="B502" s="47"/>
      <c r="C502" s="46" t="s">
        <v>411</v>
      </c>
      <c r="D502" s="47" t="s">
        <v>1</v>
      </c>
      <c r="E502" s="48">
        <v>17.617</v>
      </c>
      <c r="F502" s="48"/>
      <c r="G502" s="49">
        <f t="shared" si="33"/>
        <v>0</v>
      </c>
    </row>
    <row r="503" spans="1:7" s="60" customFormat="1" ht="25.5">
      <c r="A503" s="85">
        <f aca="true" t="shared" si="36" ref="A503:A512">A502+1</f>
        <v>378</v>
      </c>
      <c r="B503" s="47"/>
      <c r="C503" s="46" t="s">
        <v>407</v>
      </c>
      <c r="D503" s="47" t="s">
        <v>1</v>
      </c>
      <c r="E503" s="48">
        <v>17.617</v>
      </c>
      <c r="F503" s="48"/>
      <c r="G503" s="49">
        <f t="shared" si="33"/>
        <v>0</v>
      </c>
    </row>
    <row r="504" spans="1:7" s="60" customFormat="1" ht="45.75" customHeight="1">
      <c r="A504" s="85">
        <f t="shared" si="36"/>
        <v>379</v>
      </c>
      <c r="B504" s="47"/>
      <c r="C504" s="92" t="s">
        <v>406</v>
      </c>
      <c r="D504" s="47" t="s">
        <v>3</v>
      </c>
      <c r="E504" s="48">
        <v>14.4</v>
      </c>
      <c r="F504" s="48"/>
      <c r="G504" s="49">
        <f t="shared" si="33"/>
        <v>0</v>
      </c>
    </row>
    <row r="505" spans="1:7" s="60" customFormat="1" ht="25.5">
      <c r="A505" s="85">
        <f t="shared" si="36"/>
        <v>380</v>
      </c>
      <c r="B505" s="47"/>
      <c r="C505" s="46" t="s">
        <v>393</v>
      </c>
      <c r="D505" s="47" t="s">
        <v>1</v>
      </c>
      <c r="E505" s="48">
        <v>2.88</v>
      </c>
      <c r="F505" s="48"/>
      <c r="G505" s="49">
        <f t="shared" si="33"/>
        <v>0</v>
      </c>
    </row>
    <row r="506" spans="1:7" s="60" customFormat="1" ht="25.5">
      <c r="A506" s="85">
        <f t="shared" si="36"/>
        <v>381</v>
      </c>
      <c r="B506" s="47"/>
      <c r="C506" s="46" t="s">
        <v>410</v>
      </c>
      <c r="D506" s="47" t="s">
        <v>0</v>
      </c>
      <c r="E506" s="48">
        <v>9</v>
      </c>
      <c r="F506" s="48"/>
      <c r="G506" s="49">
        <f t="shared" si="33"/>
        <v>0</v>
      </c>
    </row>
    <row r="507" spans="1:7" s="60" customFormat="1" ht="38.25">
      <c r="A507" s="85">
        <f t="shared" si="36"/>
        <v>382</v>
      </c>
      <c r="B507" s="47"/>
      <c r="C507" s="46" t="s">
        <v>276</v>
      </c>
      <c r="D507" s="47" t="s">
        <v>1</v>
      </c>
      <c r="E507" s="48">
        <v>6.627</v>
      </c>
      <c r="F507" s="48"/>
      <c r="G507" s="49">
        <f t="shared" si="33"/>
        <v>0</v>
      </c>
    </row>
    <row r="508" spans="1:7" s="60" customFormat="1" ht="25.5">
      <c r="A508" s="85">
        <f t="shared" si="36"/>
        <v>383</v>
      </c>
      <c r="B508" s="47"/>
      <c r="C508" s="46" t="s">
        <v>277</v>
      </c>
      <c r="D508" s="47" t="s">
        <v>240</v>
      </c>
      <c r="E508" s="48">
        <v>2.562</v>
      </c>
      <c r="F508" s="48"/>
      <c r="G508" s="49">
        <f aca="true" t="shared" si="37" ref="G508:G527">ROUND(E508*F508,2)</f>
        <v>0</v>
      </c>
    </row>
    <row r="509" spans="1:7" s="60" customFormat="1" ht="25.5">
      <c r="A509" s="85">
        <f t="shared" si="36"/>
        <v>384</v>
      </c>
      <c r="B509" s="47"/>
      <c r="C509" s="46" t="s">
        <v>404</v>
      </c>
      <c r="D509" s="47" t="s">
        <v>241</v>
      </c>
      <c r="E509" s="48">
        <v>342.46</v>
      </c>
      <c r="F509" s="48"/>
      <c r="G509" s="49">
        <f t="shared" si="37"/>
        <v>0</v>
      </c>
    </row>
    <row r="510" spans="1:7" s="60" customFormat="1" ht="15">
      <c r="A510" s="85">
        <f t="shared" si="36"/>
        <v>385</v>
      </c>
      <c r="B510" s="47"/>
      <c r="C510" s="46" t="s">
        <v>242</v>
      </c>
      <c r="D510" s="47" t="s">
        <v>1</v>
      </c>
      <c r="E510" s="48">
        <v>1.252</v>
      </c>
      <c r="F510" s="48"/>
      <c r="G510" s="49">
        <f t="shared" si="37"/>
        <v>0</v>
      </c>
    </row>
    <row r="511" spans="1:7" s="60" customFormat="1" ht="25.5">
      <c r="A511" s="85">
        <f t="shared" si="36"/>
        <v>386</v>
      </c>
      <c r="B511" s="47"/>
      <c r="C511" s="46" t="s">
        <v>243</v>
      </c>
      <c r="D511" s="47" t="s">
        <v>3</v>
      </c>
      <c r="E511" s="48">
        <v>16.808</v>
      </c>
      <c r="F511" s="48"/>
      <c r="G511" s="49">
        <f t="shared" si="37"/>
        <v>0</v>
      </c>
    </row>
    <row r="512" spans="1:7" s="60" customFormat="1" ht="15">
      <c r="A512" s="85">
        <f t="shared" si="36"/>
        <v>387</v>
      </c>
      <c r="B512" s="47"/>
      <c r="C512" s="46" t="s">
        <v>244</v>
      </c>
      <c r="D512" s="47" t="s">
        <v>3</v>
      </c>
      <c r="E512" s="48">
        <v>16.808</v>
      </c>
      <c r="F512" s="48"/>
      <c r="G512" s="49">
        <f t="shared" si="37"/>
        <v>0</v>
      </c>
    </row>
    <row r="513" spans="1:7" s="60" customFormat="1" ht="15">
      <c r="A513" s="73"/>
      <c r="B513" s="93" t="s">
        <v>246</v>
      </c>
      <c r="C513" s="94"/>
      <c r="D513" s="47"/>
      <c r="E513" s="48"/>
      <c r="F513" s="48"/>
      <c r="G513" s="49">
        <f t="shared" si="37"/>
        <v>0</v>
      </c>
    </row>
    <row r="514" spans="1:7" s="60" customFormat="1" ht="38.25">
      <c r="A514" s="85">
        <f>A512+1</f>
        <v>388</v>
      </c>
      <c r="B514" s="47"/>
      <c r="C514" s="46" t="s">
        <v>403</v>
      </c>
      <c r="D514" s="47" t="s">
        <v>1</v>
      </c>
      <c r="E514" s="48">
        <v>6.026</v>
      </c>
      <c r="F514" s="48"/>
      <c r="G514" s="49">
        <f t="shared" si="37"/>
        <v>0</v>
      </c>
    </row>
    <row r="515" spans="1:7" s="60" customFormat="1" ht="38.25">
      <c r="A515" s="85">
        <f>A514+1</f>
        <v>389</v>
      </c>
      <c r="B515" s="47"/>
      <c r="C515" s="46" t="s">
        <v>396</v>
      </c>
      <c r="D515" s="47" t="s">
        <v>1</v>
      </c>
      <c r="E515" s="48">
        <v>19.414</v>
      </c>
      <c r="F515" s="48"/>
      <c r="G515" s="49">
        <f t="shared" si="37"/>
        <v>0</v>
      </c>
    </row>
    <row r="516" spans="1:7" s="60" customFormat="1" ht="51">
      <c r="A516" s="85">
        <f aca="true" t="shared" si="38" ref="A516:A527">A515+1</f>
        <v>390</v>
      </c>
      <c r="B516" s="47"/>
      <c r="C516" s="46" t="s">
        <v>408</v>
      </c>
      <c r="D516" s="47" t="s">
        <v>1</v>
      </c>
      <c r="E516" s="48">
        <v>17.473</v>
      </c>
      <c r="F516" s="48"/>
      <c r="G516" s="49">
        <f t="shared" si="37"/>
        <v>0</v>
      </c>
    </row>
    <row r="517" spans="1:7" s="62" customFormat="1" ht="25.5">
      <c r="A517" s="85">
        <f t="shared" si="38"/>
        <v>391</v>
      </c>
      <c r="B517" s="47"/>
      <c r="C517" s="46" t="s">
        <v>407</v>
      </c>
      <c r="D517" s="47" t="s">
        <v>1</v>
      </c>
      <c r="E517" s="48">
        <v>1.941</v>
      </c>
      <c r="F517" s="48"/>
      <c r="G517" s="49">
        <f t="shared" si="37"/>
        <v>0</v>
      </c>
    </row>
    <row r="518" spans="1:7" s="62" customFormat="1" ht="39.75" customHeight="1">
      <c r="A518" s="85">
        <f t="shared" si="38"/>
        <v>392</v>
      </c>
      <c r="B518" s="47"/>
      <c r="C518" s="46" t="s">
        <v>406</v>
      </c>
      <c r="D518" s="47" t="s">
        <v>3</v>
      </c>
      <c r="E518" s="48">
        <v>15.9</v>
      </c>
      <c r="F518" s="48"/>
      <c r="G518" s="49">
        <f t="shared" si="37"/>
        <v>0</v>
      </c>
    </row>
    <row r="519" spans="1:7" s="62" customFormat="1" ht="51" hidden="1">
      <c r="A519" s="85">
        <f t="shared" si="38"/>
        <v>393</v>
      </c>
      <c r="B519" s="47"/>
      <c r="C519" s="46" t="s">
        <v>339</v>
      </c>
      <c r="D519" s="47" t="s">
        <v>3</v>
      </c>
      <c r="E519" s="48">
        <v>19.9</v>
      </c>
      <c r="F519" s="48"/>
      <c r="G519" s="49">
        <f t="shared" si="37"/>
        <v>0</v>
      </c>
    </row>
    <row r="520" spans="1:7" s="62" customFormat="1" ht="25.5">
      <c r="A520" s="85">
        <f t="shared" si="38"/>
        <v>394</v>
      </c>
      <c r="B520" s="47"/>
      <c r="C520" s="46" t="s">
        <v>393</v>
      </c>
      <c r="D520" s="47" t="s">
        <v>1</v>
      </c>
      <c r="E520" s="48">
        <v>3.2</v>
      </c>
      <c r="F520" s="48"/>
      <c r="G520" s="49">
        <f t="shared" si="37"/>
        <v>0</v>
      </c>
    </row>
    <row r="521" spans="1:7" s="62" customFormat="1" ht="25.5">
      <c r="A521" s="85">
        <f t="shared" si="38"/>
        <v>395</v>
      </c>
      <c r="B521" s="47"/>
      <c r="C521" s="46" t="s">
        <v>405</v>
      </c>
      <c r="D521" s="47" t="s">
        <v>0</v>
      </c>
      <c r="E521" s="48">
        <v>10</v>
      </c>
      <c r="F521" s="48"/>
      <c r="G521" s="49">
        <f t="shared" si="37"/>
        <v>0</v>
      </c>
    </row>
    <row r="522" spans="1:7" s="62" customFormat="1" ht="38.25">
      <c r="A522" s="85">
        <f t="shared" si="38"/>
        <v>396</v>
      </c>
      <c r="B522" s="47"/>
      <c r="C522" s="46" t="s">
        <v>276</v>
      </c>
      <c r="D522" s="47" t="s">
        <v>1</v>
      </c>
      <c r="E522" s="48">
        <v>7.168</v>
      </c>
      <c r="F522" s="48"/>
      <c r="G522" s="49">
        <f t="shared" si="37"/>
        <v>0</v>
      </c>
    </row>
    <row r="523" spans="1:7" s="62" customFormat="1" ht="25.5">
      <c r="A523" s="85">
        <f t="shared" si="38"/>
        <v>397</v>
      </c>
      <c r="B523" s="47"/>
      <c r="C523" s="46" t="s">
        <v>277</v>
      </c>
      <c r="D523" s="47" t="s">
        <v>240</v>
      </c>
      <c r="E523" s="48">
        <v>2.562</v>
      </c>
      <c r="F523" s="48"/>
      <c r="G523" s="49">
        <f t="shared" si="37"/>
        <v>0</v>
      </c>
    </row>
    <row r="524" spans="1:7" s="62" customFormat="1" ht="25.5">
      <c r="A524" s="85">
        <f t="shared" si="38"/>
        <v>398</v>
      </c>
      <c r="B524" s="47"/>
      <c r="C524" s="46" t="s">
        <v>404</v>
      </c>
      <c r="D524" s="47" t="s">
        <v>241</v>
      </c>
      <c r="E524" s="48">
        <v>342.46</v>
      </c>
      <c r="F524" s="48"/>
      <c r="G524" s="49">
        <f t="shared" si="37"/>
        <v>0</v>
      </c>
    </row>
    <row r="525" spans="1:7" s="62" customFormat="1" ht="15">
      <c r="A525" s="85">
        <f t="shared" si="38"/>
        <v>399</v>
      </c>
      <c r="B525" s="47"/>
      <c r="C525" s="46" t="s">
        <v>242</v>
      </c>
      <c r="D525" s="47" t="s">
        <v>1</v>
      </c>
      <c r="E525" s="48">
        <v>1.252</v>
      </c>
      <c r="F525" s="48"/>
      <c r="G525" s="49">
        <f t="shared" si="37"/>
        <v>0</v>
      </c>
    </row>
    <row r="526" spans="1:7" s="62" customFormat="1" ht="25.5">
      <c r="A526" s="85">
        <f t="shared" si="38"/>
        <v>400</v>
      </c>
      <c r="B526" s="47"/>
      <c r="C526" s="46" t="s">
        <v>243</v>
      </c>
      <c r="D526" s="47" t="s">
        <v>3</v>
      </c>
      <c r="E526" s="48">
        <v>16.808</v>
      </c>
      <c r="F526" s="48"/>
      <c r="G526" s="49">
        <f t="shared" si="37"/>
        <v>0</v>
      </c>
    </row>
    <row r="527" spans="1:7" s="62" customFormat="1" ht="15">
      <c r="A527" s="85">
        <f t="shared" si="38"/>
        <v>401</v>
      </c>
      <c r="B527" s="47"/>
      <c r="C527" s="46" t="s">
        <v>244</v>
      </c>
      <c r="D527" s="47" t="s">
        <v>3</v>
      </c>
      <c r="E527" s="48">
        <v>16.808</v>
      </c>
      <c r="F527" s="48"/>
      <c r="G527" s="49">
        <f t="shared" si="37"/>
        <v>0</v>
      </c>
    </row>
    <row r="528" spans="1:7" s="62" customFormat="1" ht="15">
      <c r="A528" s="79"/>
      <c r="B528" s="17"/>
      <c r="C528" s="15"/>
      <c r="D528" s="16"/>
      <c r="E528" s="31"/>
      <c r="F528" s="24" t="s">
        <v>19</v>
      </c>
      <c r="G528" s="18">
        <f>SUM(G11:G527)</f>
        <v>0</v>
      </c>
    </row>
    <row r="529" spans="1:7" s="62" customFormat="1" ht="15">
      <c r="A529" s="79"/>
      <c r="B529" s="17"/>
      <c r="C529" s="15"/>
      <c r="D529" s="16"/>
      <c r="E529" s="31"/>
      <c r="F529" s="24" t="s">
        <v>10</v>
      </c>
      <c r="G529" s="18">
        <f>G530-G528</f>
        <v>0</v>
      </c>
    </row>
    <row r="530" spans="1:7" s="62" customFormat="1" ht="15">
      <c r="A530" s="79"/>
      <c r="B530" s="17"/>
      <c r="C530" s="15"/>
      <c r="D530" s="16"/>
      <c r="E530" s="31"/>
      <c r="F530" s="24" t="s">
        <v>20</v>
      </c>
      <c r="G530" s="18">
        <f>ROUND(G528*1.23,2)</f>
        <v>0</v>
      </c>
    </row>
    <row r="531" spans="1:7" s="60" customFormat="1" ht="15">
      <c r="A531" s="80"/>
      <c r="B531" s="52"/>
      <c r="C531" s="53"/>
      <c r="D531" s="51"/>
      <c r="E531" s="31"/>
      <c r="F531" s="31"/>
      <c r="G531" s="31"/>
    </row>
    <row r="532" spans="1:7" s="62" customFormat="1" ht="15">
      <c r="A532" s="80"/>
      <c r="B532" s="52"/>
      <c r="C532" s="53"/>
      <c r="D532" s="51"/>
      <c r="E532" s="31"/>
      <c r="F532" s="31"/>
      <c r="G532" s="31"/>
    </row>
    <row r="533" spans="1:7" s="62" customFormat="1" ht="15">
      <c r="A533" s="81"/>
      <c r="B533" s="55"/>
      <c r="C533" s="56"/>
      <c r="D533" s="54"/>
      <c r="E533" s="57"/>
      <c r="F533" s="57"/>
      <c r="G533" s="57"/>
    </row>
    <row r="534" spans="1:7" s="62" customFormat="1" ht="15">
      <c r="A534" s="82"/>
      <c r="B534" s="33"/>
      <c r="C534" s="34"/>
      <c r="D534" s="33"/>
      <c r="E534" s="35"/>
      <c r="F534" s="35"/>
      <c r="G534" s="20"/>
    </row>
    <row r="535" spans="1:7" s="62" customFormat="1" ht="15">
      <c r="A535" s="82"/>
      <c r="B535" s="33"/>
      <c r="C535" s="34"/>
      <c r="D535" s="33"/>
      <c r="E535" s="35"/>
      <c r="F535" s="35"/>
      <c r="G535" s="20"/>
    </row>
  </sheetData>
  <sheetProtection/>
  <mergeCells count="96">
    <mergeCell ref="B457:C457"/>
    <mergeCell ref="B465:C465"/>
    <mergeCell ref="B409:C409"/>
    <mergeCell ref="B419:C419"/>
    <mergeCell ref="B431:C431"/>
    <mergeCell ref="B444:C444"/>
    <mergeCell ref="B222:C222"/>
    <mergeCell ref="B225:C225"/>
    <mergeCell ref="B233:C233"/>
    <mergeCell ref="B159:C159"/>
    <mergeCell ref="B168:C168"/>
    <mergeCell ref="B169:C169"/>
    <mergeCell ref="B173:C173"/>
    <mergeCell ref="B177:C177"/>
    <mergeCell ref="B203:C203"/>
    <mergeCell ref="B204:C204"/>
    <mergeCell ref="B1:C1"/>
    <mergeCell ref="A4:G4"/>
    <mergeCell ref="A5:G5"/>
    <mergeCell ref="D1:G1"/>
    <mergeCell ref="B218:C218"/>
    <mergeCell ref="B219:C219"/>
    <mergeCell ref="B74:C74"/>
    <mergeCell ref="B77:C77"/>
    <mergeCell ref="B32:C32"/>
    <mergeCell ref="B35:C35"/>
    <mergeCell ref="B58:C58"/>
    <mergeCell ref="B60:C60"/>
    <mergeCell ref="B64:C64"/>
    <mergeCell ref="B30:C30"/>
    <mergeCell ref="B14:C14"/>
    <mergeCell ref="B16:C16"/>
    <mergeCell ref="B24:C24"/>
    <mergeCell ref="B69:C69"/>
    <mergeCell ref="B70:C70"/>
    <mergeCell ref="B79:C79"/>
    <mergeCell ref="B89:C89"/>
    <mergeCell ref="B98:C98"/>
    <mergeCell ref="B99:C99"/>
    <mergeCell ref="B100:C100"/>
    <mergeCell ref="B103:C103"/>
    <mergeCell ref="B105:C105"/>
    <mergeCell ref="B109:C109"/>
    <mergeCell ref="B112:C112"/>
    <mergeCell ref="B150:C150"/>
    <mergeCell ref="B156:C156"/>
    <mergeCell ref="B114:C114"/>
    <mergeCell ref="B121:C121"/>
    <mergeCell ref="B123:C123"/>
    <mergeCell ref="B124:C124"/>
    <mergeCell ref="B135:C135"/>
    <mergeCell ref="B207:C207"/>
    <mergeCell ref="B210:C210"/>
    <mergeCell ref="B137:C137"/>
    <mergeCell ref="B180:C180"/>
    <mergeCell ref="B188:C188"/>
    <mergeCell ref="B189:C189"/>
    <mergeCell ref="B192:C192"/>
    <mergeCell ref="B195:C195"/>
    <mergeCell ref="B152:C152"/>
    <mergeCell ref="B153:C153"/>
    <mergeCell ref="B239:C239"/>
    <mergeCell ref="B238:C238"/>
    <mergeCell ref="B254:C254"/>
    <mergeCell ref="B257:C257"/>
    <mergeCell ref="B258:C258"/>
    <mergeCell ref="B264:C264"/>
    <mergeCell ref="B268:C268"/>
    <mergeCell ref="B274:C274"/>
    <mergeCell ref="B273:C273"/>
    <mergeCell ref="B275:C275"/>
    <mergeCell ref="B276:C276"/>
    <mergeCell ref="B283:C283"/>
    <mergeCell ref="B290:C290"/>
    <mergeCell ref="B297:C297"/>
    <mergeCell ref="B298:C298"/>
    <mergeCell ref="B305:C305"/>
    <mergeCell ref="B316:C316"/>
    <mergeCell ref="B324:C324"/>
    <mergeCell ref="B404:C404"/>
    <mergeCell ref="B325:C325"/>
    <mergeCell ref="B332:C332"/>
    <mergeCell ref="B345:C345"/>
    <mergeCell ref="B353:C353"/>
    <mergeCell ref="B354:C354"/>
    <mergeCell ref="B385:C385"/>
    <mergeCell ref="B408:C408"/>
    <mergeCell ref="B477:C477"/>
    <mergeCell ref="B487:C487"/>
    <mergeCell ref="B500:C500"/>
    <mergeCell ref="B513:C513"/>
    <mergeCell ref="B386:C386"/>
    <mergeCell ref="B394:C394"/>
    <mergeCell ref="B396:C396"/>
    <mergeCell ref="B400:C400"/>
    <mergeCell ref="B402:C402"/>
  </mergeCells>
  <printOptions/>
  <pageMargins left="0.7" right="0.7" top="0.75" bottom="0.75" header="0.3" footer="0.3"/>
  <pageSetup fitToHeight="0" fitToWidth="1" horizontalDpi="600" verticalDpi="600" orientation="portrait" paperSize="9" scale="80" r:id="rId1"/>
  <rowBreaks count="6" manualBreakCount="6">
    <brk id="73" max="255" man="1"/>
    <brk id="106" max="6" man="1"/>
    <brk id="384" max="6" man="1"/>
    <brk id="418" max="6" man="1"/>
    <brk id="452" max="6" man="1"/>
    <brk id="48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msoltysiak</dc:creator>
  <cp:keywords/>
  <dc:description/>
  <cp:lastModifiedBy>ikniewel</cp:lastModifiedBy>
  <cp:lastPrinted>2019-10-24T13:18:28Z</cp:lastPrinted>
  <dcterms:created xsi:type="dcterms:W3CDTF">2017-04-04T05:51:32Z</dcterms:created>
  <dcterms:modified xsi:type="dcterms:W3CDTF">2019-11-29T12:46:40Z</dcterms:modified>
  <cp:category/>
  <cp:version/>
  <cp:contentType/>
  <cp:contentStatus/>
</cp:coreProperties>
</file>