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2" i="2" l="1"/>
  <c r="G153" i="2" s="1"/>
  <c r="E110" i="2"/>
  <c r="G107" i="2"/>
  <c r="G154" i="2" l="1"/>
  <c r="G104" i="2"/>
  <c r="G150" i="2"/>
  <c r="G151" i="2"/>
  <c r="G149" i="2"/>
  <c r="G146" i="2"/>
  <c r="G147" i="2"/>
  <c r="G145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22" i="2"/>
  <c r="G82" i="2"/>
  <c r="G83" i="2"/>
  <c r="G84" i="2"/>
  <c r="G85" i="2"/>
  <c r="G81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8" i="2"/>
  <c r="G59" i="2"/>
  <c r="G60" i="2"/>
  <c r="G61" i="2"/>
  <c r="G62" i="2"/>
  <c r="G63" i="2"/>
  <c r="G64" i="2"/>
  <c r="G65" i="2"/>
  <c r="G66" i="2"/>
  <c r="G68" i="2"/>
  <c r="G69" i="2"/>
  <c r="G70" i="2"/>
  <c r="G71" i="2"/>
  <c r="G72" i="2"/>
  <c r="G73" i="2"/>
  <c r="G74" i="2"/>
  <c r="G76" i="2"/>
  <c r="G77" i="2"/>
  <c r="G78" i="2"/>
  <c r="G79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5" i="2"/>
  <c r="G106" i="2"/>
  <c r="G108" i="2"/>
  <c r="G109" i="2"/>
  <c r="G110" i="2"/>
  <c r="G111" i="2"/>
  <c r="G112" i="2"/>
  <c r="G114" i="2"/>
  <c r="G115" i="2"/>
  <c r="G116" i="2"/>
  <c r="G117" i="2"/>
  <c r="G118" i="2"/>
  <c r="G119" i="2"/>
  <c r="G15" i="2"/>
</calcChain>
</file>

<file path=xl/sharedStrings.xml><?xml version="1.0" encoding="utf-8"?>
<sst xmlns="http://schemas.openxmlformats.org/spreadsheetml/2006/main" count="275" uniqueCount="166">
  <si>
    <t>Nr poz.</t>
  </si>
  <si>
    <t>Opis robót</t>
  </si>
  <si>
    <t>Jm</t>
  </si>
  <si>
    <t>Ilość</t>
  </si>
  <si>
    <t>cena jednostkowa [zł]</t>
  </si>
  <si>
    <t>wartość [zł]</t>
  </si>
  <si>
    <t>1</t>
  </si>
  <si>
    <t>m2</t>
  </si>
  <si>
    <t>m3</t>
  </si>
  <si>
    <t>m</t>
  </si>
  <si>
    <t>szt.</t>
  </si>
  <si>
    <t>szt</t>
  </si>
  <si>
    <t>Załącznik nr 2
do umowy nr WIM/…./2019
z dnia ……………2019 r.</t>
  </si>
  <si>
    <t>Rury giętkie karbowane 50mm przy słupach oświetleniowych</t>
  </si>
  <si>
    <t>Razem netto</t>
  </si>
  <si>
    <t>VAT</t>
  </si>
  <si>
    <t>Razem brutto</t>
  </si>
  <si>
    <t>usł.</t>
  </si>
  <si>
    <t>TOALETA</t>
  </si>
  <si>
    <t>ROBOTY BUDOWLANE</t>
  </si>
  <si>
    <t>POSADOWIENIE</t>
  </si>
  <si>
    <t>Roboty ziemne wykonywane koparkami podsiębiernymi o pojemności łyżki 0.60 m3 w gruncie kat. III z transportem urobku do miejsca składowania wraz z kosztem utylizacji</t>
  </si>
  <si>
    <t>Wbijanie pali stalowych skrzynkowych z grodzic GU 16-400 z lądu, rusztowania lub pomostu na głębokość 5 m w grunt kat. III</t>
  </si>
  <si>
    <t>Dostawa pali skrzynkowych z grodzic GU 16-400 L=5,0 m</t>
  </si>
  <si>
    <t>Betonowanie wnętrza pali - beton C30/37</t>
  </si>
  <si>
    <t>m3 bet.</t>
  </si>
  <si>
    <t>Podkłady betonowe w budownictwie mieszkaniowym i użyteczności publicznej przy zastosowaniu pompy do betonu na podłożu gruntowym</t>
  </si>
  <si>
    <t>Izolacje papą termozgrzewalną jednowarstwowe</t>
  </si>
  <si>
    <t>Płyty fundamentowe żelbetowe - z zastosowaniem pompy do betonu beton C30/37 W8</t>
  </si>
  <si>
    <t>Przygotowanie i montaż zbrojenia</t>
  </si>
  <si>
    <t>t</t>
  </si>
  <si>
    <t>kpl</t>
  </si>
  <si>
    <t>KONSTRUKCJA i POKRYCIE DACHU</t>
  </si>
  <si>
    <t>m3 drew.</t>
  </si>
  <si>
    <t>Krokwie zwykłe długości do 4.5 m - przekrój poprzeczny drewna do 180 cm2 z tarcicy nasyconej</t>
  </si>
  <si>
    <t>Okładzina drewniana z desek 145x24 mm, na podkonstrukcji drewnianej; drewno - modrzew syberyjski, deski w układzie poziomym</t>
  </si>
  <si>
    <t>ROBOTY MUROWE</t>
  </si>
  <si>
    <t>kpl.</t>
  </si>
  <si>
    <t>PRZYŁĄCZE i ZEWNĘTRZNA INSTALACJA WODOCIĄGOWA</t>
  </si>
  <si>
    <t>Pomiary przy wykopach w terenie równinnym i nizinnym</t>
  </si>
  <si>
    <t>Wykopy oraz przekopy wykonywane koparkami podsiębiernymi 0.40 m3 na odkład w gruncie kat. III - 80% robót</t>
  </si>
  <si>
    <t>Wykopy liniowe i szerokości 0.8-1.5 m pod fundamenty, rurociągi, kolektory w gruntach suchych z wydobyciem urobku łopatą lub wyciągiem ręcznymkat. III-IV;  - 20% robót</t>
  </si>
  <si>
    <t>Studnia wodomierzowa z polimertobetonu śr. 1000 mm h=200 cm wraz z wyposażeniem -   1. Wodomierz JS dn15 - 1 szt  2. złączka przejściowa z gwintem zewnętrznym de32/dn25 - 2 szt  3. zawór grzybkowy gwintowany do wody fi 25 - 1 szt  4. zawór grzybkowy gwintowany do wody fi 25 ze spustem - 1 szt  5. zawór zwrotno-zaporowy antyskażeniowy fi25 klasy EA - 1 szt</t>
  </si>
  <si>
    <t>stud.</t>
  </si>
  <si>
    <t>Podłoża pod kanały i obiekty z materiałów sypkich grub. 10 cm</t>
  </si>
  <si>
    <t>Opaska do nawiercania rur PE  z gwintem De110/2"</t>
  </si>
  <si>
    <t>Kombinacyjny zawór kątowy ISO 1'' ze złączką przyłączeniową na rurę de32PE   +skrzynka uliczna do zasuw                                                                      +teleskopowe przedłużenie wrzeciona zasuwy</t>
  </si>
  <si>
    <t>Montaż rurociągów z rur PE 100 SDR11 o śr. zewnętrznej 32 mm - ekstrapolacja</t>
  </si>
  <si>
    <t>Kolano elektrooporowe z PE śr. 32 mm 90st</t>
  </si>
  <si>
    <t>złącz.</t>
  </si>
  <si>
    <t>Mufa elektroopoprowa z PE śr. 32 mm</t>
  </si>
  <si>
    <t>Obsypanie rurociągów do wys 30 cm ponad poziom rury  - uwaga: uwzględnić materiał</t>
  </si>
  <si>
    <t>Oznakowanie trasy rurociągu ułożonego w ziemi taśmą z tworzywa sztucznego z wkładką magnetyczną</t>
  </si>
  <si>
    <t>Próba wodna szczelności sieci wodociągowych z rur typu PE o śr.nominalnej do 90 mm</t>
  </si>
  <si>
    <t>200m -1 prób.</t>
  </si>
  <si>
    <t>Nakłady za każde 10 m różnicy długości od 200 przy próbach szczelności przewodów PEo śr. do 50 mm</t>
  </si>
  <si>
    <t>10m różn.</t>
  </si>
  <si>
    <t>Dezynfekcja rurociągów sieci wodociągowych o śr.nominalnej do 150 mm</t>
  </si>
  <si>
    <t>odc.200m</t>
  </si>
  <si>
    <t>Nakłady za każde 10 m różnicy długości od 200 przy dezynfekcji i płukaniu przewodów z rur o śr. do 50 mm</t>
  </si>
  <si>
    <t>Jednokrotne płukanie sieci wodociągowej o śr. nominalnej do 150 mm</t>
  </si>
  <si>
    <t>Nakłady za każde 10 m różnicy długości od 200 przy płukaniu przewodów z rur o śr. do 50 mm</t>
  </si>
  <si>
    <t>Zasypywanie wykopów liniowych o ścianach pionowych głębokości do 1.5 m i szerokości 0.8-1.5 m; kat. gr. III-IV</t>
  </si>
  <si>
    <t>Zagęszczenie nasypów zagęszczarkami; grunty sypkie kat. I-III</t>
  </si>
  <si>
    <t>Roboty ziemne wykonywane koparkami podsiębiernymi 0.60 m3 w ziemi kat. I-III uprzednio zmagazynowanej w hałdach z transportem urobku samochodami samowyładowczymi wraz z kosztem utylizacji</t>
  </si>
  <si>
    <t>ZEWNĘTRZNA INSTALACJA KANALIZACJI SANITARNEJ</t>
  </si>
  <si>
    <t>Wykopy oraz przekopy wykonywane koparkami podsiębiernymi 0.40 m3 na odkład w gruncie kat. III</t>
  </si>
  <si>
    <t>Kanały z rur PVC łączonych na wcisk o śr. zewn. 160 mm - wykopy umocnione</t>
  </si>
  <si>
    <t>Kolano kanalizacyjne z PCV śr. 160 mm</t>
  </si>
  <si>
    <t>Podłoża pod studzienki z recyklatu betonowego o grubości 30 cm</t>
  </si>
  <si>
    <t>Studnie rewizyjne z kręgów betonowych o śr. 1200 mm w gotowym wykopie o głębokości 3m.</t>
  </si>
  <si>
    <t>Studnie rewizyjne z kręgów betonowych o śr. 1200 mm w gotowym wykopie za każde 0.5 m różnicy głębokości</t>
  </si>
  <si>
    <t>[0.5 m] stud.</t>
  </si>
  <si>
    <t>Obsypanie rurociągów do wys. 30 cm ponad poziom rury - uwaga: pozycja zawiera nakłady materiałowe</t>
  </si>
  <si>
    <t>Próba szczelności kanałów rurowych o śr. nom. 160 mm</t>
  </si>
  <si>
    <t>Zasypywanie wykopów liniowych o ścianach pionowych głębokości do 3.0 m i szerokości 0.8-1.5 m; kat. gr. III-IV</t>
  </si>
  <si>
    <t>Roboty ziemne wykonywane koparkami podsiębiernymi o pojemności łyżki 0.40 m3 w gruncie kat. III z transportem urobku samochodami samowyładowczymi wraz z kosztami składowania</t>
  </si>
  <si>
    <t>WIATA</t>
  </si>
  <si>
    <t>Podwaliny żelbetowe prostokątne o szer. do 0.6 m w deskowaniu systemowym wariant II (transport betonu pompą)</t>
  </si>
  <si>
    <t>Ściany z cegieł pełnych klinkierowych na zaprawie cementowej grubości 1 cegły</t>
  </si>
  <si>
    <t>Słupy prostokątne z cegieł pełnych klinkierowych na zaprawie cementowej 1 x 2 cegły</t>
  </si>
  <si>
    <t>Słupy prostokątne z cegieł pełnych klinkierowych na zaprawie cementowej 1 x 1 cegły</t>
  </si>
  <si>
    <t>Jednoprzewodowe kominy wolno stojące z cegieł klinkierowych o przekroju przewodu 1x1 cegły</t>
  </si>
  <si>
    <t>Nakrywy kominów o średniej grubości 7 cm</t>
  </si>
  <si>
    <t>Spoinowanie ścian zaprawą do spoinowania klinkieru</t>
  </si>
  <si>
    <t>Grill z cegły pełnej klinkierowej wraz ze spoinowaniem</t>
  </si>
  <si>
    <t>Ramy górne i płatwie długości ponad 3 m - przekrój poprzeczny drewna ponad 180 cm2 z tarcicy nasyconej</t>
  </si>
  <si>
    <t>Impregnacja ogniochronna desek, płyt, bali i krawędziaków</t>
  </si>
  <si>
    <t>ZAGOSPODAROWANIE TERENU</t>
  </si>
  <si>
    <t>NAWIERZCHNIE</t>
  </si>
  <si>
    <t>Roboty pomiarowe przy powierzchniowych robotach ziemnych - niwelacja terenu pod obiekty przemysłowe</t>
  </si>
  <si>
    <t>ha</t>
  </si>
  <si>
    <t>Mechaniczne wykonanie koryta na całej szerokości jezdni i chodników w gruncie kat. I-IV głębokości 20 cm</t>
  </si>
  <si>
    <t>Mechaniczne wykonanie koryta na całej szerokości jezdni i chodników w gruncie kat. I-IV - za każde dalsze 5 cm głębokości</t>
  </si>
  <si>
    <t>Mechaniczne profilowanie i zagęszczenie podłoża pod warstwy konstrukcyjne nawierzchni w gruncie kat. I-IV</t>
  </si>
  <si>
    <t>Podbudowa z kruszywa naturalnego - warstwa dolna o grubości po zagęszczeniu 15 cm</t>
  </si>
  <si>
    <t>Podbudowa z kruszywa naturalnego - warstwa dolna o grubości po zagęszczeniu 20 cm</t>
  </si>
  <si>
    <t>Podbudowa z kruszywa łamanego - warstwa dolna o grubości po zagęszczeniu 15 cm</t>
  </si>
  <si>
    <t>Podbudowa z kruszywa łamanego - warstwa dolna o grubości po zagęszczeniu 25.0 cm</t>
  </si>
  <si>
    <t>Nawierzchnie z kostki brukowej betonowej o grubości 8 cm na podsypce cementowo-piaskowej gr 5 cm</t>
  </si>
  <si>
    <t>Podsypka cementowo-piaskowa z zagęszczeniem mechanicznym - 5 cm grubości warstwy po zagęszczeniu</t>
  </si>
  <si>
    <t>Nawierzchnie z płyt wielootworowych (płyty o powierzchni do 1 m2) - budowa</t>
  </si>
  <si>
    <t>Nawierzchnia z kruszywa betonowego - grubość po zagęszczeniu 40 cm</t>
  </si>
  <si>
    <t>Krawężniki betonowe wystające o wymiarach 15x22 cm z wykonaniem ław betonowych na podsypce cementowo-piaskowej</t>
  </si>
  <si>
    <t>Krawężniki betonowe wystające o wymiarach 15x30 cm z wykonaniem ław betonowych na podsypce cementowo-piaskowej</t>
  </si>
  <si>
    <t>Obrzeża betonowe o wymiarach 30x8 cm na podsypce cementowo-piaskowej, spoiny wypełnione zaprawą cementową</t>
  </si>
  <si>
    <t>ZIELEŃ</t>
  </si>
  <si>
    <t>Sadzenie drzew liściastych form naturalnych na terenie płaskim w gruncie kat. III z całkowitą zaprawą dołów; średnica/głębokość : 0.7 m</t>
  </si>
  <si>
    <t>Ręczne rozrzucenie ziemi żyznej lub kompostowej na terenie płaskim grubość warstwy 10 cm</t>
  </si>
  <si>
    <t>Wykonanie trawników dywanowych siewem na gruncie kat. III z nawożeniem</t>
  </si>
  <si>
    <t>Pielęgnacja krzewów żywopłotowych liściastych w okresie gwarancyjnym</t>
  </si>
  <si>
    <t>Pielęgnacja drzew liściastych form naturalnych</t>
  </si>
  <si>
    <t>Ręczna pielęgnacja trawników dywanowych na terenie płaskim w okresie gwarancyjnym</t>
  </si>
  <si>
    <t>MAŁA ARCHITEKTURA</t>
  </si>
  <si>
    <t>ŁAWKI - siedzisko i oparciem  wykonane z drewna egzotycznego teak, elementy stalowe ocynkowane ogniowo i malowane proszkowo na kolor RAL 7024, fundament: żelbet. klasa betonu:b25, nazwa stali: 18g2-b</t>
  </si>
  <si>
    <t>KOSZ NA ŚMIECI i(60l)  z popielniczką (0,5l), elementy stalowe z blachy stalowej ocynkowanej ogniowo gr.2mm, malowane proszkowo na kolor RAL 7024. Do zakotwienia z cokołem fundament: żelbet. klasa betonu: C20/25, nazwa stali: 18g2-b. otwieranie za pomocą patentowego zamka zatrzaskowego</t>
  </si>
  <si>
    <t>STOJAK ROWEROWY typu U z poprzeczką - elementy stalowe ocynkowane ogniowo i malowane proszkowo na kolor RAL 7024 wraz z wykonaniem fundamentu</t>
  </si>
  <si>
    <t>ŁAWOSTÓŁ- ZESTAW STOLIKOWANY - siedzisko i blat stołu  wykonane z drewna egzotycznego teak, elementy stalowe ocynkowane ogniowo i malowane proszkowo na kolor ral 7024 lub rozwiązanie co najmniej równorzędne</t>
  </si>
  <si>
    <t>GABLOTA INFORMACYJNA  - Gablota podświetlana świetlówkami -rama ze stali ocynkowanej, drzwi wykonane są z profili aluminiowych oraz szkła bezpiecznego o grubości 6 mm. instalacja -zgodnie ze standardami EC. wewnątrz - tablica w formie podwójnego panelu  ze szkła akrylowego typu pleksiglas o grubości 4 mm moc: 108 W, oświetlenie: 2300 LUX na całej powierzchni wraz z wykonaniem fundamentu</t>
  </si>
  <si>
    <t>OGRODZENIE PLACU ZABAW - Współczesna, prosta forma ogrodzenia - stalowego malowanego proszkowo na kolor RAL 7024,  furtka wejściowa na zawiasach. Słupki  o przekroju 60x60x1,4mm, obramowanie z kształtowników 40x40x1,3mm, drut poziomy- 6mm, drut pionowy-5mm</t>
  </si>
  <si>
    <t>Dostawa  oraz montaż prefabrykowanej toalety</t>
  </si>
  <si>
    <t>Przygotowanie podłoża pod montaż prefabrykowanej toalety - zgodnie z zaleceniami producenta</t>
  </si>
  <si>
    <t>DOSTAWA ORAZ MONTAŻ</t>
  </si>
  <si>
    <t>INSTALACJE ELEKTRYCZNE</t>
  </si>
  <si>
    <t>Przewody kabelkowe o łącznym przekroju żył do 7.5 mm2 wciągane do rur YKY 3x1,5 mm2</t>
  </si>
  <si>
    <t>Rury winidurowe o śr.do 28 mm układane na drewnie</t>
  </si>
  <si>
    <t>Wypust kablowy 1 fazowy</t>
  </si>
  <si>
    <t>Gniazda instalacyjne wtyczkowe ze stykiem ochronnym bryzgoszczelne 2-biegunowe przykręcane o obciążalności do 16 A i przekroju przewodów do 2.5 mm2</t>
  </si>
  <si>
    <t>Oprawa oświetleniowa wiaty</t>
  </si>
  <si>
    <t>INSTALACJE ELEKTRYCZNE ZEWNETRZNE</t>
  </si>
  <si>
    <t>SIECI ZEWNĘTRZNE</t>
  </si>
  <si>
    <t>Montaż szafy STW wraz z niezbędnym wyposażeniem</t>
  </si>
  <si>
    <t>Zarobienie na sucho końca kabla 5-żyłowego o przekroju żył do 50 mm2 na napięcie do 1 kV o izolacji i powłoce z tworzyw sztucznych</t>
  </si>
  <si>
    <t>Zarobienie na sucho końca kabla 5-żyłowego o przekroju żył do 16 mm2 na napięcie do 1 kV o izolacji i powłoce z tworzyw sztucznych</t>
  </si>
  <si>
    <t>Montaż szafy SB2 wraz z niezbędnym wyposażeniem</t>
  </si>
  <si>
    <t>Posadowienie PPE1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</si>
  <si>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</si>
  <si>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</si>
  <si>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</si>
  <si>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Ułożenie rur osłonowych  Rury osłonowe karbowane dwuścienne 110mm</t>
  </si>
  <si>
    <t>Układanie kabli o masie do 12 kg/m w rowach kablowych mechanicznie z przyczepy kablowej  YAKY 4x25</t>
  </si>
  <si>
    <t>Układanie kabli o masie do 3.0 kg/m w rurach, pustakach lub kanałach zamkniętych  W rurach YAKY 4x25</t>
  </si>
  <si>
    <t>Układanie kabli o masie do 3.0 kg/m w rowach kablowych ręcznie  YKY 5x10</t>
  </si>
  <si>
    <t>Układanie kabli o masie do 0.5 kg/m w rowach kablowych ręcznie  YKY 3x1,5</t>
  </si>
  <si>
    <t>Przewody uziemiające i wyrównawcze. Ułożenie bednarki w wykopie razem z kablem oświetleniowym  FeZn 25x4  Przelicznik 1m/b - 0,8 kg</t>
  </si>
  <si>
    <t>Montaż i stawianie słupów oświetleniowych o masie do 100 kg, na fundamentach  Słup oświetleniowy h=9m; średnica wierzchołka 60mm (słupy dla 2 kat. wiatrowej) z pojedynczym wysięgnikiem</t>
  </si>
  <si>
    <t>Montaż i stawianie słupów oświetleniowych o masie do 100 kg, na fundamentach  Słup oświetleniowy h=9m; średnica wierzchołka 60mm (słupy dla 2 kat. wiatrowej) z podwójnym wysięgnikiem</t>
  </si>
  <si>
    <t>Montaż przewodów do opraw oświetleniowych - wciąganie w słupy, rury osłonowe i wysięgniki przy wysokości latarń do 10 m</t>
  </si>
  <si>
    <t>kpl.przew.</t>
  </si>
  <si>
    <t>Montaż opraw oświetlenia zewnętrznego na słupach   Oprawa LED w obudowie aluminiowej IP66, II klasy izolacji,  o mocy 55W i strumieniu świetlnym 7100  Przystosowana do montażu na słupach i wysięgnikach o końcówce 60mm</t>
  </si>
  <si>
    <t>Mechaniczne pogrążanie uziomów pionowych prętowych w gruncie kat.III</t>
  </si>
  <si>
    <t>Zasypywanie rowów dla kabli wykonanych mechanicznie w gruncie kat. III-IV</t>
  </si>
  <si>
    <t>Zasypywanie rowów dla kabli wykonanych ręcznie w gruncie kat. III</t>
  </si>
  <si>
    <t>USUNIĘCIE KOLIZJI</t>
  </si>
  <si>
    <t>Zabezpieczenie istniejących kabli energetycznych rurami ochronnymi dwudzielnymi z PCW o śr. 110-200 mm</t>
  </si>
  <si>
    <t>CZYNNOŚCI DODATKOWE</t>
  </si>
  <si>
    <t>Obsługa geodezyjna</t>
  </si>
  <si>
    <t>Sprawdzenie i pomiary obwodów</t>
  </si>
  <si>
    <t>Sporządzenie dokumentacji powykonawczej</t>
  </si>
  <si>
    <t>Utworzenie punktu przystankowego turystyki rowerowej, pieszej i wodnej z dodatkową funkcją placu integracyjno-festynowego – etap II w Ognicy - część lądowa</t>
  </si>
  <si>
    <t>Zakres rzeczowo-finansowy robót (kosztorsy ofertowy)</t>
  </si>
  <si>
    <t xml:space="preserve">szt. </t>
  </si>
  <si>
    <t>Sadzenie krzewów żywopłotowych w gruncie kat. III z całkowitą zaprawą rowów - Grab</t>
  </si>
  <si>
    <t>Sadzenie krzewów żywopłotowych w gruncie kat. III z całkowitą zaprawą rowów - Pęcherzyca kalinolistna</t>
  </si>
  <si>
    <t>Sadzenie krzewów żywopłotowych w gruncie kat. III z całkowitą zaprawą rowów - Berberys</t>
  </si>
  <si>
    <t>Załącznik nr 2.2 do SIWZ nr WIM.271.1.32.2019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</si>
</sst>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i/>
      <sz val="7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64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" fontId="4" fillId="3" borderId="2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" xfId="0" applyNumberFormat="1" applyFont="1" applyBorder="1" applyAlignment="1">
      <alignment horizontal="left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left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vertical="center" wrapText="1"/>
    </xf>
    <xf numFmtId="0" fontId="3" fillId="6" borderId="5" xfId="0" applyNumberFormat="1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horizontal="left" vertical="center" wrapText="1"/>
    </xf>
    <xf numFmtId="0" fontId="3" fillId="5" borderId="2" xfId="0" applyNumberFormat="1" applyFont="1" applyFill="1" applyBorder="1" applyAlignment="1">
      <alignment vertical="center" wrapText="1"/>
    </xf>
    <xf numFmtId="0" fontId="3" fillId="6" borderId="2" xfId="0" applyNumberFormat="1" applyFont="1" applyFill="1" applyBorder="1" applyAlignment="1">
      <alignment horizontal="left" vertical="center" wrapText="1"/>
    </xf>
    <xf numFmtId="0" fontId="3" fillId="6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/>
    </xf>
    <xf numFmtId="164" fontId="9" fillId="0" borderId="8" xfId="0" applyNumberFormat="1" applyFont="1" applyBorder="1"/>
    <xf numFmtId="164" fontId="9" fillId="0" borderId="9" xfId="0" applyNumberFormat="1" applyFont="1" applyBorder="1"/>
    <xf numFmtId="164" fontId="9" fillId="0" borderId="10" xfId="0" applyNumberFormat="1" applyFont="1" applyBorder="1"/>
    <xf numFmtId="2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54"/>
  <sheetViews>
    <sheetView tabSelected="1" zoomScaleNormal="100" workbookViewId="0">
      <selection activeCell="B3" sqref="B3:C3"/>
    </sheetView>
  </sheetViews>
  <sheetFormatPr defaultRowHeight="15" x14ac:dyDescent="0.25"/>
  <cols>
    <col min="2" max="2" width="9.140625" style="7"/>
    <col min="3" max="3" width="40.5703125" style="8" customWidth="1"/>
    <col min="4" max="7" width="9.140625" style="7"/>
  </cols>
  <sheetData>
    <row r="1" spans="2:7" ht="15" customHeight="1" x14ac:dyDescent="0.25">
      <c r="E1" s="35" t="s">
        <v>12</v>
      </c>
      <c r="F1" s="36"/>
      <c r="G1" s="36"/>
    </row>
    <row r="2" spans="2:7" ht="15.75" customHeight="1" x14ac:dyDescent="0.25">
      <c r="E2" s="36"/>
      <c r="F2" s="36"/>
      <c r="G2" s="36"/>
    </row>
    <row r="3" spans="2:7" ht="15.75" x14ac:dyDescent="0.25">
      <c r="B3" s="38" t="s">
        <v>165</v>
      </c>
      <c r="C3" s="38"/>
      <c r="E3" s="36"/>
      <c r="F3" s="36"/>
      <c r="G3" s="36"/>
    </row>
    <row r="4" spans="2:7" ht="15" customHeight="1" x14ac:dyDescent="0.25">
      <c r="C4" s="19"/>
      <c r="D4" s="19"/>
      <c r="E4" s="19"/>
      <c r="F4" s="19"/>
      <c r="G4" s="19"/>
    </row>
    <row r="5" spans="2:7" ht="15" customHeight="1" x14ac:dyDescent="0.25">
      <c r="B5" s="37" t="s">
        <v>160</v>
      </c>
      <c r="C5" s="37"/>
      <c r="D5" s="37"/>
      <c r="E5" s="37"/>
      <c r="F5" s="37"/>
      <c r="G5" s="37"/>
    </row>
    <row r="6" spans="2:7" ht="15" customHeight="1" x14ac:dyDescent="0.25">
      <c r="B6" s="37" t="s">
        <v>159</v>
      </c>
      <c r="C6" s="37"/>
      <c r="D6" s="37"/>
      <c r="E6" s="37"/>
      <c r="F6" s="37"/>
      <c r="G6" s="37"/>
    </row>
    <row r="7" spans="2:7" ht="15" customHeight="1" x14ac:dyDescent="0.25">
      <c r="B7" s="37"/>
      <c r="C7" s="37"/>
      <c r="D7" s="37"/>
      <c r="E7" s="37"/>
      <c r="F7" s="37"/>
      <c r="G7" s="37"/>
    </row>
    <row r="8" spans="2:7" ht="15" customHeight="1" x14ac:dyDescent="0.25">
      <c r="B8" s="37"/>
      <c r="C8" s="37"/>
      <c r="D8" s="37"/>
      <c r="E8" s="37"/>
      <c r="F8" s="37"/>
      <c r="G8" s="37"/>
    </row>
    <row r="10" spans="2:7" ht="33.75" x14ac:dyDescent="0.25">
      <c r="B10" s="20" t="s">
        <v>0</v>
      </c>
      <c r="C10" s="20" t="s">
        <v>1</v>
      </c>
      <c r="D10" s="20" t="s">
        <v>2</v>
      </c>
      <c r="E10" s="20" t="s">
        <v>3</v>
      </c>
      <c r="F10" s="1" t="s">
        <v>4</v>
      </c>
      <c r="G10" s="1" t="s">
        <v>5</v>
      </c>
    </row>
    <row r="11" spans="2:7" x14ac:dyDescent="0.25">
      <c r="B11" s="23" t="s">
        <v>6</v>
      </c>
      <c r="C11" s="23">
        <v>2</v>
      </c>
      <c r="D11" s="23">
        <v>3</v>
      </c>
      <c r="E11" s="23">
        <v>4</v>
      </c>
      <c r="F11" s="24">
        <v>5</v>
      </c>
      <c r="G11" s="24">
        <v>6</v>
      </c>
    </row>
    <row r="12" spans="2:7" x14ac:dyDescent="0.25">
      <c r="B12" s="12"/>
      <c r="C12" s="2" t="s">
        <v>18</v>
      </c>
      <c r="D12" s="12"/>
      <c r="E12" s="25"/>
      <c r="F12" s="25"/>
      <c r="G12" s="25"/>
    </row>
    <row r="13" spans="2:7" x14ac:dyDescent="0.25">
      <c r="B13" s="10"/>
      <c r="C13" s="11" t="s">
        <v>19</v>
      </c>
      <c r="D13" s="10"/>
      <c r="E13" s="26"/>
      <c r="F13" s="26"/>
      <c r="G13" s="26"/>
    </row>
    <row r="14" spans="2:7" x14ac:dyDescent="0.25">
      <c r="B14" s="10"/>
      <c r="C14" s="11" t="s">
        <v>20</v>
      </c>
      <c r="D14" s="10"/>
      <c r="E14" s="26"/>
      <c r="F14" s="26"/>
      <c r="G14" s="26"/>
    </row>
    <row r="15" spans="2:7" ht="22.5" x14ac:dyDescent="0.25">
      <c r="B15" s="4" t="s">
        <v>6</v>
      </c>
      <c r="C15" s="9" t="s">
        <v>121</v>
      </c>
      <c r="D15" s="4" t="s">
        <v>31</v>
      </c>
      <c r="E15" s="4">
        <v>1</v>
      </c>
      <c r="F15" s="27">
        <v>0</v>
      </c>
      <c r="G15" s="27">
        <f>E15*F15</f>
        <v>0</v>
      </c>
    </row>
    <row r="16" spans="2:7" x14ac:dyDescent="0.25">
      <c r="B16" s="10"/>
      <c r="C16" s="11" t="s">
        <v>122</v>
      </c>
      <c r="D16" s="10"/>
      <c r="E16" s="26"/>
      <c r="F16" s="26"/>
      <c r="G16" s="26"/>
    </row>
    <row r="17" spans="2:7" x14ac:dyDescent="0.25">
      <c r="B17" s="4">
        <v>2</v>
      </c>
      <c r="C17" s="9" t="s">
        <v>120</v>
      </c>
      <c r="D17" s="4" t="s">
        <v>31</v>
      </c>
      <c r="E17" s="4">
        <v>1</v>
      </c>
      <c r="F17" s="27">
        <v>0</v>
      </c>
      <c r="G17" s="27">
        <f t="shared" ref="G17" si="0">E17*F17</f>
        <v>0</v>
      </c>
    </row>
    <row r="18" spans="2:7" ht="22.5" x14ac:dyDescent="0.25">
      <c r="B18" s="10"/>
      <c r="C18" s="11" t="s">
        <v>38</v>
      </c>
      <c r="D18" s="10"/>
      <c r="E18" s="10"/>
      <c r="F18" s="10"/>
      <c r="G18" s="10"/>
    </row>
    <row r="19" spans="2:7" ht="22.5" x14ac:dyDescent="0.25">
      <c r="B19" s="4">
        <v>3</v>
      </c>
      <c r="C19" s="9" t="s">
        <v>39</v>
      </c>
      <c r="D19" s="4" t="s">
        <v>8</v>
      </c>
      <c r="E19" s="4">
        <v>23.06</v>
      </c>
      <c r="F19" s="27">
        <v>0</v>
      </c>
      <c r="G19" s="27">
        <f t="shared" ref="G19:G69" si="1">E19*F19</f>
        <v>0</v>
      </c>
    </row>
    <row r="20" spans="2:7" ht="33.75" x14ac:dyDescent="0.25">
      <c r="B20" s="4">
        <v>4</v>
      </c>
      <c r="C20" s="9" t="s">
        <v>40</v>
      </c>
      <c r="D20" s="4" t="s">
        <v>8</v>
      </c>
      <c r="E20" s="4">
        <v>18.448</v>
      </c>
      <c r="F20" s="27">
        <v>0</v>
      </c>
      <c r="G20" s="27">
        <f t="shared" si="1"/>
        <v>0</v>
      </c>
    </row>
    <row r="21" spans="2:7" ht="45" x14ac:dyDescent="0.25">
      <c r="B21" s="4">
        <v>5</v>
      </c>
      <c r="C21" s="9" t="s">
        <v>41</v>
      </c>
      <c r="D21" s="4" t="s">
        <v>8</v>
      </c>
      <c r="E21" s="4">
        <v>4.6120000000000001</v>
      </c>
      <c r="F21" s="27">
        <v>0</v>
      </c>
      <c r="G21" s="27">
        <f t="shared" si="1"/>
        <v>0</v>
      </c>
    </row>
    <row r="22" spans="2:7" ht="90" x14ac:dyDescent="0.25">
      <c r="B22" s="4">
        <v>6</v>
      </c>
      <c r="C22" s="9" t="s">
        <v>42</v>
      </c>
      <c r="D22" s="4" t="s">
        <v>43</v>
      </c>
      <c r="E22" s="4">
        <v>1</v>
      </c>
      <c r="F22" s="27">
        <v>0</v>
      </c>
      <c r="G22" s="27">
        <f t="shared" si="1"/>
        <v>0</v>
      </c>
    </row>
    <row r="23" spans="2:7" ht="22.5" x14ac:dyDescent="0.25">
      <c r="B23" s="4">
        <v>7</v>
      </c>
      <c r="C23" s="9" t="s">
        <v>44</v>
      </c>
      <c r="D23" s="4" t="s">
        <v>8</v>
      </c>
      <c r="E23" s="4">
        <v>1.004</v>
      </c>
      <c r="F23" s="27">
        <v>0</v>
      </c>
      <c r="G23" s="27">
        <f t="shared" si="1"/>
        <v>0</v>
      </c>
    </row>
    <row r="24" spans="2:7" x14ac:dyDescent="0.25">
      <c r="B24" s="4">
        <v>8</v>
      </c>
      <c r="C24" s="9" t="s">
        <v>45</v>
      </c>
      <c r="D24" s="4" t="s">
        <v>10</v>
      </c>
      <c r="E24" s="4">
        <v>1</v>
      </c>
      <c r="F24" s="27">
        <v>0</v>
      </c>
      <c r="G24" s="27">
        <f t="shared" si="1"/>
        <v>0</v>
      </c>
    </row>
    <row r="25" spans="2:7" ht="45" x14ac:dyDescent="0.25">
      <c r="B25" s="4">
        <v>9</v>
      </c>
      <c r="C25" s="9" t="s">
        <v>46</v>
      </c>
      <c r="D25" s="4" t="s">
        <v>37</v>
      </c>
      <c r="E25" s="4">
        <v>1</v>
      </c>
      <c r="F25" s="27">
        <v>0</v>
      </c>
      <c r="G25" s="27">
        <f t="shared" si="1"/>
        <v>0</v>
      </c>
    </row>
    <row r="26" spans="2:7" ht="22.5" x14ac:dyDescent="0.25">
      <c r="B26" s="4">
        <v>10</v>
      </c>
      <c r="C26" s="9" t="s">
        <v>47</v>
      </c>
      <c r="D26" s="4" t="s">
        <v>9</v>
      </c>
      <c r="E26" s="4">
        <v>11.54</v>
      </c>
      <c r="F26" s="27">
        <v>0</v>
      </c>
      <c r="G26" s="27">
        <f t="shared" si="1"/>
        <v>0</v>
      </c>
    </row>
    <row r="27" spans="2:7" x14ac:dyDescent="0.25">
      <c r="B27" s="4">
        <v>11</v>
      </c>
      <c r="C27" s="9" t="s">
        <v>48</v>
      </c>
      <c r="D27" s="4" t="s">
        <v>49</v>
      </c>
      <c r="E27" s="4">
        <v>2</v>
      </c>
      <c r="F27" s="27">
        <v>0</v>
      </c>
      <c r="G27" s="27">
        <f t="shared" si="1"/>
        <v>0</v>
      </c>
    </row>
    <row r="28" spans="2:7" x14ac:dyDescent="0.25">
      <c r="B28" s="4">
        <v>12</v>
      </c>
      <c r="C28" s="9" t="s">
        <v>50</v>
      </c>
      <c r="D28" s="4" t="s">
        <v>49</v>
      </c>
      <c r="E28" s="4">
        <v>2</v>
      </c>
      <c r="F28" s="27">
        <v>0</v>
      </c>
      <c r="G28" s="27">
        <f t="shared" si="1"/>
        <v>0</v>
      </c>
    </row>
    <row r="29" spans="2:7" ht="22.5" x14ac:dyDescent="0.25">
      <c r="B29" s="4">
        <v>13</v>
      </c>
      <c r="C29" s="9" t="s">
        <v>51</v>
      </c>
      <c r="D29" s="4" t="s">
        <v>8</v>
      </c>
      <c r="E29" s="4">
        <v>3.2989999999999999</v>
      </c>
      <c r="F29" s="27">
        <v>0</v>
      </c>
      <c r="G29" s="27">
        <f t="shared" si="1"/>
        <v>0</v>
      </c>
    </row>
    <row r="30" spans="2:7" ht="22.5" x14ac:dyDescent="0.25">
      <c r="B30" s="4">
        <v>14</v>
      </c>
      <c r="C30" s="9" t="s">
        <v>52</v>
      </c>
      <c r="D30" s="4" t="s">
        <v>9</v>
      </c>
      <c r="E30" s="4">
        <v>10.02</v>
      </c>
      <c r="F30" s="27">
        <v>0</v>
      </c>
      <c r="G30" s="27">
        <f t="shared" si="1"/>
        <v>0</v>
      </c>
    </row>
    <row r="31" spans="2:7" ht="22.5" x14ac:dyDescent="0.25">
      <c r="B31" s="4">
        <v>15</v>
      </c>
      <c r="C31" s="9" t="s">
        <v>53</v>
      </c>
      <c r="D31" s="4" t="s">
        <v>54</v>
      </c>
      <c r="E31" s="4">
        <v>1</v>
      </c>
      <c r="F31" s="27">
        <v>0</v>
      </c>
      <c r="G31" s="27">
        <f t="shared" si="1"/>
        <v>0</v>
      </c>
    </row>
    <row r="32" spans="2:7" ht="22.5" x14ac:dyDescent="0.25">
      <c r="B32" s="4">
        <v>16</v>
      </c>
      <c r="C32" s="9" t="s">
        <v>55</v>
      </c>
      <c r="D32" s="4" t="s">
        <v>56</v>
      </c>
      <c r="E32" s="4">
        <v>-19</v>
      </c>
      <c r="F32" s="27">
        <v>0</v>
      </c>
      <c r="G32" s="27">
        <f t="shared" si="1"/>
        <v>0</v>
      </c>
    </row>
    <row r="33" spans="2:7" ht="22.5" x14ac:dyDescent="0.25">
      <c r="B33" s="4">
        <v>17</v>
      </c>
      <c r="C33" s="9" t="s">
        <v>57</v>
      </c>
      <c r="D33" s="4" t="s">
        <v>58</v>
      </c>
      <c r="E33" s="4">
        <v>1</v>
      </c>
      <c r="F33" s="27">
        <v>0</v>
      </c>
      <c r="G33" s="27">
        <f t="shared" si="1"/>
        <v>0</v>
      </c>
    </row>
    <row r="34" spans="2:7" ht="22.5" x14ac:dyDescent="0.25">
      <c r="B34" s="4">
        <v>18</v>
      </c>
      <c r="C34" s="9" t="s">
        <v>59</v>
      </c>
      <c r="D34" s="4" t="s">
        <v>56</v>
      </c>
      <c r="E34" s="4">
        <v>-19</v>
      </c>
      <c r="F34" s="27">
        <v>0</v>
      </c>
      <c r="G34" s="27">
        <f t="shared" si="1"/>
        <v>0</v>
      </c>
    </row>
    <row r="35" spans="2:7" ht="22.5" x14ac:dyDescent="0.25">
      <c r="B35" s="4">
        <v>19</v>
      </c>
      <c r="C35" s="9" t="s">
        <v>60</v>
      </c>
      <c r="D35" s="4" t="s">
        <v>58</v>
      </c>
      <c r="E35" s="4">
        <v>1</v>
      </c>
      <c r="F35" s="27">
        <v>0</v>
      </c>
      <c r="G35" s="27">
        <f t="shared" si="1"/>
        <v>0</v>
      </c>
    </row>
    <row r="36" spans="2:7" ht="22.5" x14ac:dyDescent="0.25">
      <c r="B36" s="4">
        <v>20</v>
      </c>
      <c r="C36" s="9" t="s">
        <v>61</v>
      </c>
      <c r="D36" s="4" t="s">
        <v>56</v>
      </c>
      <c r="E36" s="4">
        <v>-19</v>
      </c>
      <c r="F36" s="27">
        <v>0</v>
      </c>
      <c r="G36" s="27">
        <f t="shared" si="1"/>
        <v>0</v>
      </c>
    </row>
    <row r="37" spans="2:7" ht="33.75" x14ac:dyDescent="0.25">
      <c r="B37" s="4">
        <v>21</v>
      </c>
      <c r="C37" s="9" t="s">
        <v>62</v>
      </c>
      <c r="D37" s="4" t="s">
        <v>8</v>
      </c>
      <c r="E37" s="4">
        <v>17.187000000000001</v>
      </c>
      <c r="F37" s="27">
        <v>0</v>
      </c>
      <c r="G37" s="27">
        <f t="shared" si="1"/>
        <v>0</v>
      </c>
    </row>
    <row r="38" spans="2:7" ht="22.5" x14ac:dyDescent="0.25">
      <c r="B38" s="4">
        <v>22</v>
      </c>
      <c r="C38" s="9" t="s">
        <v>63</v>
      </c>
      <c r="D38" s="4" t="s">
        <v>8</v>
      </c>
      <c r="E38" s="4">
        <v>20.486000000000001</v>
      </c>
      <c r="F38" s="27">
        <v>0</v>
      </c>
      <c r="G38" s="27">
        <f t="shared" si="1"/>
        <v>0</v>
      </c>
    </row>
    <row r="39" spans="2:7" ht="45" x14ac:dyDescent="0.25">
      <c r="B39" s="4">
        <v>23</v>
      </c>
      <c r="C39" s="9" t="s">
        <v>64</v>
      </c>
      <c r="D39" s="4" t="s">
        <v>8</v>
      </c>
      <c r="E39" s="4">
        <v>5.8730000000000002</v>
      </c>
      <c r="F39" s="27">
        <v>0</v>
      </c>
      <c r="G39" s="27">
        <f t="shared" si="1"/>
        <v>0</v>
      </c>
    </row>
    <row r="40" spans="2:7" ht="22.5" x14ac:dyDescent="0.25">
      <c r="B40" s="10"/>
      <c r="C40" s="11" t="s">
        <v>65</v>
      </c>
      <c r="D40" s="10"/>
      <c r="E40" s="10"/>
      <c r="F40" s="10"/>
      <c r="G40" s="10"/>
    </row>
    <row r="41" spans="2:7" ht="22.5" x14ac:dyDescent="0.25">
      <c r="B41" s="4">
        <v>24</v>
      </c>
      <c r="C41" s="9" t="s">
        <v>39</v>
      </c>
      <c r="D41" s="4" t="s">
        <v>8</v>
      </c>
      <c r="E41" s="4">
        <v>11.101000000000001</v>
      </c>
      <c r="F41" s="27">
        <v>0</v>
      </c>
      <c r="G41" s="27">
        <f t="shared" si="1"/>
        <v>0</v>
      </c>
    </row>
    <row r="42" spans="2:7" ht="22.5" x14ac:dyDescent="0.25">
      <c r="B42" s="4">
        <v>25</v>
      </c>
      <c r="C42" s="9" t="s">
        <v>66</v>
      </c>
      <c r="D42" s="4" t="s">
        <v>8</v>
      </c>
      <c r="E42" s="4">
        <v>8.8810000000000002</v>
      </c>
      <c r="F42" s="27">
        <v>0</v>
      </c>
      <c r="G42" s="27">
        <f t="shared" si="1"/>
        <v>0</v>
      </c>
    </row>
    <row r="43" spans="2:7" ht="45" x14ac:dyDescent="0.25">
      <c r="B43" s="4">
        <v>26</v>
      </c>
      <c r="C43" s="9" t="s">
        <v>41</v>
      </c>
      <c r="D43" s="4" t="s">
        <v>8</v>
      </c>
      <c r="E43" s="4">
        <v>2.2200000000000002</v>
      </c>
      <c r="F43" s="27">
        <v>0</v>
      </c>
      <c r="G43" s="27">
        <f t="shared" si="1"/>
        <v>0</v>
      </c>
    </row>
    <row r="44" spans="2:7" ht="22.5" x14ac:dyDescent="0.25">
      <c r="B44" s="4">
        <v>27</v>
      </c>
      <c r="C44" s="9" t="s">
        <v>44</v>
      </c>
      <c r="D44" s="4" t="s">
        <v>8</v>
      </c>
      <c r="E44" s="4">
        <v>0.439</v>
      </c>
      <c r="F44" s="27">
        <v>0</v>
      </c>
      <c r="G44" s="27">
        <f t="shared" si="1"/>
        <v>0</v>
      </c>
    </row>
    <row r="45" spans="2:7" ht="22.5" x14ac:dyDescent="0.25">
      <c r="B45" s="4">
        <v>28</v>
      </c>
      <c r="C45" s="9" t="s">
        <v>67</v>
      </c>
      <c r="D45" s="4" t="s">
        <v>9</v>
      </c>
      <c r="E45" s="4">
        <v>5.89</v>
      </c>
      <c r="F45" s="27">
        <v>0</v>
      </c>
      <c r="G45" s="27">
        <f t="shared" si="1"/>
        <v>0</v>
      </c>
    </row>
    <row r="46" spans="2:7" x14ac:dyDescent="0.25">
      <c r="B46" s="4">
        <v>29</v>
      </c>
      <c r="C46" s="9" t="s">
        <v>68</v>
      </c>
      <c r="D46" s="4" t="s">
        <v>11</v>
      </c>
      <c r="E46" s="4">
        <v>1</v>
      </c>
      <c r="F46" s="27">
        <v>0</v>
      </c>
      <c r="G46" s="27">
        <f t="shared" si="1"/>
        <v>0</v>
      </c>
    </row>
    <row r="47" spans="2:7" ht="22.5" x14ac:dyDescent="0.25">
      <c r="B47" s="4">
        <v>30</v>
      </c>
      <c r="C47" s="9" t="s">
        <v>69</v>
      </c>
      <c r="D47" s="4" t="s">
        <v>8</v>
      </c>
      <c r="E47" s="4">
        <v>0.33900000000000002</v>
      </c>
      <c r="F47" s="27">
        <v>0</v>
      </c>
      <c r="G47" s="27">
        <f t="shared" si="1"/>
        <v>0</v>
      </c>
    </row>
    <row r="48" spans="2:7" ht="22.5" x14ac:dyDescent="0.25">
      <c r="B48" s="4">
        <v>31</v>
      </c>
      <c r="C48" s="9" t="s">
        <v>70</v>
      </c>
      <c r="D48" s="4" t="s">
        <v>43</v>
      </c>
      <c r="E48" s="4">
        <v>1</v>
      </c>
      <c r="F48" s="27">
        <v>0</v>
      </c>
      <c r="G48" s="27">
        <f t="shared" si="1"/>
        <v>0</v>
      </c>
    </row>
    <row r="49" spans="2:7" ht="33.75" x14ac:dyDescent="0.25">
      <c r="B49" s="4">
        <v>32</v>
      </c>
      <c r="C49" s="9" t="s">
        <v>71</v>
      </c>
      <c r="D49" s="4" t="s">
        <v>72</v>
      </c>
      <c r="E49" s="4">
        <v>-2</v>
      </c>
      <c r="F49" s="27">
        <v>0</v>
      </c>
      <c r="G49" s="27">
        <f t="shared" si="1"/>
        <v>0</v>
      </c>
    </row>
    <row r="50" spans="2:7" ht="22.5" x14ac:dyDescent="0.25">
      <c r="B50" s="4">
        <v>33</v>
      </c>
      <c r="C50" s="9" t="s">
        <v>73</v>
      </c>
      <c r="D50" s="4" t="s">
        <v>8</v>
      </c>
      <c r="E50" s="4">
        <v>1.931</v>
      </c>
      <c r="F50" s="27">
        <v>0</v>
      </c>
      <c r="G50" s="27">
        <f t="shared" si="1"/>
        <v>0</v>
      </c>
    </row>
    <row r="51" spans="2:7" ht="22.5" x14ac:dyDescent="0.25">
      <c r="B51" s="4">
        <v>34</v>
      </c>
      <c r="C51" s="9" t="s">
        <v>74</v>
      </c>
      <c r="D51" s="4" t="s">
        <v>9</v>
      </c>
      <c r="E51" s="4">
        <v>4.3899999999999997</v>
      </c>
      <c r="F51" s="27">
        <v>0</v>
      </c>
      <c r="G51" s="27">
        <f t="shared" si="1"/>
        <v>0</v>
      </c>
    </row>
    <row r="52" spans="2:7" ht="33.75" x14ac:dyDescent="0.25">
      <c r="B52" s="4">
        <v>35</v>
      </c>
      <c r="C52" s="9" t="s">
        <v>75</v>
      </c>
      <c r="D52" s="4" t="s">
        <v>8</v>
      </c>
      <c r="E52" s="4">
        <v>5.6230000000000002</v>
      </c>
      <c r="F52" s="27">
        <v>0</v>
      </c>
      <c r="G52" s="27">
        <f t="shared" si="1"/>
        <v>0</v>
      </c>
    </row>
    <row r="53" spans="2:7" ht="22.5" x14ac:dyDescent="0.25">
      <c r="B53" s="4">
        <v>36</v>
      </c>
      <c r="C53" s="9" t="s">
        <v>63</v>
      </c>
      <c r="D53" s="4" t="s">
        <v>8</v>
      </c>
      <c r="E53" s="4">
        <v>7.5540000000000003</v>
      </c>
      <c r="F53" s="27">
        <v>0</v>
      </c>
      <c r="G53" s="27">
        <f t="shared" si="1"/>
        <v>0</v>
      </c>
    </row>
    <row r="54" spans="2:7" ht="45" x14ac:dyDescent="0.25">
      <c r="B54" s="4">
        <v>37</v>
      </c>
      <c r="C54" s="9" t="s">
        <v>76</v>
      </c>
      <c r="D54" s="4" t="s">
        <v>8</v>
      </c>
      <c r="E54" s="4">
        <v>5.4779999999999998</v>
      </c>
      <c r="F54" s="27">
        <v>0</v>
      </c>
      <c r="G54" s="27">
        <f t="shared" si="1"/>
        <v>0</v>
      </c>
    </row>
    <row r="55" spans="2:7" x14ac:dyDescent="0.25">
      <c r="B55" s="12"/>
      <c r="C55" s="2" t="s">
        <v>77</v>
      </c>
      <c r="D55" s="12"/>
      <c r="E55" s="12"/>
      <c r="F55" s="12"/>
      <c r="G55" s="12"/>
    </row>
    <row r="56" spans="2:7" x14ac:dyDescent="0.25">
      <c r="B56" s="10"/>
      <c r="C56" s="11" t="s">
        <v>19</v>
      </c>
      <c r="D56" s="10"/>
      <c r="E56" s="10"/>
      <c r="F56" s="10"/>
      <c r="G56" s="10"/>
    </row>
    <row r="57" spans="2:7" x14ac:dyDescent="0.25">
      <c r="B57" s="10"/>
      <c r="C57" s="11" t="s">
        <v>20</v>
      </c>
      <c r="D57" s="10"/>
      <c r="E57" s="10"/>
      <c r="F57" s="10"/>
      <c r="G57" s="10"/>
    </row>
    <row r="58" spans="2:7" ht="45" x14ac:dyDescent="0.25">
      <c r="B58" s="4">
        <v>38</v>
      </c>
      <c r="C58" s="9" t="s">
        <v>21</v>
      </c>
      <c r="D58" s="4" t="s">
        <v>8</v>
      </c>
      <c r="E58" s="4">
        <v>15</v>
      </c>
      <c r="F58" s="27">
        <v>0</v>
      </c>
      <c r="G58" s="27">
        <f t="shared" si="1"/>
        <v>0</v>
      </c>
    </row>
    <row r="59" spans="2:7" ht="33.75" x14ac:dyDescent="0.25">
      <c r="B59" s="4">
        <v>39</v>
      </c>
      <c r="C59" s="9" t="s">
        <v>22</v>
      </c>
      <c r="D59" s="4" t="s">
        <v>10</v>
      </c>
      <c r="E59" s="4">
        <v>9</v>
      </c>
      <c r="F59" s="27">
        <v>0</v>
      </c>
      <c r="G59" s="27">
        <f t="shared" si="1"/>
        <v>0</v>
      </c>
    </row>
    <row r="60" spans="2:7" ht="22.5" x14ac:dyDescent="0.25">
      <c r="B60" s="4">
        <v>40</v>
      </c>
      <c r="C60" s="9" t="s">
        <v>23</v>
      </c>
      <c r="D60" s="4" t="s">
        <v>10</v>
      </c>
      <c r="E60" s="4">
        <v>9</v>
      </c>
      <c r="F60" s="27">
        <v>0</v>
      </c>
      <c r="G60" s="27">
        <f t="shared" si="1"/>
        <v>0</v>
      </c>
    </row>
    <row r="61" spans="2:7" x14ac:dyDescent="0.25">
      <c r="B61" s="4">
        <v>41</v>
      </c>
      <c r="C61" s="9" t="s">
        <v>24</v>
      </c>
      <c r="D61" s="4" t="s">
        <v>25</v>
      </c>
      <c r="E61" s="4">
        <v>4.59</v>
      </c>
      <c r="F61" s="27">
        <v>0</v>
      </c>
      <c r="G61" s="27">
        <f t="shared" si="1"/>
        <v>0</v>
      </c>
    </row>
    <row r="62" spans="2:7" ht="33.75" x14ac:dyDescent="0.25">
      <c r="B62" s="4">
        <v>42</v>
      </c>
      <c r="C62" s="9" t="s">
        <v>26</v>
      </c>
      <c r="D62" s="4" t="s">
        <v>8</v>
      </c>
      <c r="E62" s="4">
        <v>1.093</v>
      </c>
      <c r="F62" s="27">
        <v>0</v>
      </c>
      <c r="G62" s="27">
        <f t="shared" si="1"/>
        <v>0</v>
      </c>
    </row>
    <row r="63" spans="2:7" x14ac:dyDescent="0.25">
      <c r="B63" s="4">
        <v>43</v>
      </c>
      <c r="C63" s="9" t="s">
        <v>27</v>
      </c>
      <c r="D63" s="4" t="s">
        <v>7</v>
      </c>
      <c r="E63" s="4">
        <v>10.933</v>
      </c>
      <c r="F63" s="27">
        <v>0</v>
      </c>
      <c r="G63" s="27">
        <f t="shared" si="1"/>
        <v>0</v>
      </c>
    </row>
    <row r="64" spans="2:7" ht="33.75" x14ac:dyDescent="0.25">
      <c r="B64" s="4">
        <v>44</v>
      </c>
      <c r="C64" s="9" t="s">
        <v>78</v>
      </c>
      <c r="D64" s="4" t="s">
        <v>8</v>
      </c>
      <c r="E64" s="4">
        <v>4.5999999999999996</v>
      </c>
      <c r="F64" s="27">
        <v>0</v>
      </c>
      <c r="G64" s="27">
        <f t="shared" si="1"/>
        <v>0</v>
      </c>
    </row>
    <row r="65" spans="2:7" ht="22.5" x14ac:dyDescent="0.25">
      <c r="B65" s="4">
        <v>45</v>
      </c>
      <c r="C65" s="9" t="s">
        <v>28</v>
      </c>
      <c r="D65" s="4" t="s">
        <v>8</v>
      </c>
      <c r="E65" s="4">
        <v>0.86699999999999999</v>
      </c>
      <c r="F65" s="27">
        <v>0</v>
      </c>
      <c r="G65" s="27">
        <f t="shared" si="1"/>
        <v>0</v>
      </c>
    </row>
    <row r="66" spans="2:7" x14ac:dyDescent="0.25">
      <c r="B66" s="4">
        <v>46</v>
      </c>
      <c r="C66" s="9" t="s">
        <v>29</v>
      </c>
      <c r="D66" s="4" t="s">
        <v>30</v>
      </c>
      <c r="E66" s="4">
        <v>0.59799999999999998</v>
      </c>
      <c r="F66" s="27">
        <v>0</v>
      </c>
      <c r="G66" s="27">
        <f t="shared" si="1"/>
        <v>0</v>
      </c>
    </row>
    <row r="67" spans="2:7" x14ac:dyDescent="0.25">
      <c r="B67" s="10"/>
      <c r="C67" s="11" t="s">
        <v>36</v>
      </c>
      <c r="D67" s="10"/>
      <c r="E67" s="10"/>
      <c r="F67" s="10"/>
      <c r="G67" s="10"/>
    </row>
    <row r="68" spans="2:7" ht="22.5" x14ac:dyDescent="0.25">
      <c r="B68" s="4">
        <v>47</v>
      </c>
      <c r="C68" s="9" t="s">
        <v>79</v>
      </c>
      <c r="D68" s="4" t="s">
        <v>7</v>
      </c>
      <c r="E68" s="4">
        <v>12.502000000000001</v>
      </c>
      <c r="F68" s="27">
        <v>0</v>
      </c>
      <c r="G68" s="27">
        <f t="shared" si="1"/>
        <v>0</v>
      </c>
    </row>
    <row r="69" spans="2:7" ht="22.5" x14ac:dyDescent="0.25">
      <c r="B69" s="4">
        <v>48</v>
      </c>
      <c r="C69" s="9" t="s">
        <v>80</v>
      </c>
      <c r="D69" s="4" t="s">
        <v>9</v>
      </c>
      <c r="E69" s="4">
        <v>4.7</v>
      </c>
      <c r="F69" s="27">
        <v>0</v>
      </c>
      <c r="G69" s="27">
        <f t="shared" si="1"/>
        <v>0</v>
      </c>
    </row>
    <row r="70" spans="2:7" ht="22.5" x14ac:dyDescent="0.25">
      <c r="B70" s="4">
        <v>49</v>
      </c>
      <c r="C70" s="9" t="s">
        <v>81</v>
      </c>
      <c r="D70" s="4" t="s">
        <v>9</v>
      </c>
      <c r="E70" s="4">
        <v>9.4</v>
      </c>
      <c r="F70" s="27">
        <v>0</v>
      </c>
      <c r="G70" s="27">
        <f t="shared" ref="G70:G119" si="2">E70*F70</f>
        <v>0</v>
      </c>
    </row>
    <row r="71" spans="2:7" ht="22.5" x14ac:dyDescent="0.25">
      <c r="B71" s="4">
        <v>50</v>
      </c>
      <c r="C71" s="9" t="s">
        <v>82</v>
      </c>
      <c r="D71" s="4" t="s">
        <v>8</v>
      </c>
      <c r="E71" s="4">
        <v>0.75</v>
      </c>
      <c r="F71" s="27">
        <v>0</v>
      </c>
      <c r="G71" s="27">
        <f t="shared" si="2"/>
        <v>0</v>
      </c>
    </row>
    <row r="72" spans="2:7" x14ac:dyDescent="0.25">
      <c r="B72" s="4">
        <v>51</v>
      </c>
      <c r="C72" s="9" t="s">
        <v>83</v>
      </c>
      <c r="D72" s="4" t="s">
        <v>7</v>
      </c>
      <c r="E72" s="4">
        <v>0.39700000000000002</v>
      </c>
      <c r="F72" s="27">
        <v>0</v>
      </c>
      <c r="G72" s="27">
        <f t="shared" si="2"/>
        <v>0</v>
      </c>
    </row>
    <row r="73" spans="2:7" x14ac:dyDescent="0.25">
      <c r="B73" s="4">
        <v>52</v>
      </c>
      <c r="C73" s="9" t="s">
        <v>84</v>
      </c>
      <c r="D73" s="4" t="s">
        <v>7</v>
      </c>
      <c r="E73" s="4">
        <v>39.103999999999999</v>
      </c>
      <c r="F73" s="27">
        <v>0</v>
      </c>
      <c r="G73" s="27">
        <f t="shared" si="2"/>
        <v>0</v>
      </c>
    </row>
    <row r="74" spans="2:7" x14ac:dyDescent="0.25">
      <c r="B74" s="4">
        <v>53</v>
      </c>
      <c r="C74" s="9" t="s">
        <v>85</v>
      </c>
      <c r="D74" s="4" t="s">
        <v>8</v>
      </c>
      <c r="E74" s="4">
        <v>1.155</v>
      </c>
      <c r="F74" s="27">
        <v>0</v>
      </c>
      <c r="G74" s="27">
        <f t="shared" si="2"/>
        <v>0</v>
      </c>
    </row>
    <row r="75" spans="2:7" x14ac:dyDescent="0.25">
      <c r="B75" s="10"/>
      <c r="C75" s="11" t="s">
        <v>32</v>
      </c>
      <c r="D75" s="10"/>
      <c r="E75" s="10"/>
      <c r="F75" s="10"/>
      <c r="G75" s="10"/>
    </row>
    <row r="76" spans="2:7" ht="33.75" x14ac:dyDescent="0.25">
      <c r="B76" s="4">
        <v>54</v>
      </c>
      <c r="C76" s="9" t="s">
        <v>86</v>
      </c>
      <c r="D76" s="4" t="s">
        <v>33</v>
      </c>
      <c r="E76" s="4">
        <v>1.3420000000000001</v>
      </c>
      <c r="F76" s="27">
        <v>0</v>
      </c>
      <c r="G76" s="27">
        <f t="shared" si="2"/>
        <v>0</v>
      </c>
    </row>
    <row r="77" spans="2:7" ht="22.5" x14ac:dyDescent="0.25">
      <c r="B77" s="4">
        <v>55</v>
      </c>
      <c r="C77" s="9" t="s">
        <v>34</v>
      </c>
      <c r="D77" s="4" t="s">
        <v>8</v>
      </c>
      <c r="E77" s="4">
        <v>0.86399999999999999</v>
      </c>
      <c r="F77" s="27">
        <v>0</v>
      </c>
      <c r="G77" s="27">
        <f t="shared" si="2"/>
        <v>0</v>
      </c>
    </row>
    <row r="78" spans="2:7" ht="33.75" x14ac:dyDescent="0.25">
      <c r="B78" s="4">
        <v>56</v>
      </c>
      <c r="C78" s="9" t="s">
        <v>35</v>
      </c>
      <c r="D78" s="4" t="s">
        <v>7</v>
      </c>
      <c r="E78" s="4">
        <v>125.136</v>
      </c>
      <c r="F78" s="27">
        <v>0</v>
      </c>
      <c r="G78" s="27">
        <f t="shared" si="2"/>
        <v>0</v>
      </c>
    </row>
    <row r="79" spans="2:7" ht="22.5" x14ac:dyDescent="0.25">
      <c r="B79" s="4">
        <v>57</v>
      </c>
      <c r="C79" s="9" t="s">
        <v>87</v>
      </c>
      <c r="D79" s="4" t="s">
        <v>7</v>
      </c>
      <c r="E79" s="4">
        <v>296.84100000000001</v>
      </c>
      <c r="F79" s="27">
        <v>0</v>
      </c>
      <c r="G79" s="27">
        <f t="shared" si="2"/>
        <v>0</v>
      </c>
    </row>
    <row r="80" spans="2:7" x14ac:dyDescent="0.25">
      <c r="B80" s="13"/>
      <c r="C80" s="11" t="s">
        <v>123</v>
      </c>
      <c r="D80" s="13"/>
      <c r="E80" s="14"/>
      <c r="F80" s="14"/>
      <c r="G80" s="14"/>
    </row>
    <row r="81" spans="2:7" ht="22.5" x14ac:dyDescent="0.25">
      <c r="B81" s="4">
        <v>58</v>
      </c>
      <c r="C81" s="3" t="s">
        <v>124</v>
      </c>
      <c r="D81" s="4" t="s">
        <v>9</v>
      </c>
      <c r="E81" s="22">
        <v>40</v>
      </c>
      <c r="F81" s="27">
        <v>0</v>
      </c>
      <c r="G81" s="27">
        <f t="shared" ref="G81:G85" si="3">E81*F81</f>
        <v>0</v>
      </c>
    </row>
    <row r="82" spans="2:7" x14ac:dyDescent="0.25">
      <c r="B82" s="4">
        <v>59</v>
      </c>
      <c r="C82" s="3" t="s">
        <v>125</v>
      </c>
      <c r="D82" s="4" t="s">
        <v>9</v>
      </c>
      <c r="E82" s="22">
        <v>36</v>
      </c>
      <c r="F82" s="27">
        <v>0</v>
      </c>
      <c r="G82" s="27">
        <f t="shared" si="3"/>
        <v>0</v>
      </c>
    </row>
    <row r="83" spans="2:7" x14ac:dyDescent="0.25">
      <c r="B83" s="4">
        <v>60</v>
      </c>
      <c r="C83" s="3" t="s">
        <v>126</v>
      </c>
      <c r="D83" s="4" t="s">
        <v>10</v>
      </c>
      <c r="E83" s="22">
        <v>4</v>
      </c>
      <c r="F83" s="27">
        <v>0</v>
      </c>
      <c r="G83" s="27">
        <f t="shared" si="3"/>
        <v>0</v>
      </c>
    </row>
    <row r="84" spans="2:7" ht="45" x14ac:dyDescent="0.25">
      <c r="B84" s="4">
        <v>61</v>
      </c>
      <c r="C84" s="3" t="s">
        <v>127</v>
      </c>
      <c r="D84" s="4" t="s">
        <v>10</v>
      </c>
      <c r="E84" s="22">
        <v>2</v>
      </c>
      <c r="F84" s="27">
        <v>0</v>
      </c>
      <c r="G84" s="27">
        <f t="shared" si="3"/>
        <v>0</v>
      </c>
    </row>
    <row r="85" spans="2:7" x14ac:dyDescent="0.25">
      <c r="B85" s="4">
        <v>62</v>
      </c>
      <c r="C85" s="3" t="s">
        <v>128</v>
      </c>
      <c r="D85" s="4" t="s">
        <v>37</v>
      </c>
      <c r="E85" s="22">
        <v>4</v>
      </c>
      <c r="F85" s="27">
        <v>0</v>
      </c>
      <c r="G85" s="27">
        <f t="shared" si="3"/>
        <v>0</v>
      </c>
    </row>
    <row r="86" spans="2:7" x14ac:dyDescent="0.25">
      <c r="B86" s="12"/>
      <c r="C86" s="2" t="s">
        <v>88</v>
      </c>
      <c r="D86" s="12"/>
      <c r="E86" s="12"/>
      <c r="F86" s="12"/>
      <c r="G86" s="12"/>
    </row>
    <row r="87" spans="2:7" x14ac:dyDescent="0.25">
      <c r="B87" s="10"/>
      <c r="C87" s="11" t="s">
        <v>89</v>
      </c>
      <c r="D87" s="10"/>
      <c r="E87" s="10"/>
      <c r="F87" s="10"/>
      <c r="G87" s="10"/>
    </row>
    <row r="88" spans="2:7" ht="22.5" x14ac:dyDescent="0.25">
      <c r="B88" s="4">
        <v>63</v>
      </c>
      <c r="C88" s="9" t="s">
        <v>90</v>
      </c>
      <c r="D88" s="4" t="s">
        <v>91</v>
      </c>
      <c r="E88" s="4">
        <v>0.19600000000000001</v>
      </c>
      <c r="F88" s="27">
        <v>0</v>
      </c>
      <c r="G88" s="27">
        <f t="shared" si="2"/>
        <v>0</v>
      </c>
    </row>
    <row r="89" spans="2:7" ht="22.5" x14ac:dyDescent="0.25">
      <c r="B89" s="4">
        <v>64</v>
      </c>
      <c r="C89" s="9" t="s">
        <v>92</v>
      </c>
      <c r="D89" s="4" t="s">
        <v>7</v>
      </c>
      <c r="E89" s="4">
        <v>1955</v>
      </c>
      <c r="F89" s="27">
        <v>0</v>
      </c>
      <c r="G89" s="27">
        <f t="shared" si="2"/>
        <v>0</v>
      </c>
    </row>
    <row r="90" spans="2:7" ht="33.75" x14ac:dyDescent="0.25">
      <c r="B90" s="4">
        <v>65</v>
      </c>
      <c r="C90" s="9" t="s">
        <v>93</v>
      </c>
      <c r="D90" s="4" t="s">
        <v>7</v>
      </c>
      <c r="E90" s="4">
        <v>11392.4</v>
      </c>
      <c r="F90" s="27">
        <v>0</v>
      </c>
      <c r="G90" s="27">
        <f t="shared" si="2"/>
        <v>0</v>
      </c>
    </row>
    <row r="91" spans="2:7" ht="22.5" x14ac:dyDescent="0.25">
      <c r="B91" s="4">
        <v>66</v>
      </c>
      <c r="C91" s="9" t="s">
        <v>94</v>
      </c>
      <c r="D91" s="4" t="s">
        <v>7</v>
      </c>
      <c r="E91" s="4">
        <v>1955</v>
      </c>
      <c r="F91" s="27">
        <v>0</v>
      </c>
      <c r="G91" s="27">
        <f t="shared" si="2"/>
        <v>0</v>
      </c>
    </row>
    <row r="92" spans="2:7" ht="22.5" x14ac:dyDescent="0.25">
      <c r="B92" s="4">
        <v>67</v>
      </c>
      <c r="C92" s="9" t="s">
        <v>95</v>
      </c>
      <c r="D92" s="4" t="s">
        <v>7</v>
      </c>
      <c r="E92" s="4">
        <v>467</v>
      </c>
      <c r="F92" s="27">
        <v>0</v>
      </c>
      <c r="G92" s="27">
        <f t="shared" si="2"/>
        <v>0</v>
      </c>
    </row>
    <row r="93" spans="2:7" ht="22.5" x14ac:dyDescent="0.25">
      <c r="B93" s="4">
        <v>68</v>
      </c>
      <c r="C93" s="9" t="s">
        <v>96</v>
      </c>
      <c r="D93" s="4" t="s">
        <v>7</v>
      </c>
      <c r="E93" s="4">
        <v>1488</v>
      </c>
      <c r="F93" s="27">
        <v>0</v>
      </c>
      <c r="G93" s="27">
        <f t="shared" si="2"/>
        <v>0</v>
      </c>
    </row>
    <row r="94" spans="2:7" ht="22.5" x14ac:dyDescent="0.25">
      <c r="B94" s="4">
        <v>69</v>
      </c>
      <c r="C94" s="9" t="s">
        <v>97</v>
      </c>
      <c r="D94" s="4" t="s">
        <v>7</v>
      </c>
      <c r="E94" s="4">
        <v>325</v>
      </c>
      <c r="F94" s="27">
        <v>0</v>
      </c>
      <c r="G94" s="27">
        <f t="shared" si="2"/>
        <v>0</v>
      </c>
    </row>
    <row r="95" spans="2:7" ht="22.5" x14ac:dyDescent="0.25">
      <c r="B95" s="4">
        <v>70</v>
      </c>
      <c r="C95" s="9" t="s">
        <v>98</v>
      </c>
      <c r="D95" s="4" t="s">
        <v>7</v>
      </c>
      <c r="E95" s="4">
        <v>1163</v>
      </c>
      <c r="F95" s="27">
        <v>0</v>
      </c>
      <c r="G95" s="27">
        <f t="shared" si="2"/>
        <v>0</v>
      </c>
    </row>
    <row r="96" spans="2:7" ht="22.5" x14ac:dyDescent="0.25">
      <c r="B96" s="4">
        <v>71</v>
      </c>
      <c r="C96" s="9" t="s">
        <v>99</v>
      </c>
      <c r="D96" s="4" t="s">
        <v>7</v>
      </c>
      <c r="E96" s="4">
        <v>617</v>
      </c>
      <c r="F96" s="27">
        <v>0</v>
      </c>
      <c r="G96" s="27">
        <f t="shared" si="2"/>
        <v>0</v>
      </c>
    </row>
    <row r="97" spans="2:7" ht="33.75" x14ac:dyDescent="0.25">
      <c r="B97" s="4">
        <v>72</v>
      </c>
      <c r="C97" s="9" t="s">
        <v>100</v>
      </c>
      <c r="D97" s="4" t="s">
        <v>7</v>
      </c>
      <c r="E97" s="4">
        <v>1338</v>
      </c>
      <c r="F97" s="27">
        <v>0</v>
      </c>
      <c r="G97" s="27">
        <f t="shared" si="2"/>
        <v>0</v>
      </c>
    </row>
    <row r="98" spans="2:7" ht="22.5" x14ac:dyDescent="0.25">
      <c r="B98" s="4">
        <v>73</v>
      </c>
      <c r="C98" s="9" t="s">
        <v>101</v>
      </c>
      <c r="D98" s="4" t="s">
        <v>7</v>
      </c>
      <c r="E98" s="4">
        <v>1338</v>
      </c>
      <c r="F98" s="27">
        <v>0</v>
      </c>
      <c r="G98" s="27">
        <f t="shared" si="2"/>
        <v>0</v>
      </c>
    </row>
    <row r="99" spans="2:7" ht="22.5" x14ac:dyDescent="0.25">
      <c r="B99" s="4">
        <v>74</v>
      </c>
      <c r="C99" s="9" t="s">
        <v>102</v>
      </c>
      <c r="D99" s="4" t="s">
        <v>7</v>
      </c>
      <c r="E99" s="4">
        <v>46</v>
      </c>
      <c r="F99" s="27">
        <v>0</v>
      </c>
      <c r="G99" s="27">
        <f t="shared" si="2"/>
        <v>0</v>
      </c>
    </row>
    <row r="100" spans="2:7" ht="33.75" x14ac:dyDescent="0.25">
      <c r="B100" s="4">
        <v>75</v>
      </c>
      <c r="C100" s="9" t="s">
        <v>103</v>
      </c>
      <c r="D100" s="4" t="s">
        <v>9</v>
      </c>
      <c r="E100" s="4">
        <v>282</v>
      </c>
      <c r="F100" s="27">
        <v>0</v>
      </c>
      <c r="G100" s="27">
        <f t="shared" si="2"/>
        <v>0</v>
      </c>
    </row>
    <row r="101" spans="2:7" ht="33.75" x14ac:dyDescent="0.25">
      <c r="B101" s="4">
        <v>76</v>
      </c>
      <c r="C101" s="9" t="s">
        <v>104</v>
      </c>
      <c r="D101" s="4" t="s">
        <v>9</v>
      </c>
      <c r="E101" s="4">
        <v>698</v>
      </c>
      <c r="F101" s="27">
        <v>0</v>
      </c>
      <c r="G101" s="27">
        <f t="shared" si="2"/>
        <v>0</v>
      </c>
    </row>
    <row r="102" spans="2:7" ht="33.75" x14ac:dyDescent="0.25">
      <c r="B102" s="4">
        <v>77</v>
      </c>
      <c r="C102" s="9" t="s">
        <v>105</v>
      </c>
      <c r="D102" s="4" t="s">
        <v>9</v>
      </c>
      <c r="E102" s="4">
        <v>589</v>
      </c>
      <c r="F102" s="27">
        <v>0</v>
      </c>
      <c r="G102" s="27">
        <f t="shared" si="2"/>
        <v>0</v>
      </c>
    </row>
    <row r="103" spans="2:7" x14ac:dyDescent="0.25">
      <c r="B103" s="10"/>
      <c r="C103" s="11" t="s">
        <v>106</v>
      </c>
      <c r="D103" s="10"/>
      <c r="E103" s="10"/>
      <c r="F103" s="10"/>
      <c r="G103" s="10"/>
    </row>
    <row r="104" spans="2:7" ht="22.5" x14ac:dyDescent="0.25">
      <c r="B104" s="39">
        <v>78</v>
      </c>
      <c r="C104" s="40" t="s">
        <v>162</v>
      </c>
      <c r="D104" s="41" t="s">
        <v>161</v>
      </c>
      <c r="E104" s="41">
        <v>250</v>
      </c>
      <c r="F104" s="42">
        <v>0</v>
      </c>
      <c r="G104" s="42">
        <f t="shared" si="2"/>
        <v>0</v>
      </c>
    </row>
    <row r="105" spans="2:7" ht="22.5" x14ac:dyDescent="0.25">
      <c r="B105" s="43">
        <v>79</v>
      </c>
      <c r="C105" s="44" t="s">
        <v>163</v>
      </c>
      <c r="D105" s="43" t="s">
        <v>10</v>
      </c>
      <c r="E105" s="43">
        <v>200</v>
      </c>
      <c r="F105" s="45">
        <v>0</v>
      </c>
      <c r="G105" s="45">
        <f t="shared" si="2"/>
        <v>0</v>
      </c>
    </row>
    <row r="106" spans="2:7" ht="33.75" x14ac:dyDescent="0.25">
      <c r="B106" s="46">
        <v>80</v>
      </c>
      <c r="C106" s="47" t="s">
        <v>107</v>
      </c>
      <c r="D106" s="46" t="s">
        <v>10</v>
      </c>
      <c r="E106" s="46">
        <v>12</v>
      </c>
      <c r="F106" s="42">
        <v>0</v>
      </c>
      <c r="G106" s="42">
        <f t="shared" si="2"/>
        <v>0</v>
      </c>
    </row>
    <row r="107" spans="2:7" ht="22.5" x14ac:dyDescent="0.25">
      <c r="B107" s="46">
        <v>81</v>
      </c>
      <c r="C107" s="40" t="s">
        <v>164</v>
      </c>
      <c r="D107" s="46" t="s">
        <v>10</v>
      </c>
      <c r="E107" s="46">
        <v>780</v>
      </c>
      <c r="F107" s="42">
        <v>0</v>
      </c>
      <c r="G107" s="42">
        <f t="shared" si="2"/>
        <v>0</v>
      </c>
    </row>
    <row r="108" spans="2:7" ht="22.5" x14ac:dyDescent="0.25">
      <c r="B108" s="46">
        <v>82</v>
      </c>
      <c r="C108" s="47" t="s">
        <v>108</v>
      </c>
      <c r="D108" s="46" t="s">
        <v>91</v>
      </c>
      <c r="E108" s="46">
        <v>7.1999999999999995E-2</v>
      </c>
      <c r="F108" s="42">
        <v>0</v>
      </c>
      <c r="G108" s="42">
        <f t="shared" si="2"/>
        <v>0</v>
      </c>
    </row>
    <row r="109" spans="2:7" ht="22.5" x14ac:dyDescent="0.25">
      <c r="B109" s="46">
        <v>83</v>
      </c>
      <c r="C109" s="47" t="s">
        <v>109</v>
      </c>
      <c r="D109" s="46" t="s">
        <v>7</v>
      </c>
      <c r="E109" s="46">
        <v>716.4</v>
      </c>
      <c r="F109" s="42">
        <v>0</v>
      </c>
      <c r="G109" s="42">
        <f t="shared" si="2"/>
        <v>0</v>
      </c>
    </row>
    <row r="110" spans="2:7" ht="22.5" x14ac:dyDescent="0.25">
      <c r="B110" s="46">
        <v>84</v>
      </c>
      <c r="C110" s="47" t="s">
        <v>110</v>
      </c>
      <c r="D110" s="46" t="s">
        <v>10</v>
      </c>
      <c r="E110" s="46">
        <f>E104+E105+E107</f>
        <v>1230</v>
      </c>
      <c r="F110" s="42">
        <v>0</v>
      </c>
      <c r="G110" s="42">
        <f t="shared" si="2"/>
        <v>0</v>
      </c>
    </row>
    <row r="111" spans="2:7" x14ac:dyDescent="0.25">
      <c r="B111" s="46">
        <v>85</v>
      </c>
      <c r="C111" s="47" t="s">
        <v>111</v>
      </c>
      <c r="D111" s="46" t="s">
        <v>10</v>
      </c>
      <c r="E111" s="46">
        <v>12</v>
      </c>
      <c r="F111" s="42">
        <v>0</v>
      </c>
      <c r="G111" s="42">
        <f t="shared" si="2"/>
        <v>0</v>
      </c>
    </row>
    <row r="112" spans="2:7" ht="22.5" x14ac:dyDescent="0.25">
      <c r="B112" s="46">
        <v>86</v>
      </c>
      <c r="C112" s="47" t="s">
        <v>112</v>
      </c>
      <c r="D112" s="46" t="s">
        <v>7</v>
      </c>
      <c r="E112" s="46">
        <v>716.4</v>
      </c>
      <c r="F112" s="42">
        <v>0</v>
      </c>
      <c r="G112" s="42">
        <f t="shared" si="2"/>
        <v>0</v>
      </c>
    </row>
    <row r="113" spans="2:7" x14ac:dyDescent="0.25">
      <c r="B113" s="10"/>
      <c r="C113" s="11" t="s">
        <v>113</v>
      </c>
      <c r="D113" s="10"/>
      <c r="E113" s="10"/>
      <c r="F113" s="10"/>
      <c r="G113" s="21"/>
    </row>
    <row r="114" spans="2:7" ht="56.25" x14ac:dyDescent="0.25">
      <c r="B114" s="4">
        <v>87</v>
      </c>
      <c r="C114" s="9" t="s">
        <v>114</v>
      </c>
      <c r="D114" s="4" t="s">
        <v>11</v>
      </c>
      <c r="E114" s="4">
        <v>5</v>
      </c>
      <c r="F114" s="27">
        <v>0</v>
      </c>
      <c r="G114" s="27">
        <f t="shared" si="2"/>
        <v>0</v>
      </c>
    </row>
    <row r="115" spans="2:7" ht="67.5" x14ac:dyDescent="0.25">
      <c r="B115" s="4">
        <v>88</v>
      </c>
      <c r="C115" s="9" t="s">
        <v>115</v>
      </c>
      <c r="D115" s="4" t="s">
        <v>11</v>
      </c>
      <c r="E115" s="4">
        <v>3</v>
      </c>
      <c r="F115" s="27">
        <v>0</v>
      </c>
      <c r="G115" s="27">
        <f t="shared" si="2"/>
        <v>0</v>
      </c>
    </row>
    <row r="116" spans="2:7" ht="33.75" x14ac:dyDescent="0.25">
      <c r="B116" s="4">
        <v>89</v>
      </c>
      <c r="C116" s="9" t="s">
        <v>116</v>
      </c>
      <c r="D116" s="4" t="s">
        <v>11</v>
      </c>
      <c r="E116" s="4">
        <v>5</v>
      </c>
      <c r="F116" s="27">
        <v>0</v>
      </c>
      <c r="G116" s="27">
        <f t="shared" si="2"/>
        <v>0</v>
      </c>
    </row>
    <row r="117" spans="2:7" ht="56.25" x14ac:dyDescent="0.25">
      <c r="B117" s="4">
        <v>90</v>
      </c>
      <c r="C117" s="9" t="s">
        <v>117</v>
      </c>
      <c r="D117" s="4" t="s">
        <v>11</v>
      </c>
      <c r="E117" s="4">
        <v>7</v>
      </c>
      <c r="F117" s="27">
        <v>0</v>
      </c>
      <c r="G117" s="27">
        <f t="shared" si="2"/>
        <v>0</v>
      </c>
    </row>
    <row r="118" spans="2:7" ht="101.25" x14ac:dyDescent="0.25">
      <c r="B118" s="4">
        <v>91</v>
      </c>
      <c r="C118" s="9" t="s">
        <v>118</v>
      </c>
      <c r="D118" s="4" t="s">
        <v>11</v>
      </c>
      <c r="E118" s="4">
        <v>1</v>
      </c>
      <c r="F118" s="27">
        <v>0</v>
      </c>
      <c r="G118" s="27">
        <f t="shared" si="2"/>
        <v>0</v>
      </c>
    </row>
    <row r="119" spans="2:7" ht="67.5" x14ac:dyDescent="0.25">
      <c r="B119" s="4">
        <v>92</v>
      </c>
      <c r="C119" s="9" t="s">
        <v>119</v>
      </c>
      <c r="D119" s="4" t="s">
        <v>9</v>
      </c>
      <c r="E119" s="4">
        <v>60</v>
      </c>
      <c r="F119" s="28">
        <v>0</v>
      </c>
      <c r="G119" s="28">
        <f t="shared" si="2"/>
        <v>0</v>
      </c>
    </row>
    <row r="120" spans="2:7" x14ac:dyDescent="0.25">
      <c r="B120" s="16"/>
      <c r="C120" s="15" t="s">
        <v>129</v>
      </c>
      <c r="D120" s="16"/>
      <c r="E120" s="16"/>
      <c r="F120" s="16"/>
      <c r="G120" s="16"/>
    </row>
    <row r="121" spans="2:7" x14ac:dyDescent="0.25">
      <c r="B121" s="18"/>
      <c r="C121" s="17" t="s">
        <v>130</v>
      </c>
      <c r="D121" s="18"/>
      <c r="E121" s="18"/>
      <c r="F121" s="18"/>
      <c r="G121" s="18"/>
    </row>
    <row r="122" spans="2:7" x14ac:dyDescent="0.25">
      <c r="B122" s="4">
        <v>93</v>
      </c>
      <c r="C122" s="5" t="s">
        <v>131</v>
      </c>
      <c r="D122" s="6" t="s">
        <v>37</v>
      </c>
      <c r="E122" s="6">
        <v>1</v>
      </c>
      <c r="F122" s="28">
        <v>0</v>
      </c>
      <c r="G122" s="28">
        <f>E122*F122</f>
        <v>0</v>
      </c>
    </row>
    <row r="123" spans="2:7" ht="33.75" x14ac:dyDescent="0.25">
      <c r="B123" s="4">
        <v>94</v>
      </c>
      <c r="C123" s="5" t="s">
        <v>132</v>
      </c>
      <c r="D123" s="6" t="s">
        <v>10</v>
      </c>
      <c r="E123" s="6">
        <v>16</v>
      </c>
      <c r="F123" s="28">
        <v>0</v>
      </c>
      <c r="G123" s="28">
        <f t="shared" ref="G123:G151" si="4">E123*F123</f>
        <v>0</v>
      </c>
    </row>
    <row r="124" spans="2:7" ht="33.75" x14ac:dyDescent="0.25">
      <c r="B124" s="4">
        <v>95</v>
      </c>
      <c r="C124" s="5" t="s">
        <v>133</v>
      </c>
      <c r="D124" s="6" t="s">
        <v>10</v>
      </c>
      <c r="E124" s="6">
        <v>25</v>
      </c>
      <c r="F124" s="28">
        <v>0</v>
      </c>
      <c r="G124" s="28">
        <f t="shared" si="4"/>
        <v>0</v>
      </c>
    </row>
    <row r="125" spans="2:7" x14ac:dyDescent="0.25">
      <c r="B125" s="4">
        <v>96</v>
      </c>
      <c r="C125" s="5" t="s">
        <v>134</v>
      </c>
      <c r="D125" s="6" t="s">
        <v>37</v>
      </c>
      <c r="E125" s="6">
        <v>1</v>
      </c>
      <c r="F125" s="28">
        <v>0</v>
      </c>
      <c r="G125" s="28">
        <f t="shared" si="4"/>
        <v>0</v>
      </c>
    </row>
    <row r="126" spans="2:7" x14ac:dyDescent="0.25">
      <c r="B126" s="4">
        <v>97</v>
      </c>
      <c r="C126" s="5" t="s">
        <v>135</v>
      </c>
      <c r="D126" s="6" t="s">
        <v>10</v>
      </c>
      <c r="E126" s="6">
        <v>1</v>
      </c>
      <c r="F126" s="28">
        <v>0</v>
      </c>
      <c r="G126" s="28">
        <f t="shared" si="4"/>
        <v>0</v>
      </c>
    </row>
    <row r="127" spans="2:7" ht="22.5" x14ac:dyDescent="0.25">
      <c r="B127" s="4">
        <v>98</v>
      </c>
      <c r="C127" s="5" t="s">
        <v>136</v>
      </c>
      <c r="D127" s="6" t="s">
        <v>8</v>
      </c>
      <c r="E127" s="6">
        <v>288</v>
      </c>
      <c r="F127" s="28">
        <v>0</v>
      </c>
      <c r="G127" s="28">
        <f t="shared" si="4"/>
        <v>0</v>
      </c>
    </row>
    <row r="128" spans="2:7" ht="22.5" x14ac:dyDescent="0.25">
      <c r="B128" s="4">
        <v>99</v>
      </c>
      <c r="C128" s="5" t="s">
        <v>137</v>
      </c>
      <c r="D128" s="6" t="s">
        <v>8</v>
      </c>
      <c r="E128" s="6">
        <v>72</v>
      </c>
      <c r="F128" s="28">
        <v>0</v>
      </c>
      <c r="G128" s="28">
        <f t="shared" si="4"/>
        <v>0</v>
      </c>
    </row>
    <row r="129" spans="2:7" ht="22.5" x14ac:dyDescent="0.25">
      <c r="B129" s="4">
        <v>100</v>
      </c>
      <c r="C129" s="5" t="s">
        <v>138</v>
      </c>
      <c r="D129" s="6" t="s">
        <v>9</v>
      </c>
      <c r="E129" s="6">
        <v>216</v>
      </c>
      <c r="F129" s="28">
        <v>0</v>
      </c>
      <c r="G129" s="28">
        <f t="shared" si="4"/>
        <v>0</v>
      </c>
    </row>
    <row r="130" spans="2:7" ht="22.5" x14ac:dyDescent="0.25">
      <c r="B130" s="4">
        <v>101</v>
      </c>
      <c r="C130" s="5" t="s">
        <v>139</v>
      </c>
      <c r="D130" s="6" t="s">
        <v>9</v>
      </c>
      <c r="E130" s="6">
        <v>84</v>
      </c>
      <c r="F130" s="28">
        <v>0</v>
      </c>
      <c r="G130" s="28">
        <f t="shared" si="4"/>
        <v>0</v>
      </c>
    </row>
    <row r="131" spans="2:7" ht="33.75" x14ac:dyDescent="0.25">
      <c r="B131" s="4">
        <v>102</v>
      </c>
      <c r="C131" s="5" t="s">
        <v>140</v>
      </c>
      <c r="D131" s="6" t="s">
        <v>9</v>
      </c>
      <c r="E131" s="6">
        <v>200</v>
      </c>
      <c r="F131" s="28">
        <v>0</v>
      </c>
      <c r="G131" s="28">
        <f t="shared" si="4"/>
        <v>0</v>
      </c>
    </row>
    <row r="132" spans="2:7" ht="33.75" x14ac:dyDescent="0.25">
      <c r="B132" s="4">
        <v>103</v>
      </c>
      <c r="C132" s="5" t="s">
        <v>141</v>
      </c>
      <c r="D132" s="6" t="s">
        <v>9</v>
      </c>
      <c r="E132" s="6">
        <v>58</v>
      </c>
      <c r="F132" s="28">
        <v>0</v>
      </c>
      <c r="G132" s="28">
        <f t="shared" si="4"/>
        <v>0</v>
      </c>
    </row>
    <row r="133" spans="2:7" ht="22.5" x14ac:dyDescent="0.25">
      <c r="B133" s="4">
        <v>104</v>
      </c>
      <c r="C133" s="5" t="s">
        <v>142</v>
      </c>
      <c r="D133" s="6" t="s">
        <v>9</v>
      </c>
      <c r="E133" s="6">
        <v>152</v>
      </c>
      <c r="F133" s="28">
        <v>0</v>
      </c>
      <c r="G133" s="28">
        <f t="shared" si="4"/>
        <v>0</v>
      </c>
    </row>
    <row r="134" spans="2:7" ht="22.5" x14ac:dyDescent="0.25">
      <c r="B134" s="4">
        <v>105</v>
      </c>
      <c r="C134" s="5" t="s">
        <v>143</v>
      </c>
      <c r="D134" s="6" t="s">
        <v>9</v>
      </c>
      <c r="E134" s="6">
        <v>38</v>
      </c>
      <c r="F134" s="28">
        <v>0</v>
      </c>
      <c r="G134" s="28">
        <f t="shared" si="4"/>
        <v>0</v>
      </c>
    </row>
    <row r="135" spans="2:7" ht="33.75" x14ac:dyDescent="0.25">
      <c r="B135" s="4">
        <v>106</v>
      </c>
      <c r="C135" s="5" t="s">
        <v>144</v>
      </c>
      <c r="D135" s="6" t="s">
        <v>9</v>
      </c>
      <c r="E135" s="6">
        <v>300</v>
      </c>
      <c r="F135" s="28">
        <v>0</v>
      </c>
      <c r="G135" s="28">
        <f t="shared" si="4"/>
        <v>0</v>
      </c>
    </row>
    <row r="136" spans="2:7" ht="22.5" x14ac:dyDescent="0.25">
      <c r="B136" s="4">
        <v>107</v>
      </c>
      <c r="C136" s="5" t="s">
        <v>13</v>
      </c>
      <c r="D136" s="6" t="s">
        <v>9</v>
      </c>
      <c r="E136" s="6">
        <v>4</v>
      </c>
      <c r="F136" s="28">
        <v>0</v>
      </c>
      <c r="G136" s="28">
        <f t="shared" si="4"/>
        <v>0</v>
      </c>
    </row>
    <row r="137" spans="2:7" ht="45" x14ac:dyDescent="0.25">
      <c r="B137" s="4">
        <v>108</v>
      </c>
      <c r="C137" s="5" t="s">
        <v>145</v>
      </c>
      <c r="D137" s="6" t="s">
        <v>10</v>
      </c>
      <c r="E137" s="6">
        <v>5</v>
      </c>
      <c r="F137" s="28">
        <v>0</v>
      </c>
      <c r="G137" s="28">
        <f t="shared" si="4"/>
        <v>0</v>
      </c>
    </row>
    <row r="138" spans="2:7" ht="45" x14ac:dyDescent="0.25">
      <c r="B138" s="4">
        <v>109</v>
      </c>
      <c r="C138" s="5" t="s">
        <v>146</v>
      </c>
      <c r="D138" s="6" t="s">
        <v>10</v>
      </c>
      <c r="E138" s="6">
        <v>1</v>
      </c>
      <c r="F138" s="28">
        <v>0</v>
      </c>
      <c r="G138" s="28">
        <f t="shared" si="4"/>
        <v>0</v>
      </c>
    </row>
    <row r="139" spans="2:7" ht="33.75" x14ac:dyDescent="0.25">
      <c r="B139" s="4">
        <v>110</v>
      </c>
      <c r="C139" s="5" t="s">
        <v>147</v>
      </c>
      <c r="D139" s="6" t="s">
        <v>148</v>
      </c>
      <c r="E139" s="6">
        <v>7</v>
      </c>
      <c r="F139" s="28">
        <v>0</v>
      </c>
      <c r="G139" s="28">
        <f t="shared" si="4"/>
        <v>0</v>
      </c>
    </row>
    <row r="140" spans="2:7" ht="56.25" x14ac:dyDescent="0.25">
      <c r="B140" s="4">
        <v>111</v>
      </c>
      <c r="C140" s="5" t="s">
        <v>149</v>
      </c>
      <c r="D140" s="6" t="s">
        <v>10</v>
      </c>
      <c r="E140" s="6">
        <v>7</v>
      </c>
      <c r="F140" s="28">
        <v>0</v>
      </c>
      <c r="G140" s="28">
        <f t="shared" si="4"/>
        <v>0</v>
      </c>
    </row>
    <row r="141" spans="2:7" ht="22.5" x14ac:dyDescent="0.25">
      <c r="B141" s="4">
        <v>112</v>
      </c>
      <c r="C141" s="5" t="s">
        <v>150</v>
      </c>
      <c r="D141" s="6" t="s">
        <v>9</v>
      </c>
      <c r="E141" s="6">
        <v>28</v>
      </c>
      <c r="F141" s="28">
        <v>0</v>
      </c>
      <c r="G141" s="28">
        <f t="shared" si="4"/>
        <v>0</v>
      </c>
    </row>
    <row r="142" spans="2:7" ht="22.5" x14ac:dyDescent="0.25">
      <c r="B142" s="4">
        <v>113</v>
      </c>
      <c r="C142" s="5" t="s">
        <v>151</v>
      </c>
      <c r="D142" s="6" t="s">
        <v>8</v>
      </c>
      <c r="E142" s="6">
        <v>288</v>
      </c>
      <c r="F142" s="28">
        <v>0</v>
      </c>
      <c r="G142" s="28">
        <f t="shared" si="4"/>
        <v>0</v>
      </c>
    </row>
    <row r="143" spans="2:7" ht="22.5" x14ac:dyDescent="0.25">
      <c r="B143" s="4">
        <v>114</v>
      </c>
      <c r="C143" s="5" t="s">
        <v>152</v>
      </c>
      <c r="D143" s="6" t="s">
        <v>8</v>
      </c>
      <c r="E143" s="6">
        <v>72</v>
      </c>
      <c r="F143" s="28">
        <v>0</v>
      </c>
      <c r="G143" s="28">
        <f t="shared" si="4"/>
        <v>0</v>
      </c>
    </row>
    <row r="144" spans="2:7" x14ac:dyDescent="0.25">
      <c r="B144" s="18"/>
      <c r="C144" s="17" t="s">
        <v>153</v>
      </c>
      <c r="D144" s="18"/>
      <c r="E144" s="21"/>
      <c r="F144" s="18"/>
      <c r="G144" s="18"/>
    </row>
    <row r="145" spans="2:7" ht="22.5" x14ac:dyDescent="0.25">
      <c r="B145" s="4">
        <v>115</v>
      </c>
      <c r="C145" s="5" t="s">
        <v>137</v>
      </c>
      <c r="D145" s="6" t="s">
        <v>8</v>
      </c>
      <c r="E145" s="6">
        <v>13.2</v>
      </c>
      <c r="F145" s="28">
        <v>0</v>
      </c>
      <c r="G145" s="28">
        <f t="shared" si="4"/>
        <v>0</v>
      </c>
    </row>
    <row r="146" spans="2:7" ht="33.75" x14ac:dyDescent="0.25">
      <c r="B146" s="4">
        <v>116</v>
      </c>
      <c r="C146" s="5" t="s">
        <v>154</v>
      </c>
      <c r="D146" s="6" t="s">
        <v>9</v>
      </c>
      <c r="E146" s="6">
        <v>13.2</v>
      </c>
      <c r="F146" s="28">
        <v>0</v>
      </c>
      <c r="G146" s="28">
        <f t="shared" si="4"/>
        <v>0</v>
      </c>
    </row>
    <row r="147" spans="2:7" ht="22.5" x14ac:dyDescent="0.25">
      <c r="B147" s="4">
        <v>117</v>
      </c>
      <c r="C147" s="5" t="s">
        <v>152</v>
      </c>
      <c r="D147" s="6" t="s">
        <v>8</v>
      </c>
      <c r="E147" s="6">
        <v>13.2</v>
      </c>
      <c r="F147" s="28">
        <v>0</v>
      </c>
      <c r="G147" s="28">
        <f t="shared" si="4"/>
        <v>0</v>
      </c>
    </row>
    <row r="148" spans="2:7" x14ac:dyDescent="0.25">
      <c r="B148" s="18"/>
      <c r="C148" s="17" t="s">
        <v>155</v>
      </c>
      <c r="D148" s="18"/>
      <c r="E148" s="21"/>
      <c r="F148" s="18"/>
      <c r="G148" s="18"/>
    </row>
    <row r="149" spans="2:7" x14ac:dyDescent="0.25">
      <c r="B149" s="6">
        <v>118</v>
      </c>
      <c r="C149" s="5" t="s">
        <v>156</v>
      </c>
      <c r="D149" s="6" t="s">
        <v>17</v>
      </c>
      <c r="E149" s="6">
        <v>1</v>
      </c>
      <c r="F149" s="28">
        <v>0</v>
      </c>
      <c r="G149" s="28">
        <f t="shared" si="4"/>
        <v>0</v>
      </c>
    </row>
    <row r="150" spans="2:7" x14ac:dyDescent="0.25">
      <c r="B150" s="6">
        <v>119</v>
      </c>
      <c r="C150" s="5" t="s">
        <v>157</v>
      </c>
      <c r="D150" s="6" t="s">
        <v>37</v>
      </c>
      <c r="E150" s="6">
        <v>1</v>
      </c>
      <c r="F150" s="28">
        <v>0</v>
      </c>
      <c r="G150" s="28">
        <f t="shared" si="4"/>
        <v>0</v>
      </c>
    </row>
    <row r="151" spans="2:7" ht="15.75" thickBot="1" x14ac:dyDescent="0.3">
      <c r="B151" s="6">
        <v>120</v>
      </c>
      <c r="C151" s="5" t="s">
        <v>158</v>
      </c>
      <c r="D151" s="6" t="s">
        <v>17</v>
      </c>
      <c r="E151" s="6">
        <v>1</v>
      </c>
      <c r="F151" s="27">
        <v>0</v>
      </c>
      <c r="G151" s="28">
        <f t="shared" si="4"/>
        <v>0</v>
      </c>
    </row>
    <row r="152" spans="2:7" x14ac:dyDescent="0.25">
      <c r="B152" s="29"/>
      <c r="C152" s="30"/>
      <c r="D152" s="29"/>
      <c r="E152" s="29"/>
      <c r="F152" s="31" t="s">
        <v>14</v>
      </c>
      <c r="G152" s="32" t="e">
        <f>SUM(G15+G17+G19:G39+G41:G54+G58:G66+G68:G74+G76:G79+G81:G85+G88:G102+G104:G112+G114:G119+G122:G143+G145:G147+G149:G151)</f>
        <v>#VALUE!</v>
      </c>
    </row>
    <row r="153" spans="2:7" x14ac:dyDescent="0.25">
      <c r="B153" s="29"/>
      <c r="C153" s="30"/>
      <c r="D153" s="29"/>
      <c r="E153" s="29"/>
      <c r="F153" s="31" t="s">
        <v>15</v>
      </c>
      <c r="G153" s="33" t="e">
        <f>G152*1.23</f>
        <v>#VALUE!</v>
      </c>
    </row>
    <row r="154" spans="2:7" ht="15.75" thickBot="1" x14ac:dyDescent="0.3">
      <c r="B154" s="29"/>
      <c r="C154" s="30"/>
      <c r="D154" s="29"/>
      <c r="E154" s="29"/>
      <c r="F154" s="31" t="s">
        <v>16</v>
      </c>
      <c r="G154" s="34" t="e">
        <f>G152+G153</f>
        <v>#VALUE!</v>
      </c>
    </row>
  </sheetData>
  <mergeCells count="4">
    <mergeCell ref="E1:G3"/>
    <mergeCell ref="B5:G5"/>
    <mergeCell ref="B6:G8"/>
    <mergeCell ref="B3:C3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2019-07-04T13:44:52Z</dcterms:modified>
</cp:coreProperties>
</file>