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elementów'!$A$1:$G$9</definedName>
  </definedNames>
  <calcPr calcId="145621"/>
</workbook>
</file>

<file path=xl/calcChain.xml><?xml version="1.0" encoding="utf-8"?>
<calcChain xmlns="http://schemas.openxmlformats.org/spreadsheetml/2006/main">
  <c r="G33" i="6" l="1"/>
  <c r="A12" i="6" l="1"/>
  <c r="A13" i="6" s="1"/>
  <c r="A14" i="6" s="1"/>
  <c r="A15" i="6" s="1"/>
  <c r="A16" i="6" s="1"/>
  <c r="A17" i="6" s="1"/>
  <c r="A18" i="6" s="1"/>
  <c r="A20" i="6" s="1"/>
  <c r="A21" i="6" s="1"/>
  <c r="A22" i="6" s="1"/>
  <c r="A23" i="6" s="1"/>
  <c r="A24" i="6" s="1"/>
  <c r="A26" i="6" s="1"/>
  <c r="G23" i="6"/>
  <c r="G21" i="6"/>
  <c r="G47" i="6" l="1"/>
  <c r="G46" i="6"/>
  <c r="G44" i="6"/>
  <c r="G43" i="6"/>
  <c r="G42" i="6"/>
  <c r="G41" i="6"/>
  <c r="G39" i="6"/>
  <c r="G38" i="6"/>
  <c r="G37" i="6"/>
  <c r="G36" i="6"/>
  <c r="G35" i="6"/>
  <c r="G34" i="6"/>
  <c r="G32" i="6"/>
  <c r="G31" i="6"/>
  <c r="G30" i="6"/>
  <c r="G29" i="6"/>
  <c r="G27" i="6"/>
  <c r="G26" i="6"/>
  <c r="G24" i="6"/>
  <c r="G20" i="6"/>
  <c r="G18" i="6"/>
  <c r="G17" i="6"/>
  <c r="G16" i="6"/>
  <c r="G15" i="6"/>
  <c r="G14" i="6"/>
  <c r="G13" i="6"/>
  <c r="G11" i="6"/>
  <c r="G45" i="6" l="1"/>
  <c r="G10" i="6"/>
  <c r="G40" i="6"/>
  <c r="G19" i="6"/>
  <c r="G25" i="6"/>
  <c r="A27" i="6"/>
  <c r="A28" i="6" l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1" i="6" s="1"/>
  <c r="A42" i="6" s="1"/>
  <c r="A43" i="6" s="1"/>
  <c r="A44" i="6" s="1"/>
  <c r="A46" i="6" s="1"/>
  <c r="A47" i="6" s="1"/>
  <c r="G48" i="6"/>
  <c r="G50" i="6" s="1"/>
  <c r="G49" i="6" s="1"/>
</calcChain>
</file>

<file path=xl/sharedStrings.xml><?xml version="1.0" encoding="utf-8"?>
<sst xmlns="http://schemas.openxmlformats.org/spreadsheetml/2006/main" count="123" uniqueCount="62">
  <si>
    <t>Opis</t>
  </si>
  <si>
    <t>L.p.</t>
  </si>
  <si>
    <t>jm</t>
  </si>
  <si>
    <t>"Zakres rzeczowo - finansowy robót"</t>
  </si>
  <si>
    <t>km</t>
  </si>
  <si>
    <t>ilość razem</t>
  </si>
  <si>
    <t>cena jednostkowa [zł]</t>
  </si>
  <si>
    <t>I</t>
  </si>
  <si>
    <t>II</t>
  </si>
  <si>
    <t>IV</t>
  </si>
  <si>
    <t>V</t>
  </si>
  <si>
    <t>Roboty pomiarowe przy liniowych robotach ziemnych - trasa dróg w terenie równinnym</t>
  </si>
  <si>
    <t xml:space="preserve">Załącznik nr 2
do umowy nr WIM/      /2017
z dnia ………………...2017 r. </t>
  </si>
  <si>
    <t>ROBOTY ZIEMNE</t>
  </si>
  <si>
    <t>m</t>
  </si>
  <si>
    <t>m3</t>
  </si>
  <si>
    <t>szt</t>
  </si>
  <si>
    <t>III</t>
  </si>
  <si>
    <t>m2</t>
  </si>
  <si>
    <t>ST</t>
  </si>
  <si>
    <t>Rozebranie mechaniczne podbudowy z kruszywa kamiennego pod nawierzchnią asfaltową grubości 15cm</t>
  </si>
  <si>
    <t>Rozebranie ław z betonu pod krawężniki</t>
  </si>
  <si>
    <t>Rozebranie chodników z płyt betonowych o wymiarach 35x35x5cm na podsypce piaskowej</t>
  </si>
  <si>
    <t>Usunięcie warstwy ziemi urodzajnej o grubości do 15cm za pomocą spycharki</t>
  </si>
  <si>
    <t>Profilowanie i zagęszczanie mechaniczne podłoża pod warstwy konstrukcyjne nawierzchni w gruncie kategorii I-IV. Obmiar wykonano w programie AutoCAD.</t>
  </si>
  <si>
    <t>Podbudowy z gruntu stabilizowanego cementem o grubości po zagęszczeniu 15cm wykonywane mieszarkami doczepnymi na zjazdach</t>
  </si>
  <si>
    <t>Podbudowa z kruszywa łamanego na zjazdach - warstwa dolna o grubości po zagęszczeniu 20 cm</t>
  </si>
  <si>
    <t>Rowki w gruncie kategorii I-II o wymiarach 30x35cm pod krawężniki i ławy krawężnikowe</t>
  </si>
  <si>
    <t>Ława betonowa z oporem pod krawężniki</t>
  </si>
  <si>
    <t>Krawężniki betonowe o wymiarach 15x30cm wystające na podsypce cementowo-piaskowej</t>
  </si>
  <si>
    <t>Rowki w gruncie kategorii I-II o wymiarach 20x20cm pod krawężniki i ławy krawężnikowe</t>
  </si>
  <si>
    <t>Ława betonowa zwykła pod krawężniki</t>
  </si>
  <si>
    <t>Krawężniki betonowe o wymiarach 15x30cm wtopione na podsypce cementowo-piaskowej</t>
  </si>
  <si>
    <t>Obrzeża betonowe o wymiarach 30x8cm na podsypce piaskowej, z wypełnieniem spoin piaskiem</t>
  </si>
  <si>
    <t>Budowa słupków do znaków drogowych z rur stalowych o średnicy 70mm</t>
  </si>
  <si>
    <t>Budowa płaskich znaków drogowych</t>
  </si>
  <si>
    <t>Oznakowanie poziome strukturalne grubowarstwowe na zimno nawierzchni bitumicznych za pomocą mas chemoutwardzalnych,  wykonywane mechanicznie</t>
  </si>
  <si>
    <t>Płytyowe progi zwalniające wyspowe 4-modułowe z tworzywa sztucznego montowane na jezdni o wymiarach 1800x3000 mm</t>
  </si>
  <si>
    <t>szt.</t>
  </si>
  <si>
    <t>WYKONANIE TRAWNIKÓW</t>
  </si>
  <si>
    <t>Wykonanie trawników dywanowych siewem  na gruncie kat.III z nawożeniem</t>
  </si>
  <si>
    <t>Pielegnacja mechaniczna trawników dywanowych na terenie plaskim</t>
  </si>
  <si>
    <t>ROBOTY DROGOWE</t>
  </si>
  <si>
    <t>ORGANIZACJA RUCHU</t>
  </si>
  <si>
    <t>ROBOTY PRZYGOTOWAWCZE I ROZBIÓRKOWE</t>
  </si>
  <si>
    <t>razem netto</t>
  </si>
  <si>
    <t>VAT</t>
  </si>
  <si>
    <t>razem brutto</t>
  </si>
  <si>
    <t>„Przebudowa chodnika przy ul. Mostowej w Świnoujściu”</t>
  </si>
  <si>
    <t>Załącznik nr 4.2 do siwz nr WIM.271.1.54.2018</t>
  </si>
  <si>
    <t>Korytowanie pod nawierzchnię zjazdów na głębokość 30 cm</t>
  </si>
  <si>
    <t>Korytowanie pod nawierzchnię ciągu pieszo rowerowego i chodnika 20 cm</t>
  </si>
  <si>
    <t>Wywiezienie ziemi poza teren budowy, utylizacja</t>
  </si>
  <si>
    <t xml:space="preserve">Nawierzchnie z kostki betonowej na chodnikach, ciągu pieszo-rowerowym, typu 10x20x8 cm koloru szarego na podsypce cementowo-piaskowej grubości 30 mm z wypełnieniem spoin zaprawą cementową. </t>
  </si>
  <si>
    <t>Cięcie nawierzchni bitumicznej jezdni o grubości 10 cm</t>
  </si>
  <si>
    <t>Rozebranie mechaniczne nawierzchni z mieszanek mineralno-bitumicznych o grubości 10 cm</t>
  </si>
  <si>
    <t>Wywiezienie gruzu spryzmowanego poza teren budowy, utylizcja</t>
  </si>
  <si>
    <t>10_SST</t>
  </si>
  <si>
    <t>Rozebranie krawężników betonowych  15x30 cm na podsypce cementowo-piaskowej</t>
  </si>
  <si>
    <t>Podbudowa z kruszywa łamanegona chodnikach i ciągu pieszo rowerowym o grubości po zagęszczeniu 10 cm</t>
  </si>
  <si>
    <t xml:space="preserve">Nawierzchnie z kostki betonowej na zjazdach typu 10x20x8 cm koloru antracyt na podsypce cementowo-piaskowej grubości 30 mm z wypełnieniem spoin zaprawą cementową. </t>
  </si>
  <si>
    <t>wartość 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</si>
</sst>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Zeros="0" tabSelected="1" topLeftCell="A55" zoomScaleNormal="100" workbookViewId="0">
      <selection activeCell="G33" sqref="G33"/>
    </sheetView>
  </sheetViews>
  <sheetFormatPr defaultColWidth="9" defaultRowHeight="12.75"/>
  <cols>
    <col min="1" max="1" width="5.5" style="22" customWidth="1"/>
    <col min="2" max="2" width="11.25" style="18" customWidth="1"/>
    <col min="3" max="3" width="61" style="21" customWidth="1"/>
    <col min="4" max="4" width="5.25" style="3" customWidth="1"/>
    <col min="5" max="5" width="7.875" style="3" customWidth="1"/>
    <col min="6" max="6" width="10.875" style="7" customWidth="1"/>
    <col min="7" max="7" width="10.5" style="18" customWidth="1"/>
    <col min="8" max="16384" width="9" style="26"/>
  </cols>
  <sheetData>
    <row r="1" spans="1:7">
      <c r="B1" s="14"/>
      <c r="C1" s="19" t="s">
        <v>49</v>
      </c>
      <c r="D1" s="26"/>
      <c r="E1" s="55" t="s">
        <v>12</v>
      </c>
      <c r="F1" s="56"/>
      <c r="G1" s="56"/>
    </row>
    <row r="2" spans="1:7">
      <c r="B2" s="14"/>
      <c r="C2" s="19"/>
      <c r="D2" s="26"/>
      <c r="E2" s="56"/>
      <c r="F2" s="56"/>
      <c r="G2" s="56"/>
    </row>
    <row r="3" spans="1:7">
      <c r="B3" s="14"/>
      <c r="C3" s="20"/>
      <c r="D3" s="26"/>
      <c r="E3" s="56"/>
      <c r="F3" s="56"/>
      <c r="G3" s="56"/>
    </row>
    <row r="4" spans="1:7">
      <c r="B4" s="14"/>
      <c r="C4" s="19"/>
      <c r="D4" s="26"/>
    </row>
    <row r="5" spans="1:7">
      <c r="B5" s="57" t="s">
        <v>3</v>
      </c>
      <c r="C5" s="57"/>
      <c r="D5" s="57"/>
      <c r="E5" s="57"/>
      <c r="F5" s="57"/>
      <c r="G5" s="57"/>
    </row>
    <row r="6" spans="1:7">
      <c r="B6" s="58" t="s">
        <v>48</v>
      </c>
      <c r="C6" s="58"/>
      <c r="D6" s="58"/>
      <c r="E6" s="58"/>
      <c r="F6" s="58"/>
      <c r="G6" s="58"/>
    </row>
    <row r="7" spans="1:7">
      <c r="A7" s="23"/>
      <c r="B7" s="15"/>
      <c r="C7" s="1"/>
      <c r="D7" s="5"/>
      <c r="E7" s="28"/>
    </row>
    <row r="8" spans="1:7" s="4" customFormat="1" ht="38.25">
      <c r="A8" s="24" t="s">
        <v>1</v>
      </c>
      <c r="B8" s="16" t="s">
        <v>19</v>
      </c>
      <c r="C8" s="2" t="s">
        <v>0</v>
      </c>
      <c r="D8" s="2" t="s">
        <v>2</v>
      </c>
      <c r="E8" s="29" t="s">
        <v>5</v>
      </c>
      <c r="F8" s="12" t="s">
        <v>6</v>
      </c>
      <c r="G8" s="45" t="s">
        <v>61</v>
      </c>
    </row>
    <row r="9" spans="1:7" s="6" customFormat="1" ht="13.5" thickBot="1">
      <c r="A9" s="8">
        <v>1</v>
      </c>
      <c r="B9" s="17">
        <v>2</v>
      </c>
      <c r="C9" s="10">
        <v>3</v>
      </c>
      <c r="D9" s="9">
        <v>4</v>
      </c>
      <c r="E9" s="30">
        <v>5</v>
      </c>
      <c r="F9" s="11">
        <v>6</v>
      </c>
      <c r="G9" s="13">
        <v>7</v>
      </c>
    </row>
    <row r="10" spans="1:7" ht="15.75" thickBot="1">
      <c r="A10" s="31" t="s">
        <v>7</v>
      </c>
      <c r="B10" s="43"/>
      <c r="C10" s="33" t="s">
        <v>44</v>
      </c>
      <c r="D10" s="43"/>
      <c r="E10" s="34"/>
      <c r="F10" s="32"/>
      <c r="G10" s="49">
        <f>SUM(G11:G18)</f>
        <v>0</v>
      </c>
    </row>
    <row r="11" spans="1:7" ht="30">
      <c r="A11" s="44">
        <v>1</v>
      </c>
      <c r="B11" s="44" t="s">
        <v>57</v>
      </c>
      <c r="C11" s="35" t="s">
        <v>11</v>
      </c>
      <c r="D11" s="44" t="s">
        <v>4</v>
      </c>
      <c r="E11" s="36">
        <v>0.60299999999999998</v>
      </c>
      <c r="F11" s="36"/>
      <c r="G11" s="50">
        <f t="shared" ref="G11:G18" si="0">ROUND(E11*F11,2)</f>
        <v>0</v>
      </c>
    </row>
    <row r="12" spans="1:7" ht="15">
      <c r="A12" s="44">
        <f>A11+1</f>
        <v>2</v>
      </c>
      <c r="B12" s="44" t="s">
        <v>57</v>
      </c>
      <c r="C12" s="35" t="s">
        <v>54</v>
      </c>
      <c r="D12" s="44" t="s">
        <v>14</v>
      </c>
      <c r="E12" s="36">
        <v>370</v>
      </c>
      <c r="F12" s="36"/>
      <c r="G12" s="50"/>
    </row>
    <row r="13" spans="1:7" ht="30">
      <c r="A13" s="44">
        <f t="shared" ref="A13:A18" si="1">A12+1</f>
        <v>3</v>
      </c>
      <c r="B13" s="44" t="s">
        <v>57</v>
      </c>
      <c r="C13" s="35" t="s">
        <v>55</v>
      </c>
      <c r="D13" s="44" t="s">
        <v>18</v>
      </c>
      <c r="E13" s="36">
        <v>135</v>
      </c>
      <c r="F13" s="36"/>
      <c r="G13" s="50">
        <f t="shared" si="0"/>
        <v>0</v>
      </c>
    </row>
    <row r="14" spans="1:7" ht="30">
      <c r="A14" s="44">
        <f t="shared" si="1"/>
        <v>4</v>
      </c>
      <c r="B14" s="44" t="s">
        <v>57</v>
      </c>
      <c r="C14" s="35" t="s">
        <v>20</v>
      </c>
      <c r="D14" s="44" t="s">
        <v>18</v>
      </c>
      <c r="E14" s="36">
        <v>135</v>
      </c>
      <c r="F14" s="36"/>
      <c r="G14" s="50">
        <f t="shared" si="0"/>
        <v>0</v>
      </c>
    </row>
    <row r="15" spans="1:7" ht="30">
      <c r="A15" s="44">
        <f t="shared" si="1"/>
        <v>5</v>
      </c>
      <c r="B15" s="44" t="s">
        <v>57</v>
      </c>
      <c r="C15" s="35" t="s">
        <v>58</v>
      </c>
      <c r="D15" s="44" t="s">
        <v>14</v>
      </c>
      <c r="E15" s="36">
        <v>190</v>
      </c>
      <c r="F15" s="36"/>
      <c r="G15" s="50">
        <f t="shared" si="0"/>
        <v>0</v>
      </c>
    </row>
    <row r="16" spans="1:7" ht="15">
      <c r="A16" s="44">
        <f t="shared" si="1"/>
        <v>6</v>
      </c>
      <c r="B16" s="44" t="s">
        <v>57</v>
      </c>
      <c r="C16" s="35" t="s">
        <v>21</v>
      </c>
      <c r="D16" s="44" t="s">
        <v>15</v>
      </c>
      <c r="E16" s="36">
        <v>13.3</v>
      </c>
      <c r="F16" s="36"/>
      <c r="G16" s="50">
        <f t="shared" si="0"/>
        <v>0</v>
      </c>
    </row>
    <row r="17" spans="1:7" ht="30">
      <c r="A17" s="44">
        <f t="shared" si="1"/>
        <v>7</v>
      </c>
      <c r="B17" s="44" t="s">
        <v>57</v>
      </c>
      <c r="C17" s="35" t="s">
        <v>22</v>
      </c>
      <c r="D17" s="44" t="s">
        <v>18</v>
      </c>
      <c r="E17" s="36">
        <v>80</v>
      </c>
      <c r="F17" s="36"/>
      <c r="G17" s="50">
        <f t="shared" si="0"/>
        <v>0</v>
      </c>
    </row>
    <row r="18" spans="1:7" ht="15.75" thickBot="1">
      <c r="A18" s="44">
        <f t="shared" si="1"/>
        <v>8</v>
      </c>
      <c r="B18" s="44" t="s">
        <v>57</v>
      </c>
      <c r="C18" s="35" t="s">
        <v>56</v>
      </c>
      <c r="D18" s="44" t="s">
        <v>15</v>
      </c>
      <c r="E18" s="36">
        <v>60</v>
      </c>
      <c r="F18" s="36"/>
      <c r="G18" s="50">
        <f t="shared" si="0"/>
        <v>0</v>
      </c>
    </row>
    <row r="19" spans="1:7" ht="15.75" thickBot="1">
      <c r="A19" s="31" t="s">
        <v>8</v>
      </c>
      <c r="B19" s="43"/>
      <c r="C19" s="33" t="s">
        <v>13</v>
      </c>
      <c r="D19" s="43"/>
      <c r="E19" s="34"/>
      <c r="F19" s="34"/>
      <c r="G19" s="51">
        <f>SUM(G20:G24)</f>
        <v>0</v>
      </c>
    </row>
    <row r="20" spans="1:7" ht="15">
      <c r="A20" s="46">
        <f>A18+1</f>
        <v>9</v>
      </c>
      <c r="B20" s="44" t="s">
        <v>57</v>
      </c>
      <c r="C20" s="37" t="s">
        <v>23</v>
      </c>
      <c r="D20" s="46" t="s">
        <v>18</v>
      </c>
      <c r="E20" s="38">
        <v>500</v>
      </c>
      <c r="F20" s="38"/>
      <c r="G20" s="52">
        <f t="shared" ref="G20:G24" si="2">ROUND(E20*F20,2)</f>
        <v>0</v>
      </c>
    </row>
    <row r="21" spans="1:7" s="27" customFormat="1" ht="15">
      <c r="A21" s="46">
        <f>A20+1</f>
        <v>10</v>
      </c>
      <c r="B21" s="44" t="s">
        <v>57</v>
      </c>
      <c r="C21" s="39" t="s">
        <v>50</v>
      </c>
      <c r="D21" s="47" t="s">
        <v>18</v>
      </c>
      <c r="E21" s="40">
        <v>256</v>
      </c>
      <c r="F21" s="40"/>
      <c r="G21" s="53">
        <f t="shared" si="2"/>
        <v>0</v>
      </c>
    </row>
    <row r="22" spans="1:7" s="27" customFormat="1" ht="15">
      <c r="A22" s="46">
        <f t="shared" ref="A22:A24" si="3">A21+1</f>
        <v>11</v>
      </c>
      <c r="B22" s="44" t="s">
        <v>57</v>
      </c>
      <c r="C22" s="39" t="s">
        <v>51</v>
      </c>
      <c r="D22" s="47" t="s">
        <v>18</v>
      </c>
      <c r="E22" s="40">
        <v>1383</v>
      </c>
      <c r="F22" s="40"/>
      <c r="G22" s="53"/>
    </row>
    <row r="23" spans="1:7" ht="45">
      <c r="A23" s="46">
        <f t="shared" si="3"/>
        <v>12</v>
      </c>
      <c r="B23" s="44" t="s">
        <v>57</v>
      </c>
      <c r="C23" s="35" t="s">
        <v>24</v>
      </c>
      <c r="D23" s="44" t="s">
        <v>18</v>
      </c>
      <c r="E23" s="36">
        <v>1639</v>
      </c>
      <c r="F23" s="36"/>
      <c r="G23" s="50">
        <f t="shared" si="2"/>
        <v>0</v>
      </c>
    </row>
    <row r="24" spans="1:7" ht="15.75" thickBot="1">
      <c r="A24" s="46">
        <f t="shared" si="3"/>
        <v>13</v>
      </c>
      <c r="B24" s="44" t="s">
        <v>57</v>
      </c>
      <c r="C24" s="35" t="s">
        <v>52</v>
      </c>
      <c r="D24" s="44" t="s">
        <v>15</v>
      </c>
      <c r="E24" s="36">
        <v>428</v>
      </c>
      <c r="F24" s="36"/>
      <c r="G24" s="50">
        <f t="shared" si="2"/>
        <v>0</v>
      </c>
    </row>
    <row r="25" spans="1:7" ht="15.75" thickBot="1">
      <c r="A25" s="31" t="s">
        <v>17</v>
      </c>
      <c r="B25" s="43"/>
      <c r="C25" s="33" t="s">
        <v>42</v>
      </c>
      <c r="D25" s="43"/>
      <c r="E25" s="34"/>
      <c r="F25" s="34"/>
      <c r="G25" s="51">
        <f>SUM(G26:G39)</f>
        <v>0</v>
      </c>
    </row>
    <row r="26" spans="1:7" ht="30">
      <c r="A26" s="46">
        <f>A24+1</f>
        <v>14</v>
      </c>
      <c r="B26" s="44" t="s">
        <v>57</v>
      </c>
      <c r="C26" s="37" t="s">
        <v>25</v>
      </c>
      <c r="D26" s="46" t="s">
        <v>18</v>
      </c>
      <c r="E26" s="38">
        <v>256</v>
      </c>
      <c r="F26" s="38"/>
      <c r="G26" s="52">
        <f t="shared" ref="G26:G39" si="4">ROUND(E26*F26,2)</f>
        <v>0</v>
      </c>
    </row>
    <row r="27" spans="1:7" ht="30">
      <c r="A27" s="44">
        <f>A26+1</f>
        <v>15</v>
      </c>
      <c r="B27" s="44" t="s">
        <v>57</v>
      </c>
      <c r="C27" s="35" t="s">
        <v>26</v>
      </c>
      <c r="D27" s="44" t="s">
        <v>18</v>
      </c>
      <c r="E27" s="36">
        <v>256</v>
      </c>
      <c r="F27" s="36"/>
      <c r="G27" s="50">
        <f t="shared" si="4"/>
        <v>0</v>
      </c>
    </row>
    <row r="28" spans="1:7" ht="30">
      <c r="A28" s="44">
        <f>A27+1</f>
        <v>16</v>
      </c>
      <c r="B28" s="44" t="s">
        <v>57</v>
      </c>
      <c r="C28" s="35" t="s">
        <v>59</v>
      </c>
      <c r="D28" s="44" t="s">
        <v>18</v>
      </c>
      <c r="E28" s="36">
        <v>1383</v>
      </c>
      <c r="F28" s="36"/>
      <c r="G28" s="50"/>
    </row>
    <row r="29" spans="1:7" ht="45">
      <c r="A29" s="44">
        <f>A28+1</f>
        <v>17</v>
      </c>
      <c r="B29" s="44" t="s">
        <v>57</v>
      </c>
      <c r="C29" s="35" t="s">
        <v>53</v>
      </c>
      <c r="D29" s="44" t="s">
        <v>18</v>
      </c>
      <c r="E29" s="36">
        <v>1383</v>
      </c>
      <c r="F29" s="36"/>
      <c r="G29" s="50">
        <f t="shared" si="4"/>
        <v>0</v>
      </c>
    </row>
    <row r="30" spans="1:7" ht="45">
      <c r="A30" s="44">
        <f t="shared" ref="A30:A39" si="5">A29+1</f>
        <v>18</v>
      </c>
      <c r="B30" s="44" t="s">
        <v>57</v>
      </c>
      <c r="C30" s="35" t="s">
        <v>60</v>
      </c>
      <c r="D30" s="44" t="s">
        <v>18</v>
      </c>
      <c r="E30" s="36">
        <v>256</v>
      </c>
      <c r="F30" s="36"/>
      <c r="G30" s="50">
        <f t="shared" si="4"/>
        <v>0</v>
      </c>
    </row>
    <row r="31" spans="1:7" ht="30">
      <c r="A31" s="44">
        <f t="shared" si="5"/>
        <v>19</v>
      </c>
      <c r="B31" s="44" t="s">
        <v>57</v>
      </c>
      <c r="C31" s="35" t="s">
        <v>27</v>
      </c>
      <c r="D31" s="44" t="s">
        <v>14</v>
      </c>
      <c r="E31" s="36">
        <v>145</v>
      </c>
      <c r="F31" s="36"/>
      <c r="G31" s="50">
        <f t="shared" si="4"/>
        <v>0</v>
      </c>
    </row>
    <row r="32" spans="1:7" ht="15">
      <c r="A32" s="44">
        <f t="shared" si="5"/>
        <v>20</v>
      </c>
      <c r="B32" s="44" t="s">
        <v>57</v>
      </c>
      <c r="C32" s="35" t="s">
        <v>28</v>
      </c>
      <c r="D32" s="44" t="s">
        <v>15</v>
      </c>
      <c r="E32" s="36">
        <v>10.15</v>
      </c>
      <c r="F32" s="36"/>
      <c r="G32" s="50">
        <f t="shared" si="4"/>
        <v>0</v>
      </c>
    </row>
    <row r="33" spans="1:7" ht="30">
      <c r="A33" s="44">
        <f t="shared" si="5"/>
        <v>21</v>
      </c>
      <c r="B33" s="44" t="s">
        <v>57</v>
      </c>
      <c r="C33" s="35" t="s">
        <v>32</v>
      </c>
      <c r="D33" s="44" t="s">
        <v>14</v>
      </c>
      <c r="E33" s="36">
        <v>145</v>
      </c>
      <c r="F33" s="36"/>
      <c r="G33" s="50">
        <f t="shared" si="4"/>
        <v>0</v>
      </c>
    </row>
    <row r="34" spans="1:7" ht="30">
      <c r="A34" s="44">
        <f t="shared" si="5"/>
        <v>22</v>
      </c>
      <c r="B34" s="44" t="s">
        <v>57</v>
      </c>
      <c r="C34" s="35" t="s">
        <v>30</v>
      </c>
      <c r="D34" s="44" t="s">
        <v>14</v>
      </c>
      <c r="E34" s="36">
        <v>590</v>
      </c>
      <c r="F34" s="36"/>
      <c r="G34" s="50">
        <f t="shared" si="4"/>
        <v>0</v>
      </c>
    </row>
    <row r="35" spans="1:7" ht="15">
      <c r="A35" s="44">
        <f t="shared" si="5"/>
        <v>23</v>
      </c>
      <c r="B35" s="44" t="s">
        <v>57</v>
      </c>
      <c r="C35" s="35" t="s">
        <v>31</v>
      </c>
      <c r="D35" s="44" t="s">
        <v>15</v>
      </c>
      <c r="E35" s="36">
        <v>41.3</v>
      </c>
      <c r="F35" s="36"/>
      <c r="G35" s="50">
        <f t="shared" si="4"/>
        <v>0</v>
      </c>
    </row>
    <row r="36" spans="1:7" ht="30">
      <c r="A36" s="44">
        <f t="shared" si="5"/>
        <v>24</v>
      </c>
      <c r="B36" s="44" t="s">
        <v>57</v>
      </c>
      <c r="C36" s="35" t="s">
        <v>29</v>
      </c>
      <c r="D36" s="44" t="s">
        <v>14</v>
      </c>
      <c r="E36" s="36">
        <v>590</v>
      </c>
      <c r="F36" s="36"/>
      <c r="G36" s="50">
        <f t="shared" si="4"/>
        <v>0</v>
      </c>
    </row>
    <row r="37" spans="1:7" ht="30">
      <c r="A37" s="44">
        <f t="shared" si="5"/>
        <v>25</v>
      </c>
      <c r="B37" s="44" t="s">
        <v>57</v>
      </c>
      <c r="C37" s="35" t="s">
        <v>30</v>
      </c>
      <c r="D37" s="44" t="s">
        <v>14</v>
      </c>
      <c r="E37" s="36">
        <v>452</v>
      </c>
      <c r="F37" s="36"/>
      <c r="G37" s="50">
        <f t="shared" si="4"/>
        <v>0</v>
      </c>
    </row>
    <row r="38" spans="1:7" ht="15">
      <c r="A38" s="44">
        <f t="shared" si="5"/>
        <v>26</v>
      </c>
      <c r="B38" s="44" t="s">
        <v>57</v>
      </c>
      <c r="C38" s="35" t="s">
        <v>31</v>
      </c>
      <c r="D38" s="44" t="s">
        <v>15</v>
      </c>
      <c r="E38" s="36">
        <v>22.6</v>
      </c>
      <c r="F38" s="36"/>
      <c r="G38" s="50">
        <f t="shared" si="4"/>
        <v>0</v>
      </c>
    </row>
    <row r="39" spans="1:7" ht="30.75" thickBot="1">
      <c r="A39" s="44">
        <f t="shared" si="5"/>
        <v>27</v>
      </c>
      <c r="B39" s="44" t="s">
        <v>57</v>
      </c>
      <c r="C39" s="41" t="s">
        <v>33</v>
      </c>
      <c r="D39" s="48" t="s">
        <v>14</v>
      </c>
      <c r="E39" s="42">
        <v>452</v>
      </c>
      <c r="F39" s="42"/>
      <c r="G39" s="54">
        <f t="shared" si="4"/>
        <v>0</v>
      </c>
    </row>
    <row r="40" spans="1:7" ht="15.75" thickBot="1">
      <c r="A40" s="31" t="s">
        <v>9</v>
      </c>
      <c r="B40" s="43"/>
      <c r="C40" s="33" t="s">
        <v>43</v>
      </c>
      <c r="D40" s="43"/>
      <c r="E40" s="34"/>
      <c r="F40" s="34"/>
      <c r="G40" s="51">
        <f>SUM(G41:G44)</f>
        <v>0</v>
      </c>
    </row>
    <row r="41" spans="1:7" ht="15">
      <c r="A41" s="46">
        <f>A39+1</f>
        <v>28</v>
      </c>
      <c r="B41" s="44" t="s">
        <v>57</v>
      </c>
      <c r="C41" s="37" t="s">
        <v>34</v>
      </c>
      <c r="D41" s="46" t="s">
        <v>16</v>
      </c>
      <c r="E41" s="38">
        <v>15</v>
      </c>
      <c r="F41" s="38"/>
      <c r="G41" s="52">
        <f>ROUND(E41*F41,2)</f>
        <v>0</v>
      </c>
    </row>
    <row r="42" spans="1:7" ht="15">
      <c r="A42" s="44">
        <f>A41+1</f>
        <v>29</v>
      </c>
      <c r="B42" s="44" t="s">
        <v>57</v>
      </c>
      <c r="C42" s="35" t="s">
        <v>35</v>
      </c>
      <c r="D42" s="44" t="s">
        <v>16</v>
      </c>
      <c r="E42" s="36">
        <v>21</v>
      </c>
      <c r="F42" s="36"/>
      <c r="G42" s="50">
        <f>ROUND(E42*F42,2)</f>
        <v>0</v>
      </c>
    </row>
    <row r="43" spans="1:7" ht="45">
      <c r="A43" s="44">
        <f t="shared" ref="A43:A44" si="6">A42+1</f>
        <v>30</v>
      </c>
      <c r="B43" s="44" t="s">
        <v>57</v>
      </c>
      <c r="C43" s="35" t="s">
        <v>36</v>
      </c>
      <c r="D43" s="44" t="s">
        <v>18</v>
      </c>
      <c r="E43" s="36">
        <v>52</v>
      </c>
      <c r="F43" s="36"/>
      <c r="G43" s="50">
        <f>ROUND(E43*F43,2)</f>
        <v>0</v>
      </c>
    </row>
    <row r="44" spans="1:7" ht="30.75" thickBot="1">
      <c r="A44" s="44">
        <f t="shared" si="6"/>
        <v>31</v>
      </c>
      <c r="B44" s="44" t="s">
        <v>57</v>
      </c>
      <c r="C44" s="41" t="s">
        <v>37</v>
      </c>
      <c r="D44" s="48" t="s">
        <v>38</v>
      </c>
      <c r="E44" s="42">
        <v>1</v>
      </c>
      <c r="F44" s="42"/>
      <c r="G44" s="54">
        <f>ROUND(E44*F44,2)</f>
        <v>0</v>
      </c>
    </row>
    <row r="45" spans="1:7" ht="15.75" thickBot="1">
      <c r="A45" s="31" t="s">
        <v>10</v>
      </c>
      <c r="B45" s="43"/>
      <c r="C45" s="33" t="s">
        <v>39</v>
      </c>
      <c r="D45" s="43"/>
      <c r="E45" s="34"/>
      <c r="F45" s="34"/>
      <c r="G45" s="51">
        <f>SUM(G46:G47)</f>
        <v>0</v>
      </c>
    </row>
    <row r="46" spans="1:7" ht="15">
      <c r="A46" s="46">
        <f>A44+1</f>
        <v>32</v>
      </c>
      <c r="B46" s="44" t="s">
        <v>57</v>
      </c>
      <c r="C46" s="37" t="s">
        <v>40</v>
      </c>
      <c r="D46" s="46" t="s">
        <v>18</v>
      </c>
      <c r="E46" s="38">
        <v>532</v>
      </c>
      <c r="F46" s="38"/>
      <c r="G46" s="52">
        <f>ROUND(E46*F46,2)</f>
        <v>0</v>
      </c>
    </row>
    <row r="47" spans="1:7" ht="15">
      <c r="A47" s="44">
        <f>A46+1</f>
        <v>33</v>
      </c>
      <c r="B47" s="44" t="s">
        <v>57</v>
      </c>
      <c r="C47" s="35" t="s">
        <v>41</v>
      </c>
      <c r="D47" s="44" t="s">
        <v>18</v>
      </c>
      <c r="E47" s="36">
        <v>532</v>
      </c>
      <c r="F47" s="36"/>
      <c r="G47" s="50">
        <f>ROUND(E47*F47,2)</f>
        <v>0</v>
      </c>
    </row>
    <row r="48" spans="1:7">
      <c r="F48" s="7" t="s">
        <v>45</v>
      </c>
      <c r="G48" s="25">
        <f>G10+G19+G25+G40+G45</f>
        <v>0</v>
      </c>
    </row>
    <row r="49" spans="6:7">
      <c r="F49" s="7" t="s">
        <v>46</v>
      </c>
      <c r="G49" s="25">
        <f>G50-G48</f>
        <v>0</v>
      </c>
    </row>
    <row r="50" spans="6:7">
      <c r="F50" s="7" t="s">
        <v>47</v>
      </c>
      <c r="G50" s="25">
        <f>ROUND(G48*1.23,2)</f>
        <v>0</v>
      </c>
    </row>
  </sheetData>
  <mergeCells count="3">
    <mergeCell ref="E1:G3"/>
    <mergeCell ref="B5:G5"/>
    <mergeCell ref="B6:G6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ebimkiewicz</cp:lastModifiedBy>
  <cp:lastPrinted>2017-09-12T12:02:05Z</cp:lastPrinted>
  <dcterms:created xsi:type="dcterms:W3CDTF">2013-09-06T18:44:14Z</dcterms:created>
  <dcterms:modified xsi:type="dcterms:W3CDTF">2018-07-23T13:21:16Z</dcterms:modified>
</cp:coreProperties>
</file>