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3250" windowHeight="143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<sst xmlns="http://schemas.openxmlformats.org/spreadsheetml/2006/main" count="426" uniqueCount="170">
  <si>
    <t>Jm</t>
  </si>
  <si>
    <t>Ilość</t>
  </si>
  <si>
    <t>m</t>
  </si>
  <si>
    <t>m3</t>
  </si>
  <si>
    <t>szt.</t>
  </si>
  <si>
    <t>m2</t>
  </si>
  <si>
    <t>Lp</t>
  </si>
  <si>
    <t>Opis robót</t>
  </si>
  <si>
    <t>ZAKRES RZECZOWO FINANSOWY</t>
  </si>
  <si>
    <t>Nr SST</t>
  </si>
  <si>
    <t>km</t>
  </si>
  <si>
    <t>Roboty drogowe</t>
  </si>
  <si>
    <t>Cena netto (zł)</t>
  </si>
  <si>
    <t>Wartość netto</t>
  </si>
  <si>
    <t xml:space="preserve"> </t>
  </si>
  <si>
    <t>Obsługa geodezyjna</t>
  </si>
  <si>
    <t>ryczałt</t>
  </si>
  <si>
    <t>ha</t>
  </si>
  <si>
    <t>szt</t>
  </si>
  <si>
    <t>Rozebranie filarów, kolumn wykonanych z cegieł na zaprawie cementowej - ogrodzenie z przęsłami drewanianymi. Działka nr 122/2</t>
  </si>
  <si>
    <t>Rozebranie murów i słupów wolnostojących z cegły o wysokości do 9,0m na zaprawie cementowej powyżej poziomu terenu</t>
  </si>
  <si>
    <t>Rozebranie przęseł ogrodzeniowych i bram wjazdowych drewnianych do ponownego montażu</t>
  </si>
  <si>
    <t>Rozebranie ław z betonu poniżej poziomu terenu na działce 122/2</t>
  </si>
  <si>
    <t>Rozebranie ogrodzenia z siatki i słupków stalowych na działce 120</t>
  </si>
  <si>
    <t>Rozebranie ław z betonu pod ogrodzeniem na działce 120</t>
  </si>
  <si>
    <t>Rozebranie bramy z siatki na ramach z kształtowników stalowych ze słupkami z rur lub kształtowników stalowych</t>
  </si>
  <si>
    <t>Rozebranie ogrodzenia z siatki i słupków stalowych na działce 155</t>
  </si>
  <si>
    <t>Rozebranie ogrodzenia z siatki i słupków stalowych na działce 1 i 2</t>
  </si>
  <si>
    <t>Rozebranie słupów betonowych ogrodzenia o wymiarze boku do 30cm. Działka nr 151</t>
  </si>
  <si>
    <t>Rozebranie ogrodzenia z siatki działce 151</t>
  </si>
  <si>
    <t>Rozebranie krawężników betonowych na wjazdach 15x30 cm na podsypce cementowo-piaskowej</t>
  </si>
  <si>
    <t>Rozebranie mechaniczne wjazdu o nawierzchni betonowej grubości 12cm</t>
  </si>
  <si>
    <t>Rozebranie mechaniczne nawierzchni betonowej grubości 12cm przy Bramie Fortecznej</t>
  </si>
  <si>
    <t>Rozebranie mechaniczne podbudowy pod nawierzchniami betonowymi z kruszywa kamiennego o grubości 15cm</t>
  </si>
  <si>
    <t>Rozebranie mechaniczne nawierzchni z mieszanek mineralno-bitumicznych o grubości 3cm</t>
  </si>
  <si>
    <t>Rozebranie mechaniczne podbudowy z kruszywa kamiennego pod jezdniami asfaltowymi grubości 15cm</t>
  </si>
  <si>
    <t>Rozebranie ręczne nawierzchni z kostki kamiennej rzędowej o wysokości 16 i 10 cm na podsypce cementowo-piaskowej. Odcinek drogi 0+610 do 0+618, odcinek pieszojezdni przy Bramie Fortecznej, odcinek przed wjazdem na dzialkę 2, deptak na końcu opracowania.</t>
  </si>
  <si>
    <t>Rozebranie krawężników kamiennych o wymiarach 15x25cm, na podsypce cementowo-piaskowej, przy jedzniach z kostki kamiennej</t>
  </si>
  <si>
    <t>Rozebranie krawężników betonowych 15x30 cm na podsypce cementowo-piaskowej w ul. Rogozińskiego</t>
  </si>
  <si>
    <t>Rozebranie ław z betonu pod krawężniki</t>
  </si>
  <si>
    <t>Usunięcie elementów pozostałych po rozebranym budynku.Rozebranie posadzek jednolitych cementowych</t>
  </si>
  <si>
    <t>Usunięcie elementów pozostałych po rozebranym budynku.Rozebranie konstrukcji żelbetowych o grubości do 100cm</t>
  </si>
  <si>
    <t>Roboty pomiarowe przy powierzchniowych robotach ziemnych - niwelacja terenu pod obiekty przemysłowe i dorgi wewnętrzne</t>
  </si>
  <si>
    <t>Mechaniczne wykonanie koryta na całej szerokości chodników i opaski w gruncie kat. I-IV głębokości 20 cm</t>
  </si>
  <si>
    <t>Pieszo-jezdnia i parkingi. Odcinek 0+000 do 0+311.65. Mechaniczne wykonanie koryta na całej szerokości przekładanej jezdni w gruncie kat. I-IV głębokości 20 cm. Wszystkie typy nawierzchni razem</t>
  </si>
  <si>
    <t>Podbudowy z gruntu stabilizowanego cementem o grubości po zagęszczeniu 15cm wykonywane mieszarkami doczepnymi 2,5 MPa</t>
  </si>
  <si>
    <t>Podbudowa z kruszywa łamanego - warstwa dolna o grubości po zagęszczeniu 20 cm</t>
  </si>
  <si>
    <t>Warstwa dolna podbudowy z kruszywa naturalnego o grubości po zagęszczeniu 20cm - za każdy dalszy 1cm - Miejsca postojowe z kraty trawnikowej</t>
  </si>
  <si>
    <t>Opaska oddzielająca chodnik od ścieżki rowerowej z kostki granitowej 9x9x9 cm na podsypce cementowo-piaskowej grubości 50 mm z wypełnieniem spoin zaprawą cementową</t>
  </si>
  <si>
    <t>Nawierzchnie z kostki kamiennej (materiał Inwestora) z odzysku. Wjazd do "Fortu Anioła" i ciąg pieszo-jezdny na podsypce cementowo-piaskowej grubości 50 mm z wypełnieniem spoin zaprawą cementową</t>
  </si>
  <si>
    <t>Skropienie nawierzchni emulsją asfaltową</t>
  </si>
  <si>
    <t>Nawierzchnia z mieszanek mineralno-bitumicznych AC 8 (35/50) z warstwą wiążącą asfaltową, o grubości po zagęszczeniu 3cm</t>
  </si>
  <si>
    <t>Nawierzchnia z mieszanek mineralno-bitumicznych na kruszywie melafirowym AC 11 (35/50) z warstwą ścieralną asfaltową z barwnikiem RED-100, o grubości po zagęszczeniu 3cm.</t>
  </si>
  <si>
    <t>Układanie nawierzchni z kraty trawnikowej pod miejsca postojowe wraz z obsianiem trawą</t>
  </si>
  <si>
    <t>Warstwy podsypkowe z piasku grubego zagęszczane mechanicznie o grubości po zagęszczeniu 3cm</t>
  </si>
  <si>
    <t>Warstwy podsypkowe z piasku grubego zagęszczane mechanicznie - za każdy dalszy 1cm ponad 3cm</t>
  </si>
  <si>
    <t>Ława betonowa z oporem pod krawężniki. Obmiaru dokonano na podstawie rysunku w programie AutoCAD.</t>
  </si>
  <si>
    <t>Budowa słupków do znaków drogowych z rur stalowych o średnicy 70mm. Obmiaru dokonano na podstawie rysunku w programie AutoCAD.</t>
  </si>
  <si>
    <t>Budowa ogrodzenia z siatki na słupkach metalowych obetonowanych.działka nr 120</t>
  </si>
  <si>
    <t>Budowa ogrodzenia z siatki na słupkach metalowych obetonowanych. Działki nr 1 i 2</t>
  </si>
  <si>
    <t>Budowa ogrodzenia z siatki na słupkach metalowych obetonowanych. Działka nr 151</t>
  </si>
  <si>
    <t>Słupy z cegieł budowlanych klinkierowych pełnych o przekroju 2x2 cegły - Ogrodzenie na działce 122/2, elementy spowolnienia ruchu</t>
  </si>
  <si>
    <t>Wykopy ciągłe lub jamiste w gruncie kategorii III ze skarpami o szerokości dna do 1,5m i głębokości do 1,5m ze złożeniem urobku na odkład</t>
  </si>
  <si>
    <t>Podkłady na podłożu gruntowym pod ławy fundamentowe z chudego betonu</t>
  </si>
  <si>
    <t>Ławy fundamentowe żelbetowe prostokątne o szerokości do 0,6m z układaniem betonu z zastosowaniem pompy</t>
  </si>
  <si>
    <t>Przygotowanie i montaż zbrojenia ze stali żebrowanej w fundamentach</t>
  </si>
  <si>
    <t>t</t>
  </si>
  <si>
    <t>Izolacje fundamentów masą asfaltowąi bitumiczną na zimno, gruntowanie powierzchni betonowych Abizolem "R" - pierwsza warstwa</t>
  </si>
  <si>
    <t>Budowa bram wjazdowych gotowych do montażu</t>
  </si>
  <si>
    <t>Montaż ławek</t>
  </si>
  <si>
    <t>Montaz koszy na śmieci</t>
  </si>
  <si>
    <t>Montaż stojaków rowerowych</t>
  </si>
  <si>
    <t>Rozścielenie ziemi urodzajnej ręczne z transportem taczkami na terenie płaskim z zakupem czarnoziemu</t>
  </si>
  <si>
    <t>Wykonanie trawników dywanowych siewem na gruncie kat. III z nawożeniem</t>
  </si>
  <si>
    <t>Sadzenie drzew liściastych form naturalnych na terenie płaskim w gruncie kategorii III o średnicy i głębokości dołów 0,7m z całkowitą zaprawą dołów</t>
  </si>
  <si>
    <t>Sadzenie krzewów liściastych form naturalnych na terenie płaskim w gruncie kategorii III o średnicy i głębokości dołów 0,7m z całkowitą zaprawą dołów</t>
  </si>
  <si>
    <t>Wykopanie przesadzarką starszych drzew w celu przesadzenia bez zabiegów agrotechnicznych przy bryle korzeni o średnicy 1,8m</t>
  </si>
  <si>
    <t>Sadzenie drzew i krzewów starszych w gruncie kategorii  IV z bryłą korzeniową o średnicy 1,8m z zaprawą dołów</t>
  </si>
  <si>
    <t>Obrzeża betonowe o wymiarach 20 x 8 cm na podsypce piaskowej, z wypełnieniem spoin piaskiem</t>
  </si>
  <si>
    <t>Roboty ziemne w gruncie kategorii I-II wykonywane koparkami przedsiębiernymi o pojemności łyżki 0,25m3 z transportem urobku samochodami samowyładowczymi na odległość do 1km 246,8*0,4*0,75</t>
  </si>
  <si>
    <t>Profilowanie i zagęszczanie ręczne podłoża pod warstwy konstrukcyjne nawierzchni w gruncie kategorii I-II 246,8*0,4</t>
  </si>
  <si>
    <t>Wykonanie drenażu korytkowego (francuskiego) o przekroju rowka 40x80cm z owinięciem geowłókniną</t>
  </si>
  <si>
    <t>Odkopanie kabli w sposób ręczny w gruncie kat. III</t>
  </si>
  <si>
    <t>Kopanie rowów dla kabli w sposób ręczny w gruncie kat. III</t>
  </si>
  <si>
    <t>Nasypanie warstwy piasku na dnie rowu kablowego o szerokości do 0.4 m</t>
  </si>
  <si>
    <t>Ułożenie rur osłonowych z PCW o śr.do 160 mm</t>
  </si>
  <si>
    <t>Układanie kabli o masie do 1.0 kg/m w rurach, pustakach lub kanałach zamkniętych</t>
  </si>
  <si>
    <t>Układanie kabli o masie do 1.0 kg/m w rowach kablowych ręcznie</t>
  </si>
  <si>
    <t>Przewierty mechaniczne dla rury o śr.do 160 mm pod obiektami</t>
  </si>
  <si>
    <t>Przewierty mechaniczne dla rur o śr.do 160 mm pod obiektami - dodatek za każdą następną rurę w wiązce</t>
  </si>
  <si>
    <t>Ułożenie rur osłonowych z PCV o śr.do 160 mm dwudzielnych</t>
  </si>
  <si>
    <t>Badanie linii kablowej S.N.</t>
  </si>
  <si>
    <t>odc.</t>
  </si>
  <si>
    <t>Montaż w rowach muf przelotowych z taśm izolacyjnych na kablach jednożyłowych z żyłami Al o przekroju do 240 mm2 na nap.do 30 kV o izolacji i powłoce z tworzyw sztucznych</t>
  </si>
  <si>
    <t>Zasypywanie rowów kablowych wykonanych ręcznie w gruncie kat. III</t>
  </si>
  <si>
    <t>Odkopanie  kabli w sposób ręczny w gruncie kat. III</t>
  </si>
  <si>
    <t>Układanie kabli o masie do 1.0 kg/m w rowach kablowych ręcznie YAKY4x35</t>
  </si>
  <si>
    <t>Ułożenie rur osłonowych z PCW o śr.do 110 mm dwudzielnych</t>
  </si>
  <si>
    <t>Badanie linii kablowej N.N.- kabel 4-żyłowy</t>
  </si>
  <si>
    <t>Zasypywanie rowów dla kabli wykonanych ręcznie w gruncie kat. III</t>
  </si>
  <si>
    <t>Budowa studni kablowych prefabrykowanych rozdzielczych SKR-1 w gruncie kategorii IV</t>
  </si>
  <si>
    <t>Montaż dodatkowych pokryw z listwami przed ingerencją osób nieuprawnionych w istniejących studniach kablowych z ramą ciężką lub podwójną lekką</t>
  </si>
  <si>
    <t>Wprowadzenie rury RHDPE110/6,3 (lub równoważnej) do studni,  podłoże: beton, 1 otwór wprowadzony .</t>
  </si>
  <si>
    <t>Montaż zamka ABLOY lub równoważnego w skrzynkach i studniach kablowych</t>
  </si>
  <si>
    <t>Mechaniczna rozbiórka przy przebudowie studni kablowych prefabrykowanych typ SKR-1</t>
  </si>
  <si>
    <t>Likwidacja kanalizacji kablowej z rur PCW wraz z zakupem kabla  w gruncie kategorii III, warstwy X rury/warstwa = 1x1, suma otworów: 1. Ws. zm. 0,5 do R+S</t>
  </si>
  <si>
    <t>Układanie kabla o średnicy do 30mm w powłoce termoplastycznej w rowie kablowym wykonanym w gruncie kategorii  IV - kabel pierwszy</t>
  </si>
  <si>
    <t>Budowa rurociągu kablowego z jednej rury HDPE o średnicy 40mm dostarczonej w zwojach na głębokości 1m w wykopie wykonywanym ręcznie, w gruncie kategorii IV</t>
  </si>
  <si>
    <t>Wciąganie ręczne w wolny otwór kanalizacji kablowej kabla o średnicy do 30mm wypełnionego w powłoce termoplastycznej</t>
  </si>
  <si>
    <t>Budowa kanalizacji kablowej pierwotnej z rur z tworzyw sztucznych w wykopie wykonanym mechanicznie w gruncie kategorii III przy ilości warstw = 1, liczbie rur w warstwie = 1 i liczbie otworów w ciągu kanalizacji = 1</t>
  </si>
  <si>
    <t>Montaż złączy równoległych na kablu 10-parowym, kabel wypełniony ułożony w kanalizacji kablowej z zastosowaniem pojedynczych łączników żył i termokurczliwych osłon wzmocnionych</t>
  </si>
  <si>
    <t>złącze</t>
  </si>
  <si>
    <t>Wyłączenie kabla równoległego ze złącza kabla wypełnionego ułożonego w kanalizacji kablowej z zastosowaniem termokurczliwych osłon wzmocnionych, złącze na kablu 10-parowym</t>
  </si>
  <si>
    <t>Montaż słupka rozdzielczego zakopywanego</t>
  </si>
  <si>
    <t>Montaż zespołów łączówek 20-parowych szczelinowych dwustronnych niezabezpieczonych, uszczelnionych i nieuszczelnionych</t>
  </si>
  <si>
    <t>zespół</t>
  </si>
  <si>
    <t>Montaż uziomów szpilkowych miedziowanych metodą ręczną w gruncie kategorii III - 3m</t>
  </si>
  <si>
    <t>uziom</t>
  </si>
  <si>
    <t>Rozszycie kabli zakończeniowych na ochronnikach krosowych, łączówkach i gniezdnikach na przełącznicy, 10-parowych</t>
  </si>
  <si>
    <t>koniec</t>
  </si>
  <si>
    <t>Krosowanie obwodów na przełącznicy lub w szafce kablowej</t>
  </si>
  <si>
    <t>obwodów</t>
  </si>
  <si>
    <t>Pomiary wstępne i końcowe kabli telekomunikacyjnych</t>
  </si>
  <si>
    <t>Pomiary końcowe prądem stałym kabla 10-parowego</t>
  </si>
  <si>
    <t>odcinek</t>
  </si>
  <si>
    <t>Pomiar tłumienności skutecznej przy jednej częstotliwości kabla 10-parowego</t>
  </si>
  <si>
    <t>Pomiar tłumienności zbliżno- i zdalnoprzenikowej przy jednej częstotliwości kabla 10-parowego</t>
  </si>
  <si>
    <t>Wykopy ręczne wraz z zasypaniem podkopów ziemnych nieumocnionych o długości do 3m w gruncie kategorii IV</t>
  </si>
  <si>
    <t>Uszczelnianie otworów wyprowadzeń rur PE i kabli światłowodowych w studni kablowej w innym czasie niż przy zaciąganiu kabla przy małym zagęszczeniu kabli</t>
  </si>
  <si>
    <t>Wyciąganie z kanalizacji kablowej wypełnionej więcej niż jednym kablem, kabla o średnicy do 30mm w powłoce termoplastycznej</t>
  </si>
  <si>
    <t>Podwyższenie włazu studni o 20cm, rama 500x1000</t>
  </si>
  <si>
    <t>Roboty elektryczne</t>
  </si>
  <si>
    <t>Roboty teletechniczne</t>
  </si>
  <si>
    <t>Wartość razem netto</t>
  </si>
  <si>
    <t>VAT</t>
  </si>
  <si>
    <t>Wartość razem brutto</t>
  </si>
  <si>
    <t>Usunięcie warstwy ziemi urodzajnej o grubości do 15cm</t>
  </si>
  <si>
    <t>Rozebranie wjazdów z kostki betonowej i kostki kamiennej na podsypce cementowo-piaskowej</t>
  </si>
  <si>
    <t>Rozebranie mechaniczne podbudowy wjazdów z kostki betonowej i kostki kamiennej z kruszywa kamiennego o grubości 15cm</t>
  </si>
  <si>
    <t>Wywiezienie kostki granitowej i krawężnków granitowyvh z rozbiorki na miejsce wskazane przez inwestora (materiał inwestora)i na odległość do 5km</t>
  </si>
  <si>
    <t xml:space="preserve">Wywiezienie gruzu spryzmowanego, utylizacja </t>
  </si>
  <si>
    <t>STWiOR - drogowa</t>
  </si>
  <si>
    <t>STWiOR - elektryczna</t>
  </si>
  <si>
    <t>STWiOR - teletech</t>
  </si>
  <si>
    <t>Mechaniczne wykonanie koryta na całej szerokości ścieżki rowerowej w gruncie kat. I-IV głębokości 16 cm</t>
  </si>
  <si>
    <t>Koryta wykonywane mechanicznie na całej szerokości ścieżki rowerowej w gruncie kategorii I-IV - za dalsze 8cm ponad 16cm - nawierzchnia z kostki betonowej (odcinek tymczasowy)</t>
  </si>
  <si>
    <t>Mechaniczne wykonanie koryta na całej szerokości przekładanej jezdni ul Jachtowej w gruncie kat. I-IV głębokości 30 cm. Odcinek 0+610 do 0+820</t>
  </si>
  <si>
    <t>Mechaniczne wykonanie koryta na całej szerokości wjazdów na odcinku 0+000 do 1+285.26 w gruncie kat. I-IV głębokości 30 cm</t>
  </si>
  <si>
    <t>Pieszo-jezdnia i parkingi. Odcinek 0+000 do 0+311.65. Koryta wykonywane mechanicznie na całej szerokości jezdni w gruncie kat. I-IV za dalsze 15 cm ponad 20 cm. Wszystkie typy nawierzchni razem</t>
  </si>
  <si>
    <t>Pieszo-jezdnia i parkingi. Odcinek 0+000 do 0+311.65. Koryta wykonywane mechanicznie na całej szerokości jezdni w gruncie kat. I-IV za każde dalsze 10cm ponad 20cm - Nawierzchnie z kostki granitowej i betonowej</t>
  </si>
  <si>
    <t>Pieszo-jezdnia i parkingi. Odcinek 0+000 do 0+311.65.Mechaniczne wykonanie koryta na całej szerokości wjazdów w gruncie kat. I-IV głębokości 30 cm</t>
  </si>
  <si>
    <t>Pieszo-jezdnia i parkingi. Odcinek 0+000 do 0+311.65. Koryta wykonywane mechanicznie na całej szerokości jezdni w gruncie kat. I-IV głębokości 20 cm za dalsze 20 cm ponad 20cm - Nawierzchnie przepuszczalne</t>
  </si>
  <si>
    <t>Rozebranie podbudowy z kruszywa kamiennego pod jezdniami z kostki kamiennej grubości 15cm</t>
  </si>
  <si>
    <t>Profilowanie i zagęszczanie podłoża pod warstwy konstrukcyjne nawierzchni w gruncie kategorii I-II. Obmiaru dokonano na podstawie rysunku w programie AutoCAD.</t>
  </si>
  <si>
    <t>Wykopy oraz przekopy w gruncie kategorii III wykonywane na odkład</t>
  </si>
  <si>
    <t xml:space="preserve">Formowanie i zagęszczanie nasypów z gruntu kategorii III-IV o wysokości do 3m </t>
  </si>
  <si>
    <t>Wywiezienie ziemi, utylizacja</t>
  </si>
  <si>
    <t>Warstwa dolna podbudowy z kruszywa naturalnego o grubości po zagęszczeniu 20cm - za każdy dalszy 1cm. Miejsca postojowe dla autokarów</t>
  </si>
  <si>
    <t xml:space="preserve">Oczyszczenie mechaniczne nawierzchni nieulepszonej. </t>
  </si>
  <si>
    <t xml:space="preserve">Nawierzchnie z płytek betonowych  na podsypce cementowo-piaskowej grubości 40mm z wypełnieniem spoin zaprawą cementową. </t>
  </si>
  <si>
    <t xml:space="preserve">Rowki w gruncie kategorii I-II o wymiarach 35x30cm pod krawężniki i ławy krawężnikowe. </t>
  </si>
  <si>
    <t xml:space="preserve">Krawężniki betonowe o wymiarach 15x30cm wystające na podsypce cementowo-piaskowej. </t>
  </si>
  <si>
    <t xml:space="preserve">Obrzeża betonowe o wymiarach 30x8cm na podsypce piaskowej, z wypełnieniem spoin zaprawą cementową. </t>
  </si>
  <si>
    <t xml:space="preserve">Oznakowanie poziome gładkie grubowarstwowe na zimno nawierzchni bitumicznych za pomocą mas chemoutwardzalnych, wykonywane mechanicznie. </t>
  </si>
  <si>
    <t>Budowa płaskich znaków drogowych.</t>
  </si>
  <si>
    <t xml:space="preserve">
Budowa drogi rowerowej wzdłuż ul. Jachtowej w Świnoujściu”
</t>
  </si>
  <si>
    <t>suma poz. 1-90</t>
  </si>
  <si>
    <t>suma poz. 90-109</t>
  </si>
  <si>
    <t>suma poz. 109-136</t>
  </si>
  <si>
    <t>zał. nr 4.2 do siwz nr WIM.271.1.1.2018 zał. nr 2 do umowy WIM/…/2018 z dnia …..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</si>
</sst>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8" fillId="0" borderId="11" xfId="0" applyNumberFormat="1" applyFont="1" applyBorder="1" applyAlignment="1">
      <alignment horizontal="center" vertical="center"/>
    </xf>
    <xf numFmtId="0" fontId="38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" fontId="0" fillId="0" borderId="0" xfId="0" applyNumberFormat="1" applyAlignment="1">
      <alignment horizontal="right" vertical="center"/>
    </xf>
    <xf numFmtId="4" fontId="33" fillId="0" borderId="10" xfId="0" applyNumberFormat="1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33" fillId="0" borderId="13" xfId="0" applyNumberFormat="1" applyFont="1" applyBorder="1" applyAlignment="1">
      <alignment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15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4" fontId="33" fillId="0" borderId="11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0" borderId="14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38" fillId="0" borderId="11" xfId="0" applyNumberFormat="1" applyFont="1" applyBorder="1" applyAlignment="1">
      <alignment horizontal="center" vertical="center"/>
    </xf>
    <xf numFmtId="4" fontId="33" fillId="0" borderId="16" xfId="0" applyNumberFormat="1" applyFont="1" applyBorder="1" applyAlignment="1">
      <alignment horizontal="right" vertical="center"/>
    </xf>
    <xf numFmtId="4" fontId="33" fillId="0" borderId="17" xfId="0" applyNumberFormat="1" applyFont="1" applyBorder="1" applyAlignment="1">
      <alignment horizontal="right" vertical="center"/>
    </xf>
    <xf numFmtId="0" fontId="0" fillId="0" borderId="10" xfId="0" applyNumberForma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zoomScalePageLayoutView="0" workbookViewId="0" topLeftCell="A1">
      <selection activeCell="E1" sqref="E1:G1"/>
    </sheetView>
  </sheetViews>
  <sheetFormatPr defaultColWidth="9.140625" defaultRowHeight="15"/>
  <cols>
    <col min="1" max="1" width="4.421875" style="1" customWidth="1"/>
    <col min="2" max="2" width="11.28125" style="8" customWidth="1"/>
    <col min="3" max="3" width="33.57421875" style="2" customWidth="1"/>
    <col min="4" max="4" width="6.28125" style="1" customWidth="1"/>
    <col min="5" max="5" width="8.8515625" style="28" bestFit="1" customWidth="1"/>
    <col min="6" max="6" width="9.140625" style="21" customWidth="1"/>
    <col min="7" max="7" width="12.8515625" style="21" customWidth="1"/>
    <col min="8" max="16384" width="9.140625" style="1" customWidth="1"/>
  </cols>
  <sheetData>
    <row r="1" spans="2:7" ht="41.25" customHeight="1">
      <c r="B1" s="43"/>
      <c r="C1" s="43"/>
      <c r="E1" s="40" t="s">
        <v>169</v>
      </c>
      <c r="F1" s="40"/>
      <c r="G1" s="40"/>
    </row>
    <row r="3" spans="1:7" ht="35.25" customHeight="1">
      <c r="A3" s="44" t="s">
        <v>8</v>
      </c>
      <c r="B3" s="44"/>
      <c r="C3" s="44"/>
      <c r="D3" s="44"/>
      <c r="E3" s="44"/>
      <c r="F3" s="44"/>
      <c r="G3" s="45"/>
    </row>
    <row r="4" spans="1:7" ht="32.25" customHeight="1">
      <c r="A4" s="41" t="s">
        <v>165</v>
      </c>
      <c r="B4" s="41"/>
      <c r="C4" s="41"/>
      <c r="D4" s="41"/>
      <c r="E4" s="41"/>
      <c r="F4" s="41"/>
      <c r="G4" s="42"/>
    </row>
    <row r="5" spans="1:7" ht="34.5" customHeight="1">
      <c r="A5" s="5" t="s">
        <v>6</v>
      </c>
      <c r="B5" s="6" t="s">
        <v>9</v>
      </c>
      <c r="C5" s="6" t="s">
        <v>7</v>
      </c>
      <c r="D5" s="5" t="s">
        <v>0</v>
      </c>
      <c r="E5" s="22" t="s">
        <v>1</v>
      </c>
      <c r="F5" s="23" t="s">
        <v>12</v>
      </c>
      <c r="G5" s="23" t="s">
        <v>13</v>
      </c>
    </row>
    <row r="6" spans="1:7" ht="15.75" thickBot="1">
      <c r="A6" s="9">
        <v>1</v>
      </c>
      <c r="B6" s="10">
        <v>2</v>
      </c>
      <c r="C6" s="10">
        <v>3</v>
      </c>
      <c r="D6" s="9">
        <v>4</v>
      </c>
      <c r="E6" s="36">
        <v>5</v>
      </c>
      <c r="F6" s="36">
        <v>7</v>
      </c>
      <c r="G6" s="36">
        <v>8</v>
      </c>
    </row>
    <row r="7" spans="1:7" ht="30" customHeight="1" thickBot="1">
      <c r="A7" s="12"/>
      <c r="B7" s="13"/>
      <c r="C7" s="13" t="s">
        <v>11</v>
      </c>
      <c r="D7" s="13"/>
      <c r="E7" s="24"/>
      <c r="F7" s="25"/>
      <c r="G7" s="26"/>
    </row>
    <row r="8" spans="1:7" ht="30">
      <c r="A8" s="16">
        <v>1</v>
      </c>
      <c r="B8" s="33" t="s">
        <v>14</v>
      </c>
      <c r="C8" s="16" t="s">
        <v>15</v>
      </c>
      <c r="D8" s="33" t="s">
        <v>16</v>
      </c>
      <c r="E8" s="17">
        <v>1</v>
      </c>
      <c r="F8" s="17"/>
      <c r="G8" s="17">
        <f>ROUND(E8*F8,2)</f>
        <v>0</v>
      </c>
    </row>
    <row r="9" spans="1:7" ht="30">
      <c r="A9" s="18">
        <f>A8+1</f>
        <v>2</v>
      </c>
      <c r="B9" s="34" t="s">
        <v>141</v>
      </c>
      <c r="C9" s="18" t="s">
        <v>136</v>
      </c>
      <c r="D9" s="34" t="s">
        <v>5</v>
      </c>
      <c r="E9" s="19">
        <v>4330</v>
      </c>
      <c r="F9" s="19"/>
      <c r="G9" s="17">
        <f aca="true" t="shared" si="0" ref="G9:G63">ROUND(E9*F9,2)</f>
        <v>0</v>
      </c>
    </row>
    <row r="10" spans="1:7" ht="75">
      <c r="A10" s="18">
        <f>A9+1</f>
        <v>3</v>
      </c>
      <c r="B10" s="34" t="s">
        <v>141</v>
      </c>
      <c r="C10" s="18" t="s">
        <v>19</v>
      </c>
      <c r="D10" s="34" t="s">
        <v>3</v>
      </c>
      <c r="E10" s="19">
        <v>13.75</v>
      </c>
      <c r="F10" s="19"/>
      <c r="G10" s="17">
        <f t="shared" si="0"/>
        <v>0</v>
      </c>
    </row>
    <row r="11" spans="1:7" ht="60">
      <c r="A11" s="18">
        <f aca="true" t="shared" si="1" ref="A11:A54">A10+1</f>
        <v>4</v>
      </c>
      <c r="B11" s="34" t="s">
        <v>141</v>
      </c>
      <c r="C11" s="18" t="s">
        <v>20</v>
      </c>
      <c r="D11" s="34" t="s">
        <v>3</v>
      </c>
      <c r="E11" s="19">
        <v>23</v>
      </c>
      <c r="F11" s="19"/>
      <c r="G11" s="17">
        <f t="shared" si="0"/>
        <v>0</v>
      </c>
    </row>
    <row r="12" spans="1:7" ht="45">
      <c r="A12" s="18">
        <f t="shared" si="1"/>
        <v>5</v>
      </c>
      <c r="B12" s="34" t="s">
        <v>141</v>
      </c>
      <c r="C12" s="18" t="s">
        <v>21</v>
      </c>
      <c r="D12" s="34" t="s">
        <v>2</v>
      </c>
      <c r="E12" s="19">
        <v>60</v>
      </c>
      <c r="F12" s="19"/>
      <c r="G12" s="17">
        <f t="shared" si="0"/>
        <v>0</v>
      </c>
    </row>
    <row r="13" spans="1:7" ht="30">
      <c r="A13" s="18">
        <f t="shared" si="1"/>
        <v>6</v>
      </c>
      <c r="B13" s="34" t="s">
        <v>141</v>
      </c>
      <c r="C13" s="18" t="s">
        <v>22</v>
      </c>
      <c r="D13" s="34" t="s">
        <v>3</v>
      </c>
      <c r="E13" s="19">
        <v>24</v>
      </c>
      <c r="F13" s="19"/>
      <c r="G13" s="17">
        <f t="shared" si="0"/>
        <v>0</v>
      </c>
    </row>
    <row r="14" spans="1:7" ht="30">
      <c r="A14" s="18">
        <f t="shared" si="1"/>
        <v>7</v>
      </c>
      <c r="B14" s="34" t="s">
        <v>141</v>
      </c>
      <c r="C14" s="18" t="s">
        <v>23</v>
      </c>
      <c r="D14" s="34" t="s">
        <v>2</v>
      </c>
      <c r="E14" s="19">
        <v>105</v>
      </c>
      <c r="F14" s="19"/>
      <c r="G14" s="17">
        <f t="shared" si="0"/>
        <v>0</v>
      </c>
    </row>
    <row r="15" spans="1:7" ht="30">
      <c r="A15" s="18">
        <f t="shared" si="1"/>
        <v>8</v>
      </c>
      <c r="B15" s="34" t="s">
        <v>141</v>
      </c>
      <c r="C15" s="18" t="s">
        <v>23</v>
      </c>
      <c r="D15" s="34" t="s">
        <v>2</v>
      </c>
      <c r="E15" s="19">
        <v>105</v>
      </c>
      <c r="F15" s="19"/>
      <c r="G15" s="17">
        <f t="shared" si="0"/>
        <v>0</v>
      </c>
    </row>
    <row r="16" spans="1:7" ht="30">
      <c r="A16" s="18">
        <f t="shared" si="1"/>
        <v>9</v>
      </c>
      <c r="B16" s="34" t="s">
        <v>141</v>
      </c>
      <c r="C16" s="18" t="s">
        <v>24</v>
      </c>
      <c r="D16" s="34" t="s">
        <v>3</v>
      </c>
      <c r="E16" s="19">
        <v>17</v>
      </c>
      <c r="F16" s="19"/>
      <c r="G16" s="17">
        <f t="shared" si="0"/>
        <v>0</v>
      </c>
    </row>
    <row r="17" spans="1:7" ht="60">
      <c r="A17" s="18">
        <f t="shared" si="1"/>
        <v>10</v>
      </c>
      <c r="B17" s="34" t="s">
        <v>141</v>
      </c>
      <c r="C17" s="18" t="s">
        <v>25</v>
      </c>
      <c r="D17" s="34" t="s">
        <v>5</v>
      </c>
      <c r="E17" s="19">
        <v>14</v>
      </c>
      <c r="F17" s="19"/>
      <c r="G17" s="17">
        <f t="shared" si="0"/>
        <v>0</v>
      </c>
    </row>
    <row r="18" spans="1:7" ht="30">
      <c r="A18" s="18">
        <f t="shared" si="1"/>
        <v>11</v>
      </c>
      <c r="B18" s="34" t="s">
        <v>141</v>
      </c>
      <c r="C18" s="18" t="s">
        <v>26</v>
      </c>
      <c r="D18" s="34" t="s">
        <v>2</v>
      </c>
      <c r="E18" s="19">
        <v>68</v>
      </c>
      <c r="F18" s="19"/>
      <c r="G18" s="17">
        <f t="shared" si="0"/>
        <v>0</v>
      </c>
    </row>
    <row r="19" spans="1:7" ht="30">
      <c r="A19" s="18">
        <f t="shared" si="1"/>
        <v>12</v>
      </c>
      <c r="B19" s="34" t="s">
        <v>141</v>
      </c>
      <c r="C19" s="18" t="s">
        <v>27</v>
      </c>
      <c r="D19" s="34" t="s">
        <v>2</v>
      </c>
      <c r="E19" s="19">
        <v>88</v>
      </c>
      <c r="F19" s="19"/>
      <c r="G19" s="17">
        <f t="shared" si="0"/>
        <v>0</v>
      </c>
    </row>
    <row r="20" spans="1:7" ht="45">
      <c r="A20" s="18">
        <f t="shared" si="1"/>
        <v>13</v>
      </c>
      <c r="B20" s="34" t="s">
        <v>141</v>
      </c>
      <c r="C20" s="18" t="s">
        <v>28</v>
      </c>
      <c r="D20" s="34" t="s">
        <v>3</v>
      </c>
      <c r="E20" s="19">
        <v>13</v>
      </c>
      <c r="F20" s="19"/>
      <c r="G20" s="17">
        <f t="shared" si="0"/>
        <v>0</v>
      </c>
    </row>
    <row r="21" spans="1:7" ht="30">
      <c r="A21" s="18">
        <f t="shared" si="1"/>
        <v>14</v>
      </c>
      <c r="B21" s="34" t="s">
        <v>141</v>
      </c>
      <c r="C21" s="18" t="s">
        <v>29</v>
      </c>
      <c r="D21" s="34" t="s">
        <v>2</v>
      </c>
      <c r="E21" s="19">
        <v>266</v>
      </c>
      <c r="F21" s="19"/>
      <c r="G21" s="17">
        <f t="shared" si="0"/>
        <v>0</v>
      </c>
    </row>
    <row r="22" spans="1:7" ht="45">
      <c r="A22" s="18">
        <f t="shared" si="1"/>
        <v>15</v>
      </c>
      <c r="B22" s="34" t="s">
        <v>141</v>
      </c>
      <c r="C22" s="18" t="s">
        <v>137</v>
      </c>
      <c r="D22" s="34" t="s">
        <v>5</v>
      </c>
      <c r="E22" s="19">
        <v>258</v>
      </c>
      <c r="F22" s="19"/>
      <c r="G22" s="17">
        <f t="shared" si="0"/>
        <v>0</v>
      </c>
    </row>
    <row r="23" spans="1:7" ht="75">
      <c r="A23" s="18">
        <f t="shared" si="1"/>
        <v>16</v>
      </c>
      <c r="B23" s="34" t="s">
        <v>141</v>
      </c>
      <c r="C23" s="18" t="s">
        <v>138</v>
      </c>
      <c r="D23" s="34" t="s">
        <v>5</v>
      </c>
      <c r="E23" s="19">
        <v>258</v>
      </c>
      <c r="F23" s="19"/>
      <c r="G23" s="17">
        <f t="shared" si="0"/>
        <v>0</v>
      </c>
    </row>
    <row r="24" spans="1:7" ht="45">
      <c r="A24" s="18">
        <f t="shared" si="1"/>
        <v>17</v>
      </c>
      <c r="B24" s="34" t="s">
        <v>141</v>
      </c>
      <c r="C24" s="18" t="s">
        <v>30</v>
      </c>
      <c r="D24" s="34" t="s">
        <v>2</v>
      </c>
      <c r="E24" s="19">
        <v>144</v>
      </c>
      <c r="F24" s="19"/>
      <c r="G24" s="17">
        <f t="shared" si="0"/>
        <v>0</v>
      </c>
    </row>
    <row r="25" spans="1:7" ht="45">
      <c r="A25" s="18">
        <f t="shared" si="1"/>
        <v>18</v>
      </c>
      <c r="B25" s="34" t="s">
        <v>141</v>
      </c>
      <c r="C25" s="18" t="s">
        <v>31</v>
      </c>
      <c r="D25" s="34" t="s">
        <v>5</v>
      </c>
      <c r="E25" s="19">
        <v>102</v>
      </c>
      <c r="F25" s="19"/>
      <c r="G25" s="17">
        <f t="shared" si="0"/>
        <v>0</v>
      </c>
    </row>
    <row r="26" spans="1:7" ht="45">
      <c r="A26" s="18">
        <f t="shared" si="1"/>
        <v>19</v>
      </c>
      <c r="B26" s="34" t="s">
        <v>141</v>
      </c>
      <c r="C26" s="18" t="s">
        <v>32</v>
      </c>
      <c r="D26" s="34" t="s">
        <v>5</v>
      </c>
      <c r="E26" s="19">
        <v>395</v>
      </c>
      <c r="F26" s="19"/>
      <c r="G26" s="17">
        <f t="shared" si="0"/>
        <v>0</v>
      </c>
    </row>
    <row r="27" spans="1:7" ht="60">
      <c r="A27" s="18">
        <f t="shared" si="1"/>
        <v>20</v>
      </c>
      <c r="B27" s="34" t="s">
        <v>141</v>
      </c>
      <c r="C27" s="18" t="s">
        <v>33</v>
      </c>
      <c r="D27" s="34" t="s">
        <v>5</v>
      </c>
      <c r="E27" s="19">
        <v>497</v>
      </c>
      <c r="F27" s="19"/>
      <c r="G27" s="17">
        <f t="shared" si="0"/>
        <v>0</v>
      </c>
    </row>
    <row r="28" spans="1:7" ht="45">
      <c r="A28" s="18">
        <f t="shared" si="1"/>
        <v>21</v>
      </c>
      <c r="B28" s="34" t="s">
        <v>141</v>
      </c>
      <c r="C28" s="18" t="s">
        <v>34</v>
      </c>
      <c r="D28" s="34" t="s">
        <v>5</v>
      </c>
      <c r="E28" s="19">
        <v>1098</v>
      </c>
      <c r="F28" s="19"/>
      <c r="G28" s="17">
        <f t="shared" si="0"/>
        <v>0</v>
      </c>
    </row>
    <row r="29" spans="1:7" ht="60">
      <c r="A29" s="18">
        <f t="shared" si="1"/>
        <v>22</v>
      </c>
      <c r="B29" s="34" t="s">
        <v>141</v>
      </c>
      <c r="C29" s="18" t="s">
        <v>35</v>
      </c>
      <c r="D29" s="34" t="s">
        <v>5</v>
      </c>
      <c r="E29" s="19">
        <v>1098</v>
      </c>
      <c r="F29" s="19"/>
      <c r="G29" s="17">
        <f t="shared" si="0"/>
        <v>0</v>
      </c>
    </row>
    <row r="30" spans="1:7" ht="135">
      <c r="A30" s="18">
        <f t="shared" si="1"/>
        <v>23</v>
      </c>
      <c r="B30" s="34" t="s">
        <v>141</v>
      </c>
      <c r="C30" s="18" t="s">
        <v>36</v>
      </c>
      <c r="D30" s="34" t="s">
        <v>5</v>
      </c>
      <c r="E30" s="19">
        <v>1817</v>
      </c>
      <c r="F30" s="19"/>
      <c r="G30" s="17">
        <f t="shared" si="0"/>
        <v>0</v>
      </c>
    </row>
    <row r="31" spans="1:7" ht="45">
      <c r="A31" s="18">
        <f t="shared" si="1"/>
        <v>24</v>
      </c>
      <c r="B31" s="34" t="s">
        <v>141</v>
      </c>
      <c r="C31" s="18" t="s">
        <v>152</v>
      </c>
      <c r="D31" s="34" t="s">
        <v>5</v>
      </c>
      <c r="E31" s="19">
        <v>1817</v>
      </c>
      <c r="F31" s="19"/>
      <c r="G31" s="17">
        <f t="shared" si="0"/>
        <v>0</v>
      </c>
    </row>
    <row r="32" spans="1:7" ht="75">
      <c r="A32" s="18">
        <f t="shared" si="1"/>
        <v>25</v>
      </c>
      <c r="B32" s="34" t="s">
        <v>141</v>
      </c>
      <c r="C32" s="18" t="s">
        <v>37</v>
      </c>
      <c r="D32" s="34" t="s">
        <v>2</v>
      </c>
      <c r="E32" s="19">
        <v>580</v>
      </c>
      <c r="F32" s="19"/>
      <c r="G32" s="17">
        <f t="shared" si="0"/>
        <v>0</v>
      </c>
    </row>
    <row r="33" spans="1:7" ht="60">
      <c r="A33" s="18">
        <f t="shared" si="1"/>
        <v>26</v>
      </c>
      <c r="B33" s="34" t="s">
        <v>141</v>
      </c>
      <c r="C33" s="18" t="s">
        <v>38</v>
      </c>
      <c r="D33" s="34" t="s">
        <v>2</v>
      </c>
      <c r="E33" s="19">
        <v>104</v>
      </c>
      <c r="F33" s="19"/>
      <c r="G33" s="17">
        <f t="shared" si="0"/>
        <v>0</v>
      </c>
    </row>
    <row r="34" spans="1:7" ht="30">
      <c r="A34" s="18">
        <f t="shared" si="1"/>
        <v>27</v>
      </c>
      <c r="B34" s="34" t="s">
        <v>141</v>
      </c>
      <c r="C34" s="18" t="s">
        <v>39</v>
      </c>
      <c r="D34" s="34" t="s">
        <v>3</v>
      </c>
      <c r="E34" s="19">
        <v>7.3</v>
      </c>
      <c r="F34" s="19"/>
      <c r="G34" s="17">
        <f t="shared" si="0"/>
        <v>0</v>
      </c>
    </row>
    <row r="35" spans="1:7" ht="75">
      <c r="A35" s="18">
        <f t="shared" si="1"/>
        <v>28</v>
      </c>
      <c r="B35" s="34" t="s">
        <v>141</v>
      </c>
      <c r="C35" s="18" t="s">
        <v>139</v>
      </c>
      <c r="D35" s="34" t="s">
        <v>3</v>
      </c>
      <c r="E35" s="19">
        <v>52</v>
      </c>
      <c r="F35" s="19"/>
      <c r="G35" s="17">
        <f t="shared" si="0"/>
        <v>0</v>
      </c>
    </row>
    <row r="36" spans="1:7" ht="60">
      <c r="A36" s="18">
        <f t="shared" si="1"/>
        <v>29</v>
      </c>
      <c r="B36" s="34" t="s">
        <v>141</v>
      </c>
      <c r="C36" s="18" t="s">
        <v>40</v>
      </c>
      <c r="D36" s="34" t="s">
        <v>5</v>
      </c>
      <c r="E36" s="19">
        <v>137.5</v>
      </c>
      <c r="F36" s="19"/>
      <c r="G36" s="17">
        <f t="shared" si="0"/>
        <v>0</v>
      </c>
    </row>
    <row r="37" spans="1:7" ht="60">
      <c r="A37" s="18">
        <f t="shared" si="1"/>
        <v>30</v>
      </c>
      <c r="B37" s="34" t="s">
        <v>141</v>
      </c>
      <c r="C37" s="18" t="s">
        <v>41</v>
      </c>
      <c r="D37" s="34" t="s">
        <v>3</v>
      </c>
      <c r="E37" s="19">
        <v>28</v>
      </c>
      <c r="F37" s="19"/>
      <c r="G37" s="17">
        <f t="shared" si="0"/>
        <v>0</v>
      </c>
    </row>
    <row r="38" spans="1:7" ht="30">
      <c r="A38" s="18">
        <f t="shared" si="1"/>
        <v>31</v>
      </c>
      <c r="B38" s="34" t="s">
        <v>141</v>
      </c>
      <c r="C38" s="18" t="s">
        <v>140</v>
      </c>
      <c r="D38" s="34" t="s">
        <v>3</v>
      </c>
      <c r="E38" s="19">
        <v>48.6</v>
      </c>
      <c r="F38" s="19"/>
      <c r="G38" s="17">
        <f t="shared" si="0"/>
        <v>0</v>
      </c>
    </row>
    <row r="39" spans="1:7" ht="75">
      <c r="A39" s="18">
        <f t="shared" si="1"/>
        <v>32</v>
      </c>
      <c r="B39" s="34" t="s">
        <v>141</v>
      </c>
      <c r="C39" s="18" t="s">
        <v>42</v>
      </c>
      <c r="D39" s="34" t="s">
        <v>17</v>
      </c>
      <c r="E39" s="19">
        <v>0.56</v>
      </c>
      <c r="F39" s="19"/>
      <c r="G39" s="17">
        <f t="shared" si="0"/>
        <v>0</v>
      </c>
    </row>
    <row r="40" spans="1:7" ht="45">
      <c r="A40" s="18">
        <f t="shared" si="1"/>
        <v>33</v>
      </c>
      <c r="B40" s="34" t="s">
        <v>141</v>
      </c>
      <c r="C40" s="18" t="s">
        <v>43</v>
      </c>
      <c r="D40" s="34" t="s">
        <v>5</v>
      </c>
      <c r="E40" s="19">
        <v>2904</v>
      </c>
      <c r="F40" s="19"/>
      <c r="G40" s="17">
        <f t="shared" si="0"/>
        <v>0</v>
      </c>
    </row>
    <row r="41" spans="1:7" ht="45">
      <c r="A41" s="39">
        <f t="shared" si="1"/>
        <v>34</v>
      </c>
      <c r="B41" s="34" t="s">
        <v>141</v>
      </c>
      <c r="C41" s="18" t="s">
        <v>144</v>
      </c>
      <c r="D41" s="34" t="s">
        <v>5</v>
      </c>
      <c r="E41" s="19">
        <v>3448</v>
      </c>
      <c r="F41" s="19"/>
      <c r="G41" s="17">
        <f t="shared" si="0"/>
        <v>0</v>
      </c>
    </row>
    <row r="42" spans="1:7" ht="90">
      <c r="A42" s="18">
        <f t="shared" si="1"/>
        <v>35</v>
      </c>
      <c r="B42" s="34" t="s">
        <v>141</v>
      </c>
      <c r="C42" s="18" t="s">
        <v>145</v>
      </c>
      <c r="D42" s="34" t="s">
        <v>5</v>
      </c>
      <c r="E42" s="19">
        <v>200</v>
      </c>
      <c r="F42" s="19"/>
      <c r="G42" s="17">
        <f t="shared" si="0"/>
        <v>0</v>
      </c>
    </row>
    <row r="43" spans="1:7" ht="75">
      <c r="A43" s="18">
        <f t="shared" si="1"/>
        <v>36</v>
      </c>
      <c r="B43" s="34" t="s">
        <v>141</v>
      </c>
      <c r="C43" s="18" t="s">
        <v>146</v>
      </c>
      <c r="D43" s="34" t="s">
        <v>5</v>
      </c>
      <c r="E43" s="19">
        <v>1190</v>
      </c>
      <c r="F43" s="19"/>
      <c r="G43" s="17">
        <f t="shared" si="0"/>
        <v>0</v>
      </c>
    </row>
    <row r="44" spans="1:7" ht="60">
      <c r="A44" s="18">
        <f t="shared" si="1"/>
        <v>37</v>
      </c>
      <c r="B44" s="34" t="s">
        <v>141</v>
      </c>
      <c r="C44" s="18" t="s">
        <v>147</v>
      </c>
      <c r="D44" s="34" t="s">
        <v>5</v>
      </c>
      <c r="E44" s="19">
        <v>636</v>
      </c>
      <c r="F44" s="19"/>
      <c r="G44" s="17">
        <f t="shared" si="0"/>
        <v>0</v>
      </c>
    </row>
    <row r="45" spans="1:7" ht="90">
      <c r="A45" s="18">
        <f t="shared" si="1"/>
        <v>38</v>
      </c>
      <c r="B45" s="34" t="s">
        <v>141</v>
      </c>
      <c r="C45" s="18" t="s">
        <v>44</v>
      </c>
      <c r="D45" s="34" t="s">
        <v>5</v>
      </c>
      <c r="E45" s="19">
        <v>3836</v>
      </c>
      <c r="F45" s="19"/>
      <c r="G45" s="17">
        <f t="shared" si="0"/>
        <v>0</v>
      </c>
    </row>
    <row r="46" spans="1:7" ht="90">
      <c r="A46" s="18">
        <f t="shared" si="1"/>
        <v>39</v>
      </c>
      <c r="B46" s="34" t="s">
        <v>141</v>
      </c>
      <c r="C46" s="18" t="s">
        <v>148</v>
      </c>
      <c r="D46" s="34" t="s">
        <v>5</v>
      </c>
      <c r="E46" s="19">
        <v>4549</v>
      </c>
      <c r="F46" s="19"/>
      <c r="G46" s="17">
        <f t="shared" si="0"/>
        <v>0</v>
      </c>
    </row>
    <row r="47" spans="1:7" ht="105">
      <c r="A47" s="18">
        <f t="shared" si="1"/>
        <v>40</v>
      </c>
      <c r="B47" s="34" t="s">
        <v>141</v>
      </c>
      <c r="C47" s="18" t="s">
        <v>149</v>
      </c>
      <c r="D47" s="34" t="s">
        <v>5</v>
      </c>
      <c r="E47" s="19">
        <v>790</v>
      </c>
      <c r="F47" s="19"/>
      <c r="G47" s="17">
        <f t="shared" si="0"/>
        <v>0</v>
      </c>
    </row>
    <row r="48" spans="1:7" ht="105">
      <c r="A48" s="18">
        <f t="shared" si="1"/>
        <v>41</v>
      </c>
      <c r="B48" s="34" t="s">
        <v>141</v>
      </c>
      <c r="C48" s="18" t="s">
        <v>151</v>
      </c>
      <c r="D48" s="34" t="s">
        <v>5</v>
      </c>
      <c r="E48" s="19">
        <v>2727</v>
      </c>
      <c r="F48" s="19"/>
      <c r="G48" s="17">
        <f t="shared" si="0"/>
        <v>0</v>
      </c>
    </row>
    <row r="49" spans="1:7" ht="75">
      <c r="A49" s="18">
        <f t="shared" si="1"/>
        <v>42</v>
      </c>
      <c r="B49" s="34" t="s">
        <v>141</v>
      </c>
      <c r="C49" s="18" t="s">
        <v>150</v>
      </c>
      <c r="D49" s="34" t="s">
        <v>5</v>
      </c>
      <c r="E49" s="19">
        <v>59</v>
      </c>
      <c r="F49" s="19"/>
      <c r="G49" s="17">
        <f t="shared" si="0"/>
        <v>0</v>
      </c>
    </row>
    <row r="50" spans="1:7" ht="75">
      <c r="A50" s="18">
        <f t="shared" si="1"/>
        <v>43</v>
      </c>
      <c r="B50" s="34" t="s">
        <v>141</v>
      </c>
      <c r="C50" s="18" t="s">
        <v>153</v>
      </c>
      <c r="D50" s="34" t="s">
        <v>5</v>
      </c>
      <c r="E50" s="19">
        <v>10655</v>
      </c>
      <c r="F50" s="19"/>
      <c r="G50" s="17">
        <f t="shared" si="0"/>
        <v>0</v>
      </c>
    </row>
    <row r="51" spans="1:7" ht="45">
      <c r="A51" s="18">
        <f t="shared" si="1"/>
        <v>44</v>
      </c>
      <c r="B51" s="34" t="s">
        <v>141</v>
      </c>
      <c r="C51" s="18" t="s">
        <v>155</v>
      </c>
      <c r="D51" s="34" t="s">
        <v>3</v>
      </c>
      <c r="E51" s="19">
        <v>2320</v>
      </c>
      <c r="F51" s="19"/>
      <c r="G51" s="17">
        <f t="shared" si="0"/>
        <v>0</v>
      </c>
    </row>
    <row r="52" spans="1:7" ht="30">
      <c r="A52" s="18">
        <f t="shared" si="1"/>
        <v>45</v>
      </c>
      <c r="B52" s="34" t="s">
        <v>141</v>
      </c>
      <c r="C52" s="18" t="s">
        <v>154</v>
      </c>
      <c r="D52" s="34" t="s">
        <v>3</v>
      </c>
      <c r="E52" s="19">
        <v>578</v>
      </c>
      <c r="F52" s="19"/>
      <c r="G52" s="17">
        <f t="shared" si="0"/>
        <v>0</v>
      </c>
    </row>
    <row r="53" spans="1:7" ht="30">
      <c r="A53" s="18">
        <f t="shared" si="1"/>
        <v>46</v>
      </c>
      <c r="B53" s="34" t="s">
        <v>141</v>
      </c>
      <c r="C53" s="18" t="s">
        <v>156</v>
      </c>
      <c r="D53" s="34" t="s">
        <v>3</v>
      </c>
      <c r="E53" s="19">
        <v>1494</v>
      </c>
      <c r="F53" s="19"/>
      <c r="G53" s="17">
        <f t="shared" si="0"/>
        <v>0</v>
      </c>
    </row>
    <row r="54" spans="1:7" ht="75">
      <c r="A54" s="18">
        <f t="shared" si="1"/>
        <v>47</v>
      </c>
      <c r="B54" s="34" t="s">
        <v>141</v>
      </c>
      <c r="C54" s="18" t="s">
        <v>45</v>
      </c>
      <c r="D54" s="34" t="s">
        <v>5</v>
      </c>
      <c r="E54" s="19">
        <v>4487</v>
      </c>
      <c r="F54" s="19"/>
      <c r="G54" s="17">
        <f t="shared" si="0"/>
        <v>0</v>
      </c>
    </row>
    <row r="55" spans="1:7" ht="45">
      <c r="A55" s="18">
        <f aca="true" t="shared" si="2" ref="A55:A97">A54+1</f>
        <v>48</v>
      </c>
      <c r="B55" s="34" t="s">
        <v>141</v>
      </c>
      <c r="C55" s="18" t="s">
        <v>46</v>
      </c>
      <c r="D55" s="34" t="s">
        <v>5</v>
      </c>
      <c r="E55" s="19">
        <v>11287</v>
      </c>
      <c r="F55" s="19"/>
      <c r="G55" s="17">
        <f t="shared" si="0"/>
        <v>0</v>
      </c>
    </row>
    <row r="56" spans="1:7" ht="75">
      <c r="A56" s="18">
        <f t="shared" si="2"/>
        <v>49</v>
      </c>
      <c r="B56" s="34" t="s">
        <v>141</v>
      </c>
      <c r="C56" s="18" t="s">
        <v>47</v>
      </c>
      <c r="D56" s="34" t="s">
        <v>5</v>
      </c>
      <c r="E56" s="19">
        <v>698</v>
      </c>
      <c r="F56" s="19"/>
      <c r="G56" s="17">
        <f t="shared" si="0"/>
        <v>0</v>
      </c>
    </row>
    <row r="57" spans="1:7" ht="75">
      <c r="A57" s="18">
        <f t="shared" si="2"/>
        <v>50</v>
      </c>
      <c r="B57" s="34" t="s">
        <v>141</v>
      </c>
      <c r="C57" s="18" t="s">
        <v>157</v>
      </c>
      <c r="D57" s="34" t="s">
        <v>5</v>
      </c>
      <c r="E57" s="19">
        <v>790</v>
      </c>
      <c r="F57" s="19"/>
      <c r="G57" s="17">
        <f t="shared" si="0"/>
        <v>0</v>
      </c>
    </row>
    <row r="58" spans="1:7" ht="90">
      <c r="A58" s="18">
        <f t="shared" si="2"/>
        <v>51</v>
      </c>
      <c r="B58" s="34" t="s">
        <v>141</v>
      </c>
      <c r="C58" s="18" t="s">
        <v>48</v>
      </c>
      <c r="D58" s="34" t="s">
        <v>5</v>
      </c>
      <c r="E58" s="19">
        <v>250</v>
      </c>
      <c r="F58" s="19"/>
      <c r="G58" s="17">
        <f t="shared" si="0"/>
        <v>0</v>
      </c>
    </row>
    <row r="59" spans="1:7" ht="105">
      <c r="A59" s="18">
        <f t="shared" si="2"/>
        <v>52</v>
      </c>
      <c r="B59" s="34" t="s">
        <v>141</v>
      </c>
      <c r="C59" s="18" t="s">
        <v>49</v>
      </c>
      <c r="D59" s="34" t="s">
        <v>5</v>
      </c>
      <c r="E59" s="19">
        <v>283</v>
      </c>
      <c r="F59" s="19"/>
      <c r="G59" s="17">
        <f t="shared" si="0"/>
        <v>0</v>
      </c>
    </row>
    <row r="60" spans="1:7" ht="30">
      <c r="A60" s="18">
        <f t="shared" si="2"/>
        <v>53</v>
      </c>
      <c r="B60" s="34" t="s">
        <v>141</v>
      </c>
      <c r="C60" s="18" t="s">
        <v>158</v>
      </c>
      <c r="D60" s="34" t="s">
        <v>5</v>
      </c>
      <c r="E60" s="19">
        <v>6496</v>
      </c>
      <c r="F60" s="19"/>
      <c r="G60" s="17">
        <f t="shared" si="0"/>
        <v>0</v>
      </c>
    </row>
    <row r="61" spans="1:7" ht="30">
      <c r="A61" s="18">
        <f t="shared" si="2"/>
        <v>54</v>
      </c>
      <c r="B61" s="34" t="s">
        <v>141</v>
      </c>
      <c r="C61" s="18" t="s">
        <v>50</v>
      </c>
      <c r="D61" s="34" t="s">
        <v>5</v>
      </c>
      <c r="E61" s="19">
        <v>6496</v>
      </c>
      <c r="F61" s="19"/>
      <c r="G61" s="17">
        <f t="shared" si="0"/>
        <v>0</v>
      </c>
    </row>
    <row r="62" spans="1:7" ht="75">
      <c r="A62" s="18">
        <f t="shared" si="2"/>
        <v>55</v>
      </c>
      <c r="B62" s="34" t="s">
        <v>141</v>
      </c>
      <c r="C62" s="18" t="s">
        <v>51</v>
      </c>
      <c r="D62" s="34" t="s">
        <v>5</v>
      </c>
      <c r="E62" s="19">
        <v>3248</v>
      </c>
      <c r="F62" s="19"/>
      <c r="G62" s="17">
        <f t="shared" si="0"/>
        <v>0</v>
      </c>
    </row>
    <row r="63" spans="1:7" ht="90">
      <c r="A63" s="18">
        <f t="shared" si="2"/>
        <v>56</v>
      </c>
      <c r="B63" s="34" t="s">
        <v>141</v>
      </c>
      <c r="C63" s="18" t="s">
        <v>52</v>
      </c>
      <c r="D63" s="34" t="s">
        <v>5</v>
      </c>
      <c r="E63" s="19">
        <v>3248</v>
      </c>
      <c r="F63" s="19"/>
      <c r="G63" s="17">
        <f t="shared" si="0"/>
        <v>0</v>
      </c>
    </row>
    <row r="64" spans="1:7" ht="45">
      <c r="A64" s="18">
        <f t="shared" si="2"/>
        <v>57</v>
      </c>
      <c r="B64" s="34" t="s">
        <v>141</v>
      </c>
      <c r="C64" s="18" t="s">
        <v>53</v>
      </c>
      <c r="D64" s="34" t="s">
        <v>5</v>
      </c>
      <c r="E64" s="19">
        <v>698</v>
      </c>
      <c r="F64" s="19"/>
      <c r="G64" s="17">
        <f aca="true" t="shared" si="3" ref="G64:G97">ROUND(E64*F64,2)</f>
        <v>0</v>
      </c>
    </row>
    <row r="65" spans="1:7" ht="45">
      <c r="A65" s="18">
        <f t="shared" si="2"/>
        <v>58</v>
      </c>
      <c r="B65" s="34" t="s">
        <v>141</v>
      </c>
      <c r="C65" s="18" t="s">
        <v>54</v>
      </c>
      <c r="D65" s="34" t="s">
        <v>5</v>
      </c>
      <c r="E65" s="19">
        <v>698</v>
      </c>
      <c r="F65" s="19"/>
      <c r="G65" s="17">
        <f t="shared" si="3"/>
        <v>0</v>
      </c>
    </row>
    <row r="66" spans="1:7" ht="45">
      <c r="A66" s="18">
        <f t="shared" si="2"/>
        <v>59</v>
      </c>
      <c r="B66" s="34" t="s">
        <v>141</v>
      </c>
      <c r="C66" s="18" t="s">
        <v>55</v>
      </c>
      <c r="D66" s="34" t="s">
        <v>5</v>
      </c>
      <c r="E66" s="19">
        <v>698</v>
      </c>
      <c r="F66" s="19"/>
      <c r="G66" s="17">
        <f t="shared" si="3"/>
        <v>0</v>
      </c>
    </row>
    <row r="67" spans="1:7" ht="60">
      <c r="A67" s="18">
        <f t="shared" si="2"/>
        <v>60</v>
      </c>
      <c r="B67" s="34" t="s">
        <v>141</v>
      </c>
      <c r="C67" s="18" t="s">
        <v>159</v>
      </c>
      <c r="D67" s="34" t="s">
        <v>5</v>
      </c>
      <c r="E67" s="19">
        <v>2654</v>
      </c>
      <c r="F67" s="19"/>
      <c r="G67" s="17">
        <f t="shared" si="3"/>
        <v>0</v>
      </c>
    </row>
    <row r="68" spans="1:7" ht="45">
      <c r="A68" s="18">
        <f t="shared" si="2"/>
        <v>61</v>
      </c>
      <c r="B68" s="34" t="s">
        <v>141</v>
      </c>
      <c r="C68" s="18" t="s">
        <v>160</v>
      </c>
      <c r="D68" s="34" t="s">
        <v>2</v>
      </c>
      <c r="E68" s="19">
        <v>2681</v>
      </c>
      <c r="F68" s="19"/>
      <c r="G68" s="17">
        <f t="shared" si="3"/>
        <v>0</v>
      </c>
    </row>
    <row r="69" spans="1:7" ht="60">
      <c r="A69" s="18">
        <f t="shared" si="2"/>
        <v>62</v>
      </c>
      <c r="B69" s="34" t="s">
        <v>141</v>
      </c>
      <c r="C69" s="18" t="s">
        <v>56</v>
      </c>
      <c r="D69" s="34" t="s">
        <v>3</v>
      </c>
      <c r="E69" s="19">
        <v>194.05</v>
      </c>
      <c r="F69" s="19"/>
      <c r="G69" s="17">
        <f t="shared" si="3"/>
        <v>0</v>
      </c>
    </row>
    <row r="70" spans="1:7" ht="45">
      <c r="A70" s="18">
        <f t="shared" si="2"/>
        <v>63</v>
      </c>
      <c r="B70" s="34" t="s">
        <v>141</v>
      </c>
      <c r="C70" s="18" t="s">
        <v>161</v>
      </c>
      <c r="D70" s="34" t="s">
        <v>2</v>
      </c>
      <c r="E70" s="19">
        <v>2681</v>
      </c>
      <c r="F70" s="19"/>
      <c r="G70" s="17">
        <f t="shared" si="3"/>
        <v>0</v>
      </c>
    </row>
    <row r="71" spans="1:7" ht="60">
      <c r="A71" s="18">
        <f t="shared" si="2"/>
        <v>64</v>
      </c>
      <c r="B71" s="34" t="s">
        <v>141</v>
      </c>
      <c r="C71" s="18" t="s">
        <v>162</v>
      </c>
      <c r="D71" s="34" t="s">
        <v>2</v>
      </c>
      <c r="E71" s="19">
        <v>4720</v>
      </c>
      <c r="F71" s="19"/>
      <c r="G71" s="17">
        <f t="shared" si="3"/>
        <v>0</v>
      </c>
    </row>
    <row r="72" spans="1:7" ht="75">
      <c r="A72" s="18">
        <f t="shared" si="2"/>
        <v>65</v>
      </c>
      <c r="B72" s="34" t="s">
        <v>141</v>
      </c>
      <c r="C72" s="18" t="s">
        <v>163</v>
      </c>
      <c r="D72" s="34" t="s">
        <v>5</v>
      </c>
      <c r="E72" s="19">
        <v>110.35</v>
      </c>
      <c r="F72" s="19"/>
      <c r="G72" s="17">
        <f t="shared" si="3"/>
        <v>0</v>
      </c>
    </row>
    <row r="73" spans="1:7" ht="75">
      <c r="A73" s="18">
        <f t="shared" si="2"/>
        <v>66</v>
      </c>
      <c r="B73" s="34" t="s">
        <v>141</v>
      </c>
      <c r="C73" s="18" t="s">
        <v>57</v>
      </c>
      <c r="D73" s="34" t="s">
        <v>18</v>
      </c>
      <c r="E73" s="19">
        <v>31</v>
      </c>
      <c r="F73" s="19"/>
      <c r="G73" s="17">
        <f t="shared" si="3"/>
        <v>0</v>
      </c>
    </row>
    <row r="74" spans="1:7" ht="30">
      <c r="A74" s="18">
        <f t="shared" si="2"/>
        <v>67</v>
      </c>
      <c r="B74" s="34" t="s">
        <v>141</v>
      </c>
      <c r="C74" s="18" t="s">
        <v>164</v>
      </c>
      <c r="D74" s="34" t="s">
        <v>18</v>
      </c>
      <c r="E74" s="19">
        <v>57</v>
      </c>
      <c r="F74" s="19"/>
      <c r="G74" s="17">
        <f t="shared" si="3"/>
        <v>0</v>
      </c>
    </row>
    <row r="75" spans="1:7" ht="45">
      <c r="A75" s="18">
        <f t="shared" si="2"/>
        <v>68</v>
      </c>
      <c r="B75" s="34" t="s">
        <v>141</v>
      </c>
      <c r="C75" s="18" t="s">
        <v>58</v>
      </c>
      <c r="D75" s="34" t="s">
        <v>5</v>
      </c>
      <c r="E75" s="19">
        <v>133</v>
      </c>
      <c r="F75" s="19"/>
      <c r="G75" s="17">
        <f t="shared" si="3"/>
        <v>0</v>
      </c>
    </row>
    <row r="76" spans="1:7" ht="45">
      <c r="A76" s="18">
        <f t="shared" si="2"/>
        <v>69</v>
      </c>
      <c r="B76" s="34" t="s">
        <v>141</v>
      </c>
      <c r="C76" s="18" t="s">
        <v>59</v>
      </c>
      <c r="D76" s="34" t="s">
        <v>5</v>
      </c>
      <c r="E76" s="19">
        <v>188</v>
      </c>
      <c r="F76" s="19"/>
      <c r="G76" s="17">
        <f t="shared" si="3"/>
        <v>0</v>
      </c>
    </row>
    <row r="77" spans="1:7" ht="45">
      <c r="A77" s="18">
        <f t="shared" si="2"/>
        <v>70</v>
      </c>
      <c r="B77" s="34" t="s">
        <v>141</v>
      </c>
      <c r="C77" s="18" t="s">
        <v>60</v>
      </c>
      <c r="D77" s="34" t="s">
        <v>5</v>
      </c>
      <c r="E77" s="19">
        <v>442</v>
      </c>
      <c r="F77" s="19"/>
      <c r="G77" s="17">
        <f t="shared" si="3"/>
        <v>0</v>
      </c>
    </row>
    <row r="78" spans="1:7" ht="75">
      <c r="A78" s="18">
        <f t="shared" si="2"/>
        <v>71</v>
      </c>
      <c r="B78" s="34" t="s">
        <v>141</v>
      </c>
      <c r="C78" s="18" t="s">
        <v>61</v>
      </c>
      <c r="D78" s="34" t="s">
        <v>2</v>
      </c>
      <c r="E78" s="19">
        <v>36</v>
      </c>
      <c r="F78" s="19"/>
      <c r="G78" s="17">
        <f t="shared" si="3"/>
        <v>0</v>
      </c>
    </row>
    <row r="79" spans="1:7" ht="75">
      <c r="A79" s="18">
        <f t="shared" si="2"/>
        <v>72</v>
      </c>
      <c r="B79" s="34" t="s">
        <v>141</v>
      </c>
      <c r="C79" s="18" t="s">
        <v>62</v>
      </c>
      <c r="D79" s="34" t="s">
        <v>3</v>
      </c>
      <c r="E79" s="19">
        <v>35.15</v>
      </c>
      <c r="F79" s="19"/>
      <c r="G79" s="17">
        <f t="shared" si="3"/>
        <v>0</v>
      </c>
    </row>
    <row r="80" spans="1:7" ht="45">
      <c r="A80" s="18">
        <f t="shared" si="2"/>
        <v>73</v>
      </c>
      <c r="B80" s="34" t="s">
        <v>141</v>
      </c>
      <c r="C80" s="18" t="s">
        <v>63</v>
      </c>
      <c r="D80" s="34" t="s">
        <v>3</v>
      </c>
      <c r="E80" s="19">
        <v>11.25</v>
      </c>
      <c r="F80" s="19"/>
      <c r="G80" s="17">
        <f t="shared" si="3"/>
        <v>0</v>
      </c>
    </row>
    <row r="81" spans="1:7" ht="60">
      <c r="A81" s="18">
        <f t="shared" si="2"/>
        <v>74</v>
      </c>
      <c r="B81" s="34" t="s">
        <v>141</v>
      </c>
      <c r="C81" s="18" t="s">
        <v>64</v>
      </c>
      <c r="D81" s="34" t="s">
        <v>3</v>
      </c>
      <c r="E81" s="19">
        <v>28.7</v>
      </c>
      <c r="F81" s="19"/>
      <c r="G81" s="17">
        <f t="shared" si="3"/>
        <v>0</v>
      </c>
    </row>
    <row r="82" spans="1:7" ht="45">
      <c r="A82" s="18">
        <f t="shared" si="2"/>
        <v>75</v>
      </c>
      <c r="B82" s="34" t="s">
        <v>141</v>
      </c>
      <c r="C82" s="18" t="s">
        <v>65</v>
      </c>
      <c r="D82" s="34" t="s">
        <v>66</v>
      </c>
      <c r="E82" s="19">
        <v>0.8</v>
      </c>
      <c r="F82" s="19"/>
      <c r="G82" s="17">
        <f t="shared" si="3"/>
        <v>0</v>
      </c>
    </row>
    <row r="83" spans="1:7" ht="75">
      <c r="A83" s="18">
        <f t="shared" si="2"/>
        <v>76</v>
      </c>
      <c r="B83" s="34" t="s">
        <v>141</v>
      </c>
      <c r="C83" s="18" t="s">
        <v>67</v>
      </c>
      <c r="D83" s="34" t="s">
        <v>5</v>
      </c>
      <c r="E83" s="19">
        <v>282</v>
      </c>
      <c r="F83" s="19"/>
      <c r="G83" s="17">
        <f t="shared" si="3"/>
        <v>0</v>
      </c>
    </row>
    <row r="84" spans="1:7" ht="30">
      <c r="A84" s="18">
        <f t="shared" si="2"/>
        <v>77</v>
      </c>
      <c r="B84" s="34" t="s">
        <v>141</v>
      </c>
      <c r="C84" s="18" t="s">
        <v>68</v>
      </c>
      <c r="D84" s="34" t="s">
        <v>18</v>
      </c>
      <c r="E84" s="19">
        <v>3</v>
      </c>
      <c r="F84" s="19"/>
      <c r="G84" s="17">
        <f t="shared" si="3"/>
        <v>0</v>
      </c>
    </row>
    <row r="85" spans="1:7" ht="30">
      <c r="A85" s="18">
        <f t="shared" si="2"/>
        <v>78</v>
      </c>
      <c r="B85" s="34" t="s">
        <v>141</v>
      </c>
      <c r="C85" s="18" t="s">
        <v>69</v>
      </c>
      <c r="D85" s="34" t="s">
        <v>18</v>
      </c>
      <c r="E85" s="19">
        <v>8</v>
      </c>
      <c r="F85" s="19"/>
      <c r="G85" s="17">
        <f t="shared" si="3"/>
        <v>0</v>
      </c>
    </row>
    <row r="86" spans="1:7" ht="30">
      <c r="A86" s="18">
        <f t="shared" si="2"/>
        <v>79</v>
      </c>
      <c r="B86" s="34" t="s">
        <v>141</v>
      </c>
      <c r="C86" s="18" t="s">
        <v>70</v>
      </c>
      <c r="D86" s="34" t="s">
        <v>18</v>
      </c>
      <c r="E86" s="19">
        <v>4</v>
      </c>
      <c r="F86" s="19"/>
      <c r="G86" s="17">
        <f t="shared" si="3"/>
        <v>0</v>
      </c>
    </row>
    <row r="87" spans="1:7" ht="30">
      <c r="A87" s="18">
        <f t="shared" si="2"/>
        <v>80</v>
      </c>
      <c r="B87" s="34" t="s">
        <v>141</v>
      </c>
      <c r="C87" s="18" t="s">
        <v>71</v>
      </c>
      <c r="D87" s="34" t="s">
        <v>18</v>
      </c>
      <c r="E87" s="19">
        <v>32</v>
      </c>
      <c r="F87" s="19"/>
      <c r="G87" s="17">
        <f t="shared" si="3"/>
        <v>0</v>
      </c>
    </row>
    <row r="88" spans="1:7" ht="60">
      <c r="A88" s="18">
        <f t="shared" si="2"/>
        <v>81</v>
      </c>
      <c r="B88" s="34" t="s">
        <v>141</v>
      </c>
      <c r="C88" s="18" t="s">
        <v>72</v>
      </c>
      <c r="D88" s="34" t="s">
        <v>3</v>
      </c>
      <c r="E88" s="19">
        <v>736.8</v>
      </c>
      <c r="F88" s="19"/>
      <c r="G88" s="17">
        <f t="shared" si="3"/>
        <v>0</v>
      </c>
    </row>
    <row r="89" spans="1:7" ht="45">
      <c r="A89" s="18">
        <f t="shared" si="2"/>
        <v>82</v>
      </c>
      <c r="B89" s="34" t="s">
        <v>141</v>
      </c>
      <c r="C89" s="18" t="s">
        <v>73</v>
      </c>
      <c r="D89" s="34" t="s">
        <v>5</v>
      </c>
      <c r="E89" s="19">
        <v>7368</v>
      </c>
      <c r="F89" s="19"/>
      <c r="G89" s="17">
        <f t="shared" si="3"/>
        <v>0</v>
      </c>
    </row>
    <row r="90" spans="1:7" ht="75">
      <c r="A90" s="18">
        <f t="shared" si="2"/>
        <v>83</v>
      </c>
      <c r="B90" s="34" t="s">
        <v>141</v>
      </c>
      <c r="C90" s="18" t="s">
        <v>74</v>
      </c>
      <c r="D90" s="34" t="s">
        <v>18</v>
      </c>
      <c r="E90" s="19">
        <v>104</v>
      </c>
      <c r="F90" s="19"/>
      <c r="G90" s="17">
        <f t="shared" si="3"/>
        <v>0</v>
      </c>
    </row>
    <row r="91" spans="1:7" ht="75">
      <c r="A91" s="18">
        <f t="shared" si="2"/>
        <v>84</v>
      </c>
      <c r="B91" s="34" t="s">
        <v>141</v>
      </c>
      <c r="C91" s="18" t="s">
        <v>75</v>
      </c>
      <c r="D91" s="34" t="s">
        <v>18</v>
      </c>
      <c r="E91" s="19">
        <v>246</v>
      </c>
      <c r="F91" s="19"/>
      <c r="G91" s="17">
        <f t="shared" si="3"/>
        <v>0</v>
      </c>
    </row>
    <row r="92" spans="1:7" ht="60">
      <c r="A92" s="18">
        <f t="shared" si="2"/>
        <v>85</v>
      </c>
      <c r="B92" s="34" t="s">
        <v>141</v>
      </c>
      <c r="C92" s="18" t="s">
        <v>76</v>
      </c>
      <c r="D92" s="34" t="s">
        <v>18</v>
      </c>
      <c r="E92" s="19">
        <v>6</v>
      </c>
      <c r="F92" s="19"/>
      <c r="G92" s="17">
        <f t="shared" si="3"/>
        <v>0</v>
      </c>
    </row>
    <row r="93" spans="1:7" ht="60">
      <c r="A93" s="18">
        <f t="shared" si="2"/>
        <v>86</v>
      </c>
      <c r="B93" s="34" t="s">
        <v>141</v>
      </c>
      <c r="C93" s="18" t="s">
        <v>77</v>
      </c>
      <c r="D93" s="34" t="s">
        <v>18</v>
      </c>
      <c r="E93" s="19">
        <v>6</v>
      </c>
      <c r="F93" s="19"/>
      <c r="G93" s="17">
        <f t="shared" si="3"/>
        <v>0</v>
      </c>
    </row>
    <row r="94" spans="1:7" ht="45">
      <c r="A94" s="18">
        <f t="shared" si="2"/>
        <v>87</v>
      </c>
      <c r="B94" s="34" t="s">
        <v>141</v>
      </c>
      <c r="C94" s="18" t="s">
        <v>78</v>
      </c>
      <c r="D94" s="34" t="s">
        <v>2</v>
      </c>
      <c r="E94" s="19">
        <v>1151</v>
      </c>
      <c r="F94" s="19"/>
      <c r="G94" s="17">
        <f t="shared" si="3"/>
        <v>0</v>
      </c>
    </row>
    <row r="95" spans="1:7" ht="90">
      <c r="A95" s="18">
        <f t="shared" si="2"/>
        <v>88</v>
      </c>
      <c r="B95" s="34" t="s">
        <v>141</v>
      </c>
      <c r="C95" s="18" t="s">
        <v>79</v>
      </c>
      <c r="D95" s="34" t="s">
        <v>3</v>
      </c>
      <c r="E95" s="19">
        <v>25.8</v>
      </c>
      <c r="F95" s="19"/>
      <c r="G95" s="17">
        <f t="shared" si="3"/>
        <v>0</v>
      </c>
    </row>
    <row r="96" spans="1:7" ht="60">
      <c r="A96" s="18">
        <f t="shared" si="2"/>
        <v>89</v>
      </c>
      <c r="B96" s="34" t="s">
        <v>141</v>
      </c>
      <c r="C96" s="18" t="s">
        <v>80</v>
      </c>
      <c r="D96" s="34" t="s">
        <v>5</v>
      </c>
      <c r="E96" s="19">
        <v>42.3</v>
      </c>
      <c r="F96" s="19"/>
      <c r="G96" s="17">
        <f t="shared" si="3"/>
        <v>0</v>
      </c>
    </row>
    <row r="97" spans="1:7" ht="45">
      <c r="A97" s="18">
        <f t="shared" si="2"/>
        <v>90</v>
      </c>
      <c r="B97" s="34" t="s">
        <v>141</v>
      </c>
      <c r="C97" s="18" t="s">
        <v>81</v>
      </c>
      <c r="D97" s="34" t="s">
        <v>2</v>
      </c>
      <c r="E97" s="19">
        <v>84.6</v>
      </c>
      <c r="F97" s="19"/>
      <c r="G97" s="17">
        <f t="shared" si="3"/>
        <v>0</v>
      </c>
    </row>
    <row r="98" spans="6:7" ht="15.75" thickBot="1">
      <c r="F98" s="21" t="s">
        <v>166</v>
      </c>
      <c r="G98" s="29">
        <f>SUM(G8:G97)</f>
        <v>0</v>
      </c>
    </row>
    <row r="99" spans="1:7" ht="30" customHeight="1" thickBot="1">
      <c r="A99" s="12"/>
      <c r="B99" s="13"/>
      <c r="C99" s="13" t="s">
        <v>131</v>
      </c>
      <c r="D99" s="13"/>
      <c r="E99" s="24"/>
      <c r="F99" s="25"/>
      <c r="G99" s="26"/>
    </row>
    <row r="100" spans="1:7" ht="30">
      <c r="A100" s="16">
        <f>A97+1</f>
        <v>91</v>
      </c>
      <c r="B100" s="33" t="s">
        <v>142</v>
      </c>
      <c r="C100" s="16" t="s">
        <v>82</v>
      </c>
      <c r="D100" s="33" t="s">
        <v>2</v>
      </c>
      <c r="E100" s="17">
        <v>9.2</v>
      </c>
      <c r="F100" s="17"/>
      <c r="G100" s="17">
        <f aca="true" t="shared" si="4" ref="G100:G118">ROUND(E100*F100,2)</f>
        <v>0</v>
      </c>
    </row>
    <row r="101" spans="1:7" ht="30">
      <c r="A101" s="18">
        <f>A100+1</f>
        <v>92</v>
      </c>
      <c r="B101" s="33" t="s">
        <v>142</v>
      </c>
      <c r="C101" s="18" t="s">
        <v>83</v>
      </c>
      <c r="D101" s="34" t="s">
        <v>3</v>
      </c>
      <c r="E101" s="19">
        <v>139.92</v>
      </c>
      <c r="F101" s="19"/>
      <c r="G101" s="17">
        <f t="shared" si="4"/>
        <v>0</v>
      </c>
    </row>
    <row r="102" spans="1:7" ht="45">
      <c r="A102" s="18">
        <f aca="true" t="shared" si="5" ref="A102:A118">A101+1</f>
        <v>93</v>
      </c>
      <c r="B102" s="33" t="s">
        <v>142</v>
      </c>
      <c r="C102" s="18" t="s">
        <v>84</v>
      </c>
      <c r="D102" s="34" t="s">
        <v>2</v>
      </c>
      <c r="E102" s="19">
        <v>318</v>
      </c>
      <c r="F102" s="19"/>
      <c r="G102" s="17">
        <f t="shared" si="4"/>
        <v>0</v>
      </c>
    </row>
    <row r="103" spans="1:7" ht="30">
      <c r="A103" s="18">
        <f t="shared" si="5"/>
        <v>94</v>
      </c>
      <c r="B103" s="33" t="s">
        <v>142</v>
      </c>
      <c r="C103" s="18" t="s">
        <v>85</v>
      </c>
      <c r="D103" s="34" t="s">
        <v>2</v>
      </c>
      <c r="E103" s="19">
        <v>52</v>
      </c>
      <c r="F103" s="19"/>
      <c r="G103" s="17">
        <f t="shared" si="4"/>
        <v>0</v>
      </c>
    </row>
    <row r="104" spans="1:7" ht="45">
      <c r="A104" s="18">
        <f t="shared" si="5"/>
        <v>95</v>
      </c>
      <c r="B104" s="33" t="s">
        <v>142</v>
      </c>
      <c r="C104" s="18" t="s">
        <v>86</v>
      </c>
      <c r="D104" s="34" t="s">
        <v>2</v>
      </c>
      <c r="E104" s="19">
        <v>252</v>
      </c>
      <c r="F104" s="19"/>
      <c r="G104" s="17">
        <f t="shared" si="4"/>
        <v>0</v>
      </c>
    </row>
    <row r="105" spans="1:7" ht="30">
      <c r="A105" s="18">
        <f t="shared" si="5"/>
        <v>96</v>
      </c>
      <c r="B105" s="33" t="s">
        <v>142</v>
      </c>
      <c r="C105" s="18" t="s">
        <v>87</v>
      </c>
      <c r="D105" s="34" t="s">
        <v>2</v>
      </c>
      <c r="E105" s="19">
        <v>1008</v>
      </c>
      <c r="F105" s="19"/>
      <c r="G105" s="17">
        <f t="shared" si="4"/>
        <v>0</v>
      </c>
    </row>
    <row r="106" spans="1:7" ht="30">
      <c r="A106" s="18">
        <f t="shared" si="5"/>
        <v>97</v>
      </c>
      <c r="B106" s="33" t="s">
        <v>142</v>
      </c>
      <c r="C106" s="18" t="s">
        <v>88</v>
      </c>
      <c r="D106" s="34" t="s">
        <v>2</v>
      </c>
      <c r="E106" s="19">
        <v>16</v>
      </c>
      <c r="F106" s="19"/>
      <c r="G106" s="17">
        <f t="shared" si="4"/>
        <v>0</v>
      </c>
    </row>
    <row r="107" spans="1:7" ht="60">
      <c r="A107" s="18">
        <f t="shared" si="5"/>
        <v>98</v>
      </c>
      <c r="B107" s="33" t="s">
        <v>142</v>
      </c>
      <c r="C107" s="18" t="s">
        <v>89</v>
      </c>
      <c r="D107" s="34" t="s">
        <v>2</v>
      </c>
      <c r="E107" s="19">
        <v>16</v>
      </c>
      <c r="F107" s="19"/>
      <c r="G107" s="17">
        <f t="shared" si="4"/>
        <v>0</v>
      </c>
    </row>
    <row r="108" spans="1:7" ht="30">
      <c r="A108" s="18">
        <f t="shared" si="5"/>
        <v>99</v>
      </c>
      <c r="B108" s="33" t="s">
        <v>142</v>
      </c>
      <c r="C108" s="18" t="s">
        <v>90</v>
      </c>
      <c r="D108" s="34" t="s">
        <v>2</v>
      </c>
      <c r="E108" s="19">
        <v>116</v>
      </c>
      <c r="F108" s="19"/>
      <c r="G108" s="17">
        <f t="shared" si="4"/>
        <v>0</v>
      </c>
    </row>
    <row r="109" spans="1:7" ht="30">
      <c r="A109" s="18">
        <f t="shared" si="5"/>
        <v>100</v>
      </c>
      <c r="B109" s="33" t="s">
        <v>142</v>
      </c>
      <c r="C109" s="18" t="s">
        <v>91</v>
      </c>
      <c r="D109" s="34" t="s">
        <v>92</v>
      </c>
      <c r="E109" s="19">
        <v>6</v>
      </c>
      <c r="F109" s="19"/>
      <c r="G109" s="17">
        <f t="shared" si="4"/>
        <v>0</v>
      </c>
    </row>
    <row r="110" spans="1:7" ht="90">
      <c r="A110" s="18">
        <f t="shared" si="5"/>
        <v>101</v>
      </c>
      <c r="B110" s="33" t="s">
        <v>142</v>
      </c>
      <c r="C110" s="18" t="s">
        <v>93</v>
      </c>
      <c r="D110" s="34" t="s">
        <v>4</v>
      </c>
      <c r="E110" s="19">
        <v>6</v>
      </c>
      <c r="F110" s="19"/>
      <c r="G110" s="17">
        <f t="shared" si="4"/>
        <v>0</v>
      </c>
    </row>
    <row r="111" spans="1:7" ht="45">
      <c r="A111" s="18">
        <f t="shared" si="5"/>
        <v>102</v>
      </c>
      <c r="B111" s="33" t="s">
        <v>142</v>
      </c>
      <c r="C111" s="18" t="s">
        <v>94</v>
      </c>
      <c r="D111" s="34" t="s">
        <v>3</v>
      </c>
      <c r="E111" s="19">
        <v>149.12</v>
      </c>
      <c r="F111" s="19"/>
      <c r="G111" s="17">
        <f t="shared" si="4"/>
        <v>0</v>
      </c>
    </row>
    <row r="112" spans="1:7" ht="30">
      <c r="A112" s="18">
        <f t="shared" si="5"/>
        <v>103</v>
      </c>
      <c r="B112" s="33" t="s">
        <v>142</v>
      </c>
      <c r="C112" s="18" t="s">
        <v>95</v>
      </c>
      <c r="D112" s="34" t="s">
        <v>3</v>
      </c>
      <c r="E112" s="19">
        <v>131.52</v>
      </c>
      <c r="F112" s="19"/>
      <c r="G112" s="17">
        <f t="shared" si="4"/>
        <v>0</v>
      </c>
    </row>
    <row r="113" spans="1:7" ht="30">
      <c r="A113" s="18">
        <f t="shared" si="5"/>
        <v>104</v>
      </c>
      <c r="B113" s="33" t="s">
        <v>142</v>
      </c>
      <c r="C113" s="18" t="s">
        <v>83</v>
      </c>
      <c r="D113" s="34" t="s">
        <v>3</v>
      </c>
      <c r="E113" s="19">
        <v>108.48</v>
      </c>
      <c r="F113" s="19"/>
      <c r="G113" s="17">
        <f t="shared" si="4"/>
        <v>0</v>
      </c>
    </row>
    <row r="114" spans="1:7" ht="45">
      <c r="A114" s="18">
        <f t="shared" si="5"/>
        <v>105</v>
      </c>
      <c r="B114" s="33" t="s">
        <v>142</v>
      </c>
      <c r="C114" s="18" t="s">
        <v>84</v>
      </c>
      <c r="D114" s="34" t="s">
        <v>2</v>
      </c>
      <c r="E114" s="19">
        <v>339</v>
      </c>
      <c r="F114" s="19"/>
      <c r="G114" s="17">
        <f t="shared" si="4"/>
        <v>0</v>
      </c>
    </row>
    <row r="115" spans="1:7" ht="45">
      <c r="A115" s="18">
        <f t="shared" si="5"/>
        <v>106</v>
      </c>
      <c r="B115" s="33" t="s">
        <v>142</v>
      </c>
      <c r="C115" s="18" t="s">
        <v>96</v>
      </c>
      <c r="D115" s="34" t="s">
        <v>2</v>
      </c>
      <c r="E115" s="19">
        <v>438</v>
      </c>
      <c r="F115" s="19"/>
      <c r="G115" s="17">
        <f t="shared" si="4"/>
        <v>0</v>
      </c>
    </row>
    <row r="116" spans="1:7" ht="30">
      <c r="A116" s="18">
        <f t="shared" si="5"/>
        <v>107</v>
      </c>
      <c r="B116" s="33" t="s">
        <v>142</v>
      </c>
      <c r="C116" s="18" t="s">
        <v>97</v>
      </c>
      <c r="D116" s="34" t="s">
        <v>2</v>
      </c>
      <c r="E116" s="19">
        <v>158</v>
      </c>
      <c r="F116" s="19"/>
      <c r="G116" s="17">
        <f t="shared" si="4"/>
        <v>0</v>
      </c>
    </row>
    <row r="117" spans="1:7" ht="30">
      <c r="A117" s="18">
        <f t="shared" si="5"/>
        <v>108</v>
      </c>
      <c r="B117" s="33" t="s">
        <v>142</v>
      </c>
      <c r="C117" s="18" t="s">
        <v>98</v>
      </c>
      <c r="D117" s="34" t="s">
        <v>92</v>
      </c>
      <c r="E117" s="19">
        <v>8</v>
      </c>
      <c r="F117" s="19"/>
      <c r="G117" s="17">
        <f t="shared" si="4"/>
        <v>0</v>
      </c>
    </row>
    <row r="118" spans="1:7" ht="45">
      <c r="A118" s="18">
        <f t="shared" si="5"/>
        <v>109</v>
      </c>
      <c r="B118" s="33" t="s">
        <v>142</v>
      </c>
      <c r="C118" s="18" t="s">
        <v>99</v>
      </c>
      <c r="D118" s="34" t="s">
        <v>3</v>
      </c>
      <c r="E118" s="19">
        <v>240</v>
      </c>
      <c r="F118" s="19"/>
      <c r="G118" s="17">
        <f t="shared" si="4"/>
        <v>0</v>
      </c>
    </row>
    <row r="119" spans="1:7" ht="15.75" thickBot="1">
      <c r="A119" s="11"/>
      <c r="B119" s="14"/>
      <c r="C119" s="15"/>
      <c r="D119" s="11"/>
      <c r="E119" s="30"/>
      <c r="F119" s="31" t="s">
        <v>167</v>
      </c>
      <c r="G119" s="29">
        <f>SUM(G100:G118)</f>
        <v>0</v>
      </c>
    </row>
    <row r="120" spans="1:7" ht="15.75" thickBot="1">
      <c r="A120" s="12"/>
      <c r="B120" s="13"/>
      <c r="C120" s="13" t="s">
        <v>132</v>
      </c>
      <c r="D120" s="13"/>
      <c r="E120" s="24"/>
      <c r="F120" s="25"/>
      <c r="G120" s="26"/>
    </row>
    <row r="121" spans="1:7" ht="45">
      <c r="A121" s="20">
        <f>A118+1</f>
        <v>110</v>
      </c>
      <c r="B121" s="35" t="s">
        <v>143</v>
      </c>
      <c r="C121" s="20" t="s">
        <v>100</v>
      </c>
      <c r="D121" s="35" t="s">
        <v>18</v>
      </c>
      <c r="E121" s="17">
        <v>3</v>
      </c>
      <c r="F121" s="17"/>
      <c r="G121" s="17">
        <f aca="true" t="shared" si="6" ref="G121:G147">ROUND(E121*F121,2)</f>
        <v>0</v>
      </c>
    </row>
    <row r="122" spans="1:7" ht="75">
      <c r="A122" s="7">
        <f>A121+1</f>
        <v>111</v>
      </c>
      <c r="B122" s="35" t="s">
        <v>143</v>
      </c>
      <c r="C122" s="7" t="s">
        <v>101</v>
      </c>
      <c r="D122" s="4" t="s">
        <v>18</v>
      </c>
      <c r="E122" s="19">
        <v>3</v>
      </c>
      <c r="F122" s="19"/>
      <c r="G122" s="17">
        <f t="shared" si="6"/>
        <v>0</v>
      </c>
    </row>
    <row r="123" spans="1:7" ht="60">
      <c r="A123" s="7">
        <f aca="true" t="shared" si="7" ref="A123:A147">A122+1</f>
        <v>112</v>
      </c>
      <c r="B123" s="35" t="s">
        <v>143</v>
      </c>
      <c r="C123" s="7" t="s">
        <v>102</v>
      </c>
      <c r="D123" s="4" t="s">
        <v>18</v>
      </c>
      <c r="E123" s="19">
        <v>2</v>
      </c>
      <c r="F123" s="19"/>
      <c r="G123" s="17">
        <f t="shared" si="6"/>
        <v>0</v>
      </c>
    </row>
    <row r="124" spans="1:7" ht="45">
      <c r="A124" s="7">
        <f t="shared" si="7"/>
        <v>113</v>
      </c>
      <c r="B124" s="35" t="s">
        <v>143</v>
      </c>
      <c r="C124" s="7" t="s">
        <v>103</v>
      </c>
      <c r="D124" s="4" t="s">
        <v>18</v>
      </c>
      <c r="E124" s="19">
        <v>4</v>
      </c>
      <c r="F124" s="19"/>
      <c r="G124" s="17">
        <f t="shared" si="6"/>
        <v>0</v>
      </c>
    </row>
    <row r="125" spans="1:7" ht="45">
      <c r="A125" s="7">
        <f t="shared" si="7"/>
        <v>114</v>
      </c>
      <c r="B125" s="35" t="s">
        <v>143</v>
      </c>
      <c r="C125" s="7" t="s">
        <v>104</v>
      </c>
      <c r="D125" s="4" t="s">
        <v>18</v>
      </c>
      <c r="E125" s="19">
        <v>2</v>
      </c>
      <c r="F125" s="19"/>
      <c r="G125" s="17">
        <f t="shared" si="6"/>
        <v>0</v>
      </c>
    </row>
    <row r="126" spans="1:7" ht="75">
      <c r="A126" s="7">
        <f t="shared" si="7"/>
        <v>115</v>
      </c>
      <c r="B126" s="35" t="s">
        <v>143</v>
      </c>
      <c r="C126" s="7" t="s">
        <v>105</v>
      </c>
      <c r="D126" s="4" t="s">
        <v>2</v>
      </c>
      <c r="E126" s="19">
        <v>37.5</v>
      </c>
      <c r="F126" s="19"/>
      <c r="G126" s="17">
        <f t="shared" si="6"/>
        <v>0</v>
      </c>
    </row>
    <row r="127" spans="1:7" ht="75">
      <c r="A127" s="7">
        <f t="shared" si="7"/>
        <v>116</v>
      </c>
      <c r="B127" s="35" t="s">
        <v>143</v>
      </c>
      <c r="C127" s="7" t="s">
        <v>106</v>
      </c>
      <c r="D127" s="4" t="s">
        <v>2</v>
      </c>
      <c r="E127" s="19">
        <v>772</v>
      </c>
      <c r="F127" s="19"/>
      <c r="G127" s="17">
        <f t="shared" si="6"/>
        <v>0</v>
      </c>
    </row>
    <row r="128" spans="1:7" ht="75">
      <c r="A128" s="7">
        <f t="shared" si="7"/>
        <v>117</v>
      </c>
      <c r="B128" s="35" t="s">
        <v>143</v>
      </c>
      <c r="C128" s="7" t="s">
        <v>106</v>
      </c>
      <c r="D128" s="4" t="s">
        <v>2</v>
      </c>
      <c r="E128" s="19">
        <v>225</v>
      </c>
      <c r="F128" s="19"/>
      <c r="G128" s="17">
        <f t="shared" si="6"/>
        <v>0</v>
      </c>
    </row>
    <row r="129" spans="1:7" ht="90">
      <c r="A129" s="7">
        <f t="shared" si="7"/>
        <v>118</v>
      </c>
      <c r="B129" s="35" t="s">
        <v>143</v>
      </c>
      <c r="C129" s="7" t="s">
        <v>107</v>
      </c>
      <c r="D129" s="4" t="s">
        <v>10</v>
      </c>
      <c r="E129" s="19">
        <v>0.015</v>
      </c>
      <c r="F129" s="19"/>
      <c r="G129" s="17">
        <f t="shared" si="6"/>
        <v>0</v>
      </c>
    </row>
    <row r="130" spans="1:7" ht="60">
      <c r="A130" s="7">
        <f t="shared" si="7"/>
        <v>119</v>
      </c>
      <c r="B130" s="35" t="s">
        <v>143</v>
      </c>
      <c r="C130" s="7" t="s">
        <v>108</v>
      </c>
      <c r="D130" s="4" t="s">
        <v>2</v>
      </c>
      <c r="E130" s="19">
        <v>15</v>
      </c>
      <c r="F130" s="19"/>
      <c r="G130" s="17">
        <f t="shared" si="6"/>
        <v>0</v>
      </c>
    </row>
    <row r="131" spans="1:7" ht="60">
      <c r="A131" s="7">
        <f t="shared" si="7"/>
        <v>120</v>
      </c>
      <c r="B131" s="35" t="s">
        <v>143</v>
      </c>
      <c r="C131" s="7" t="s">
        <v>108</v>
      </c>
      <c r="D131" s="4" t="s">
        <v>2</v>
      </c>
      <c r="E131" s="19">
        <v>190</v>
      </c>
      <c r="F131" s="19"/>
      <c r="G131" s="17">
        <f t="shared" si="6"/>
        <v>0</v>
      </c>
    </row>
    <row r="132" spans="1:7" ht="105">
      <c r="A132" s="7">
        <f t="shared" si="7"/>
        <v>121</v>
      </c>
      <c r="B132" s="35" t="s">
        <v>143</v>
      </c>
      <c r="C132" s="7" t="s">
        <v>109</v>
      </c>
      <c r="D132" s="4" t="s">
        <v>2</v>
      </c>
      <c r="E132" s="19">
        <v>190</v>
      </c>
      <c r="F132" s="19"/>
      <c r="G132" s="17">
        <f t="shared" si="6"/>
        <v>0</v>
      </c>
    </row>
    <row r="133" spans="1:7" ht="105">
      <c r="A133" s="7">
        <f t="shared" si="7"/>
        <v>122</v>
      </c>
      <c r="B133" s="35" t="s">
        <v>143</v>
      </c>
      <c r="C133" s="7" t="s">
        <v>110</v>
      </c>
      <c r="D133" s="4" t="s">
        <v>111</v>
      </c>
      <c r="E133" s="19">
        <v>4</v>
      </c>
      <c r="F133" s="19"/>
      <c r="G133" s="17">
        <f t="shared" si="6"/>
        <v>0</v>
      </c>
    </row>
    <row r="134" spans="1:7" ht="90">
      <c r="A134" s="7">
        <f t="shared" si="7"/>
        <v>123</v>
      </c>
      <c r="B134" s="35" t="s">
        <v>143</v>
      </c>
      <c r="C134" s="7" t="s">
        <v>112</v>
      </c>
      <c r="D134" s="4" t="s">
        <v>111</v>
      </c>
      <c r="E134" s="19">
        <v>4</v>
      </c>
      <c r="F134" s="19"/>
      <c r="G134" s="17">
        <f t="shared" si="6"/>
        <v>0</v>
      </c>
    </row>
    <row r="135" spans="1:7" ht="30">
      <c r="A135" s="7">
        <f t="shared" si="7"/>
        <v>124</v>
      </c>
      <c r="B135" s="35" t="s">
        <v>143</v>
      </c>
      <c r="C135" s="7" t="s">
        <v>113</v>
      </c>
      <c r="D135" s="4" t="s">
        <v>18</v>
      </c>
      <c r="E135" s="19">
        <v>1</v>
      </c>
      <c r="F135" s="19"/>
      <c r="G135" s="17">
        <f t="shared" si="6"/>
        <v>0</v>
      </c>
    </row>
    <row r="136" spans="1:7" ht="60">
      <c r="A136" s="7">
        <f t="shared" si="7"/>
        <v>125</v>
      </c>
      <c r="B136" s="35" t="s">
        <v>143</v>
      </c>
      <c r="C136" s="7" t="s">
        <v>114</v>
      </c>
      <c r="D136" s="4" t="s">
        <v>115</v>
      </c>
      <c r="E136" s="19">
        <v>1</v>
      </c>
      <c r="F136" s="19"/>
      <c r="G136" s="17">
        <f t="shared" si="6"/>
        <v>0</v>
      </c>
    </row>
    <row r="137" spans="1:7" ht="45">
      <c r="A137" s="7">
        <f t="shared" si="7"/>
        <v>126</v>
      </c>
      <c r="B137" s="35" t="s">
        <v>143</v>
      </c>
      <c r="C137" s="7" t="s">
        <v>116</v>
      </c>
      <c r="D137" s="4" t="s">
        <v>117</v>
      </c>
      <c r="E137" s="19">
        <v>1</v>
      </c>
      <c r="F137" s="19"/>
      <c r="G137" s="17">
        <f t="shared" si="6"/>
        <v>0</v>
      </c>
    </row>
    <row r="138" spans="1:7" ht="60">
      <c r="A138" s="7">
        <f t="shared" si="7"/>
        <v>127</v>
      </c>
      <c r="B138" s="35" t="s">
        <v>143</v>
      </c>
      <c r="C138" s="7" t="s">
        <v>118</v>
      </c>
      <c r="D138" s="4" t="s">
        <v>119</v>
      </c>
      <c r="E138" s="19">
        <v>2</v>
      </c>
      <c r="F138" s="19"/>
      <c r="G138" s="17">
        <f t="shared" si="6"/>
        <v>0</v>
      </c>
    </row>
    <row r="139" spans="1:7" ht="30">
      <c r="A139" s="7">
        <f t="shared" si="7"/>
        <v>128</v>
      </c>
      <c r="B139" s="35" t="s">
        <v>143</v>
      </c>
      <c r="C139" s="7" t="s">
        <v>120</v>
      </c>
      <c r="D139" s="4" t="s">
        <v>121</v>
      </c>
      <c r="E139" s="19">
        <v>10</v>
      </c>
      <c r="F139" s="19"/>
      <c r="G139" s="17">
        <f t="shared" si="6"/>
        <v>0</v>
      </c>
    </row>
    <row r="140" spans="1:7" ht="30">
      <c r="A140" s="7">
        <f t="shared" si="7"/>
        <v>129</v>
      </c>
      <c r="B140" s="35" t="s">
        <v>143</v>
      </c>
      <c r="C140" s="7" t="s">
        <v>122</v>
      </c>
      <c r="D140" s="3"/>
      <c r="E140" s="27"/>
      <c r="F140" s="27"/>
      <c r="G140" s="17">
        <f t="shared" si="6"/>
        <v>0</v>
      </c>
    </row>
    <row r="141" spans="1:7" ht="30">
      <c r="A141" s="7">
        <f t="shared" si="7"/>
        <v>130</v>
      </c>
      <c r="B141" s="35" t="s">
        <v>143</v>
      </c>
      <c r="C141" s="7" t="s">
        <v>123</v>
      </c>
      <c r="D141" s="4" t="s">
        <v>124</v>
      </c>
      <c r="E141" s="19">
        <v>4</v>
      </c>
      <c r="F141" s="19"/>
      <c r="G141" s="17">
        <f t="shared" si="6"/>
        <v>0</v>
      </c>
    </row>
    <row r="142" spans="1:7" ht="45">
      <c r="A142" s="7">
        <f t="shared" si="7"/>
        <v>131</v>
      </c>
      <c r="B142" s="35" t="s">
        <v>143</v>
      </c>
      <c r="C142" s="7" t="s">
        <v>125</v>
      </c>
      <c r="D142" s="4" t="s">
        <v>124</v>
      </c>
      <c r="E142" s="19">
        <v>4</v>
      </c>
      <c r="F142" s="19"/>
      <c r="G142" s="17">
        <f t="shared" si="6"/>
        <v>0</v>
      </c>
    </row>
    <row r="143" spans="1:7" ht="45">
      <c r="A143" s="7">
        <f t="shared" si="7"/>
        <v>132</v>
      </c>
      <c r="B143" s="35" t="s">
        <v>143</v>
      </c>
      <c r="C143" s="7" t="s">
        <v>126</v>
      </c>
      <c r="D143" s="4" t="s">
        <v>124</v>
      </c>
      <c r="E143" s="19">
        <v>2</v>
      </c>
      <c r="F143" s="19"/>
      <c r="G143" s="17">
        <f t="shared" si="6"/>
        <v>0</v>
      </c>
    </row>
    <row r="144" spans="1:7" ht="60">
      <c r="A144" s="7">
        <f t="shared" si="7"/>
        <v>133</v>
      </c>
      <c r="B144" s="35" t="s">
        <v>143</v>
      </c>
      <c r="C144" s="7" t="s">
        <v>127</v>
      </c>
      <c r="D144" s="4" t="s">
        <v>3</v>
      </c>
      <c r="E144" s="19">
        <v>85</v>
      </c>
      <c r="F144" s="19"/>
      <c r="G144" s="17">
        <f t="shared" si="6"/>
        <v>0</v>
      </c>
    </row>
    <row r="145" spans="1:7" ht="90">
      <c r="A145" s="7">
        <f t="shared" si="7"/>
        <v>134</v>
      </c>
      <c r="B145" s="35" t="s">
        <v>143</v>
      </c>
      <c r="C145" s="7" t="s">
        <v>128</v>
      </c>
      <c r="D145" s="4" t="s">
        <v>18</v>
      </c>
      <c r="E145" s="19">
        <v>26</v>
      </c>
      <c r="F145" s="19"/>
      <c r="G145" s="17">
        <f t="shared" si="6"/>
        <v>0</v>
      </c>
    </row>
    <row r="146" spans="1:7" ht="60">
      <c r="A146" s="7">
        <f t="shared" si="7"/>
        <v>135</v>
      </c>
      <c r="B146" s="35" t="s">
        <v>143</v>
      </c>
      <c r="C146" s="7" t="s">
        <v>129</v>
      </c>
      <c r="D146" s="4" t="s">
        <v>2</v>
      </c>
      <c r="E146" s="19">
        <v>40</v>
      </c>
      <c r="F146" s="19"/>
      <c r="G146" s="17">
        <f t="shared" si="6"/>
        <v>0</v>
      </c>
    </row>
    <row r="147" spans="1:7" ht="30">
      <c r="A147" s="7">
        <f t="shared" si="7"/>
        <v>136</v>
      </c>
      <c r="B147" s="35" t="s">
        <v>143</v>
      </c>
      <c r="C147" s="7" t="s">
        <v>130</v>
      </c>
      <c r="D147" s="4" t="s">
        <v>18</v>
      </c>
      <c r="E147" s="19">
        <v>10</v>
      </c>
      <c r="F147" s="19"/>
      <c r="G147" s="17">
        <f t="shared" si="6"/>
        <v>0</v>
      </c>
    </row>
    <row r="148" spans="1:7" ht="15.75" thickBot="1">
      <c r="A148" s="11"/>
      <c r="B148" s="14"/>
      <c r="C148" s="15"/>
      <c r="D148" s="11"/>
      <c r="E148" s="30"/>
      <c r="F148" s="31" t="s">
        <v>168</v>
      </c>
      <c r="G148" s="29">
        <f>SUM(G121:G147)</f>
        <v>0</v>
      </c>
    </row>
    <row r="149" spans="5:7" ht="19.5" customHeight="1" thickBot="1">
      <c r="E149" s="32"/>
      <c r="F149" s="21" t="s">
        <v>133</v>
      </c>
      <c r="G149" s="37">
        <f>G98+G119+G148</f>
        <v>0</v>
      </c>
    </row>
    <row r="150" spans="5:7" ht="19.5" customHeight="1" thickBot="1">
      <c r="E150" s="32"/>
      <c r="F150" s="21" t="s">
        <v>134</v>
      </c>
      <c r="G150" s="37">
        <f>G151-G149</f>
        <v>0</v>
      </c>
    </row>
    <row r="151" spans="6:7" ht="19.5" customHeight="1" thickBot="1">
      <c r="F151" s="21" t="s">
        <v>135</v>
      </c>
      <c r="G151" s="38">
        <f>ROUND(G149*1.23,2)</f>
        <v>0</v>
      </c>
    </row>
  </sheetData>
  <sheetProtection/>
  <mergeCells count="4">
    <mergeCell ref="E1:G1"/>
    <mergeCell ref="A4:G4"/>
    <mergeCell ref="B1:C1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msoltysiak</dc:creator>
  <cp:keywords/>
  <dc:description/>
  <cp:lastModifiedBy>ikniewel</cp:lastModifiedBy>
  <cp:lastPrinted>2018-07-06T08:30:04Z</cp:lastPrinted>
  <dcterms:created xsi:type="dcterms:W3CDTF">2017-04-04T05:51:32Z</dcterms:created>
  <dcterms:modified xsi:type="dcterms:W3CDTF">2018-07-06T12:29:47Z</dcterms:modified>
  <cp:category/>
  <cp:version/>
  <cp:contentType/>
  <cp:contentStatus/>
</cp:coreProperties>
</file>