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Arkusz1!$A$1:$F$57</definedName>
  </definedNames>
  <calcPr calcId="145621"/>
</workbook>
</file>

<file path=xl/calcChain.xml><?xml version="1.0" encoding="utf-8"?>
<calcChain xmlns="http://schemas.openxmlformats.org/spreadsheetml/2006/main">
  <c r="F46" i="1" l="1"/>
  <c r="F47" i="1"/>
  <c r="F48" i="1"/>
  <c r="F49" i="1"/>
  <c r="F50" i="1"/>
  <c r="F51" i="1"/>
  <c r="F52" i="1"/>
  <c r="F53" i="1"/>
  <c r="F54" i="1"/>
  <c r="F45" i="1"/>
  <c r="F33" i="1"/>
  <c r="F34" i="1"/>
  <c r="F35" i="1"/>
  <c r="F36" i="1"/>
  <c r="F37" i="1"/>
  <c r="F38" i="1"/>
  <c r="F32" i="1"/>
  <c r="F23" i="1"/>
  <c r="F24" i="1"/>
  <c r="F25" i="1"/>
  <c r="F22" i="1"/>
  <c r="F15" i="1"/>
  <c r="F16" i="1"/>
  <c r="F17" i="1"/>
  <c r="F18" i="1"/>
  <c r="F19" i="1"/>
  <c r="F14" i="1"/>
  <c r="A33" i="1" l="1"/>
  <c r="F55" i="1" l="1"/>
  <c r="F57" i="1" l="1"/>
  <c r="F56" i="1" s="1"/>
  <c r="F39" i="1"/>
  <c r="F41" i="1" l="1"/>
  <c r="F40" i="1" s="1"/>
  <c r="A15" i="1"/>
  <c r="A16" i="1" s="1"/>
  <c r="A17" i="1" s="1"/>
  <c r="A18" i="1" l="1"/>
  <c r="A19" i="1" s="1"/>
  <c r="A22" i="1" s="1"/>
  <c r="F26" i="1" l="1"/>
  <c r="A23" i="1" l="1"/>
  <c r="A34" i="1" l="1"/>
  <c r="A35" i="1" s="1"/>
  <c r="A36" i="1" s="1"/>
  <c r="A37" i="1" s="1"/>
  <c r="A24" i="1"/>
  <c r="A25" i="1" s="1"/>
  <c r="A46" i="1" l="1"/>
  <c r="A47" i="1" s="1"/>
  <c r="A48" i="1" s="1"/>
  <c r="A49" i="1" s="1"/>
  <c r="A50" i="1" s="1"/>
  <c r="A51" i="1" s="1"/>
  <c r="A52" i="1" s="1"/>
  <c r="A53" i="1" s="1"/>
  <c r="A54" i="1" s="1"/>
  <c r="A38" i="1"/>
  <c r="F28" i="1"/>
  <c r="F27" i="1" s="1"/>
</calcChain>
</file>

<file path=xl/sharedStrings.xml><?xml version="1.0" encoding="utf-8"?>
<sst xmlns="http://schemas.openxmlformats.org/spreadsheetml/2006/main" count="80" uniqueCount="48">
  <si>
    <t>Opis</t>
  </si>
  <si>
    <t>Jm</t>
  </si>
  <si>
    <t>Ilość</t>
  </si>
  <si>
    <t>ha</t>
  </si>
  <si>
    <t>szt</t>
  </si>
  <si>
    <t>L.p</t>
  </si>
  <si>
    <t>Cena netto [zł]</t>
  </si>
  <si>
    <t>VAT 23%</t>
  </si>
  <si>
    <t>PARKING PRZY CMENTARZU</t>
  </si>
  <si>
    <t>UL. WOJSKA POLSKIEGO (od granicy do ul. Leśmiana)</t>
  </si>
  <si>
    <t>Karczowanie krzaków i podszyć średniej gęstości</t>
  </si>
  <si>
    <t>PARKING PRZY UL. BAŁTYCKIEJ</t>
  </si>
  <si>
    <t>m2</t>
  </si>
  <si>
    <t>mp</t>
  </si>
  <si>
    <t>Razem parking przy ul. Bałtyckiej netto</t>
  </si>
  <si>
    <t>Razem parking przy ul. Bałtyckiej brutto</t>
  </si>
  <si>
    <t>Oczyszczenie terenu po wykarczowaniu z drobnych gałęzi, korzeni, kory i wrzosu, ze spaleniem na miejscu</t>
  </si>
  <si>
    <t>Karczowanie zagajników średniej gęstości - wycinka krzewów i podrostu</t>
  </si>
  <si>
    <t>PARKING PRZY UL. JACHTOWEJ</t>
  </si>
  <si>
    <t>Razem ul. Wojska Polskiego i parking przy cmentarzu netto</t>
  </si>
  <si>
    <t>Razem ul. Wojska Polskiego i parking przy cmentarzu brutto</t>
  </si>
  <si>
    <t>Oczyszczenie terenu po wykarczowaniu z drobnych gałęzi, korzeni i kory (bez wrzosu), z wywiezieniem, utylizacja</t>
  </si>
  <si>
    <t>Wywożenie gałęzi, utylizacja</t>
  </si>
  <si>
    <t>Karczowanie drzew o średnicy do 25 cm z cięciem drewna na odcinki do 50 cm i wywozem na odl. do 5 km</t>
  </si>
  <si>
    <t>Karczowanie drzew o średnicy do 55 cm z cięciem drewna na odcinki do 50 cm i wywozem na odl. do 5 km</t>
  </si>
  <si>
    <t>Karczowanie drzew o średnicy powyżej 55 cm  z cięciem drewna na odcinki do 50 cm i wywozem na odl. do 5 km</t>
  </si>
  <si>
    <t>Karczowanie drzew o średnicy do 25cm z cięciem drewna na odcinki do 50 cm i wywozem na odl. do 5 km</t>
  </si>
  <si>
    <t>Karczowanie drzew o średnicy pnia 16-20 cm z cięciem drewna na odcinki do 50 cm i wywozem na odl. do 5 km</t>
  </si>
  <si>
    <t>Karczowanie drzew o średnicy pnia 21-30 cm z cięciem drewna na odcinki do 50 cm i wywozem na odl. do 5 km</t>
  </si>
  <si>
    <t>Karczowanie drzew o średnicy pnia 31-40 cm z cięciem drewna na odcinki do 50 cm i wywozem na odl. do 5 km</t>
  </si>
  <si>
    <t>Karczowanie drzew o średnicy pnia 41-65 cm z cięciem drewna na odcinki do 50 cm i wywozem na odl. do 5 km</t>
  </si>
  <si>
    <t>Karczowanie drzew o średnicy 10-15 cm z cięciem drewna na odcinki do 50 cm i wywozem na odl. do 5 km</t>
  </si>
  <si>
    <t>Karczowanie drzew o średnicy 16-25 cm z cięciem drewna na odcinki do 50 cm i wywozem na odl. do 5 km</t>
  </si>
  <si>
    <t>Karczowanie drzew o średnicy 26-35 cm z cięciem drewna na odcinki do 50 cm i wywozem na odl. do 5 km</t>
  </si>
  <si>
    <t>Karczowanie drzew o średnicy 36-45 cm z cięciem drewna na odcinki do 50 cm i wywozem na odl. do 5 km</t>
  </si>
  <si>
    <t>Karczowanie drzew o średnicy 46-55 cm z cięciem drewna na odcinki do 50 cm i wywozem na odl. do 5 km</t>
  </si>
  <si>
    <t>Karczowanie drzew o średnicy 56-65 cm z cięciem drewna na odcinki do 50 cm i wywozem na odl. do 5 km</t>
  </si>
  <si>
    <t>Karczowanie drzew o średnicy 66-75 cm z cięciem drewna na odcinki do 50 cm i wywozem na odl. do 5 km</t>
  </si>
  <si>
    <t>Razem ul. Jachtowa netto</t>
  </si>
  <si>
    <t>Razem Jachtowa brutto</t>
  </si>
  <si>
    <t>Część nr 1</t>
  </si>
  <si>
    <t>Część nr 2</t>
  </si>
  <si>
    <t>Część nr 3</t>
  </si>
  <si>
    <t xml:space="preserve">Załącznik nr 2 do umowy nr WIM/      /2017 z dnia ………………...2017 r. </t>
  </si>
  <si>
    <t>Zakres rzeczowo-finansowy robót</t>
  </si>
  <si>
    <t>„Usunięcie drzew i krzewów w związku z realizacją inwestycji drogowych na terenie Świnoujścia”</t>
  </si>
  <si>
    <t>Załącznik nr 4.2 do siwz nr WIM.271.1.81.2017</t>
  </si>
  <si>
    <t>Wartość
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</si>
</sst>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NumberFormat="1" applyFont="1" applyAlignment="1">
      <alignment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3" borderId="3" xfId="0" applyNumberFormat="1" applyFont="1" applyFill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 wrapText="1"/>
    </xf>
    <xf numFmtId="4" fontId="2" fillId="0" borderId="7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13" xfId="0" applyNumberFormat="1" applyFont="1" applyFill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vertical="center" wrapText="1"/>
    </xf>
    <xf numFmtId="4" fontId="2" fillId="2" borderId="14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zoomScale="85" zoomScaleNormal="85" workbookViewId="0">
      <selection activeCell="E15" sqref="E15"/>
    </sheetView>
  </sheetViews>
  <sheetFormatPr defaultColWidth="8.88671875" defaultRowHeight="13.2" x14ac:dyDescent="0.3"/>
  <cols>
    <col min="1" max="1" width="6.6640625" style="26" bestFit="1" customWidth="1"/>
    <col min="2" max="2" width="42.6640625" style="1" customWidth="1"/>
    <col min="3" max="3" width="8.88671875" style="27" bestFit="1" customWidth="1"/>
    <col min="4" max="4" width="12.33203125" style="27" bestFit="1" customWidth="1"/>
    <col min="5" max="5" width="12.33203125" style="37" bestFit="1" customWidth="1"/>
    <col min="6" max="6" width="17.6640625" style="44" bestFit="1" customWidth="1"/>
    <col min="7" max="16384" width="8.88671875" style="1"/>
  </cols>
  <sheetData>
    <row r="1" spans="1:6" ht="14.4" x14ac:dyDescent="0.3">
      <c r="B1" s="71" t="s">
        <v>46</v>
      </c>
      <c r="C1" s="72"/>
      <c r="D1" s="72"/>
      <c r="E1" s="72"/>
      <c r="F1" s="72"/>
    </row>
    <row r="2" spans="1:6" ht="14.4" x14ac:dyDescent="0.3">
      <c r="B2" s="71" t="s">
        <v>43</v>
      </c>
      <c r="C2" s="72"/>
      <c r="D2" s="72"/>
      <c r="E2" s="72"/>
      <c r="F2" s="72"/>
    </row>
    <row r="3" spans="1:6" x14ac:dyDescent="0.3">
      <c r="C3" s="1"/>
      <c r="D3" s="1"/>
      <c r="E3" s="1"/>
      <c r="F3" s="1"/>
    </row>
    <row r="4" spans="1:6" ht="14.4" x14ac:dyDescent="0.3">
      <c r="C4" s="63"/>
      <c r="D4" s="63"/>
      <c r="E4" s="63"/>
      <c r="F4" s="63"/>
    </row>
    <row r="5" spans="1:6" ht="15.6" x14ac:dyDescent="0.3">
      <c r="A5" s="73" t="s">
        <v>44</v>
      </c>
      <c r="B5" s="74"/>
      <c r="C5" s="74"/>
      <c r="D5" s="74"/>
      <c r="E5" s="74"/>
      <c r="F5" s="74"/>
    </row>
    <row r="6" spans="1:6" ht="14.4" x14ac:dyDescent="0.3">
      <c r="C6" s="63"/>
      <c r="D6" s="63"/>
      <c r="E6" s="63"/>
      <c r="F6" s="63"/>
    </row>
    <row r="7" spans="1:6" ht="46.2" customHeight="1" x14ac:dyDescent="0.3">
      <c r="B7" s="75" t="s">
        <v>45</v>
      </c>
      <c r="C7" s="76"/>
      <c r="D7" s="76"/>
      <c r="E7" s="76"/>
      <c r="F7" s="63"/>
    </row>
    <row r="10" spans="1:6" ht="38.4" customHeight="1" thickBot="1" x14ac:dyDescent="0.35">
      <c r="A10" s="45" t="s">
        <v>5</v>
      </c>
      <c r="B10" s="46" t="s">
        <v>0</v>
      </c>
      <c r="C10" s="46" t="s">
        <v>1</v>
      </c>
      <c r="D10" s="46" t="s">
        <v>2</v>
      </c>
      <c r="E10" s="47" t="s">
        <v>6</v>
      </c>
      <c r="F10" s="48" t="s">
        <v>47</v>
      </c>
    </row>
    <row r="11" spans="1:6" x14ac:dyDescent="0.3">
      <c r="A11" s="58"/>
      <c r="B11" s="59"/>
      <c r="C11" s="59"/>
      <c r="D11" s="59"/>
      <c r="E11" s="61"/>
      <c r="F11" s="62"/>
    </row>
    <row r="12" spans="1:6" ht="13.8" thickBot="1" x14ac:dyDescent="0.35">
      <c r="A12" s="53"/>
      <c r="B12" s="54" t="s">
        <v>40</v>
      </c>
      <c r="C12" s="54"/>
      <c r="D12" s="54"/>
      <c r="E12" s="56"/>
      <c r="F12" s="57"/>
    </row>
    <row r="13" spans="1:6" ht="27" thickBot="1" x14ac:dyDescent="0.35">
      <c r="A13" s="49"/>
      <c r="B13" s="50" t="s">
        <v>9</v>
      </c>
      <c r="C13" s="50"/>
      <c r="D13" s="50"/>
      <c r="E13" s="51"/>
      <c r="F13" s="52"/>
    </row>
    <row r="14" spans="1:6" x14ac:dyDescent="0.3">
      <c r="A14" s="3">
        <v>1</v>
      </c>
      <c r="B14" s="5" t="s">
        <v>10</v>
      </c>
      <c r="C14" s="6" t="s">
        <v>3</v>
      </c>
      <c r="D14" s="6">
        <v>0.1</v>
      </c>
      <c r="E14" s="28"/>
      <c r="F14" s="38">
        <f>ROUND(D14*E14,2)</f>
        <v>0</v>
      </c>
    </row>
    <row r="15" spans="1:6" ht="39.6" x14ac:dyDescent="0.3">
      <c r="A15" s="3">
        <f t="shared" ref="A15:A19" si="0">A14+1</f>
        <v>2</v>
      </c>
      <c r="B15" s="5" t="s">
        <v>23</v>
      </c>
      <c r="C15" s="6" t="s">
        <v>4</v>
      </c>
      <c r="D15" s="6">
        <v>24</v>
      </c>
      <c r="E15" s="28"/>
      <c r="F15" s="38">
        <f t="shared" ref="F15:F19" si="1">ROUND(D15*E15,2)</f>
        <v>0</v>
      </c>
    </row>
    <row r="16" spans="1:6" ht="39.6" x14ac:dyDescent="0.3">
      <c r="A16" s="3">
        <f t="shared" si="0"/>
        <v>3</v>
      </c>
      <c r="B16" s="5" t="s">
        <v>24</v>
      </c>
      <c r="C16" s="6" t="s">
        <v>4</v>
      </c>
      <c r="D16" s="6">
        <v>48</v>
      </c>
      <c r="E16" s="28"/>
      <c r="F16" s="38">
        <f t="shared" si="1"/>
        <v>0</v>
      </c>
    </row>
    <row r="17" spans="1:6" ht="39.6" x14ac:dyDescent="0.3">
      <c r="A17" s="3">
        <f t="shared" si="0"/>
        <v>4</v>
      </c>
      <c r="B17" s="5" t="s">
        <v>25</v>
      </c>
      <c r="C17" s="6" t="s">
        <v>4</v>
      </c>
      <c r="D17" s="6">
        <v>26</v>
      </c>
      <c r="E17" s="28"/>
      <c r="F17" s="38">
        <f t="shared" si="1"/>
        <v>0</v>
      </c>
    </row>
    <row r="18" spans="1:6" ht="39.6" x14ac:dyDescent="0.3">
      <c r="A18" s="7">
        <f t="shared" si="0"/>
        <v>5</v>
      </c>
      <c r="B18" s="5" t="s">
        <v>21</v>
      </c>
      <c r="C18" s="6" t="s">
        <v>12</v>
      </c>
      <c r="D18" s="6">
        <v>1410</v>
      </c>
      <c r="E18" s="28"/>
      <c r="F18" s="38">
        <f t="shared" si="1"/>
        <v>0</v>
      </c>
    </row>
    <row r="19" spans="1:6" x14ac:dyDescent="0.3">
      <c r="A19" s="6">
        <f t="shared" si="0"/>
        <v>6</v>
      </c>
      <c r="B19" s="5" t="s">
        <v>22</v>
      </c>
      <c r="C19" s="6" t="s">
        <v>13</v>
      </c>
      <c r="D19" s="6">
        <v>65</v>
      </c>
      <c r="E19" s="28"/>
      <c r="F19" s="38">
        <f t="shared" si="1"/>
        <v>0</v>
      </c>
    </row>
    <row r="20" spans="1:6" ht="13.8" thickBot="1" x14ac:dyDescent="0.35">
      <c r="A20" s="8"/>
      <c r="B20" s="9"/>
      <c r="C20" s="10"/>
      <c r="D20" s="10"/>
      <c r="E20" s="29"/>
      <c r="F20" s="39"/>
    </row>
    <row r="21" spans="1:6" ht="13.8" thickBot="1" x14ac:dyDescent="0.35">
      <c r="A21" s="11"/>
      <c r="B21" s="2" t="s">
        <v>8</v>
      </c>
      <c r="C21" s="12"/>
      <c r="D21" s="12"/>
      <c r="E21" s="30"/>
      <c r="F21" s="40"/>
    </row>
    <row r="22" spans="1:6" ht="21.75" customHeight="1" x14ac:dyDescent="0.3">
      <c r="A22" s="13">
        <f>A19+1</f>
        <v>7</v>
      </c>
      <c r="B22" s="14" t="s">
        <v>10</v>
      </c>
      <c r="C22" s="13" t="s">
        <v>3</v>
      </c>
      <c r="D22" s="13">
        <v>0.1</v>
      </c>
      <c r="E22" s="31"/>
      <c r="F22" s="38">
        <f t="shared" ref="F22:F25" si="2">ROUND(D22*E22,2)</f>
        <v>0</v>
      </c>
    </row>
    <row r="23" spans="1:6" ht="39.6" x14ac:dyDescent="0.3">
      <c r="A23" s="7">
        <f>A22+1</f>
        <v>8</v>
      </c>
      <c r="B23" s="15" t="s">
        <v>26</v>
      </c>
      <c r="C23" s="7" t="s">
        <v>4</v>
      </c>
      <c r="D23" s="7">
        <v>47</v>
      </c>
      <c r="E23" s="32"/>
      <c r="F23" s="38">
        <f t="shared" si="2"/>
        <v>0</v>
      </c>
    </row>
    <row r="24" spans="1:6" ht="39.6" x14ac:dyDescent="0.3">
      <c r="A24" s="7">
        <f t="shared" ref="A24:A25" si="3">A23+1</f>
        <v>9</v>
      </c>
      <c r="B24" s="5" t="s">
        <v>21</v>
      </c>
      <c r="C24" s="6" t="s">
        <v>12</v>
      </c>
      <c r="D24" s="6">
        <v>1000</v>
      </c>
      <c r="E24" s="28"/>
      <c r="F24" s="38">
        <f t="shared" si="2"/>
        <v>0</v>
      </c>
    </row>
    <row r="25" spans="1:6" ht="13.8" thickBot="1" x14ac:dyDescent="0.35">
      <c r="A25" s="7">
        <f t="shared" si="3"/>
        <v>10</v>
      </c>
      <c r="B25" s="5" t="s">
        <v>22</v>
      </c>
      <c r="C25" s="6" t="s">
        <v>13</v>
      </c>
      <c r="D25" s="6">
        <v>35</v>
      </c>
      <c r="E25" s="28"/>
      <c r="F25" s="38">
        <f t="shared" si="2"/>
        <v>0</v>
      </c>
    </row>
    <row r="26" spans="1:6" ht="13.8" thickBot="1" x14ac:dyDescent="0.35">
      <c r="A26" s="16"/>
      <c r="B26" s="17"/>
      <c r="C26" s="18"/>
      <c r="D26" s="18"/>
      <c r="E26" s="33" t="s">
        <v>19</v>
      </c>
      <c r="F26" s="41">
        <f>SUM(F14:F19)+SUM(F22:F25)</f>
        <v>0</v>
      </c>
    </row>
    <row r="27" spans="1:6" ht="13.8" thickBot="1" x14ac:dyDescent="0.35">
      <c r="A27" s="19"/>
      <c r="B27" s="20"/>
      <c r="C27" s="21"/>
      <c r="D27" s="21"/>
      <c r="E27" s="34" t="s">
        <v>7</v>
      </c>
      <c r="F27" s="42">
        <f>F28-F26</f>
        <v>0</v>
      </c>
    </row>
    <row r="28" spans="1:6" ht="13.8" thickBot="1" x14ac:dyDescent="0.35">
      <c r="A28" s="22"/>
      <c r="B28" s="23"/>
      <c r="C28" s="24"/>
      <c r="D28" s="24"/>
      <c r="E28" s="35" t="s">
        <v>20</v>
      </c>
      <c r="F28" s="41">
        <f>ROUND(F26*1.23,2)</f>
        <v>0</v>
      </c>
    </row>
    <row r="29" spans="1:6" x14ac:dyDescent="0.3">
      <c r="A29" s="64"/>
      <c r="B29" s="65"/>
      <c r="C29" s="60"/>
      <c r="D29" s="60"/>
      <c r="E29" s="66"/>
      <c r="F29" s="67"/>
    </row>
    <row r="30" spans="1:6" ht="13.8" thickBot="1" x14ac:dyDescent="0.35">
      <c r="A30" s="68"/>
      <c r="B30" s="54" t="s">
        <v>41</v>
      </c>
      <c r="C30" s="55"/>
      <c r="D30" s="55"/>
      <c r="E30" s="69"/>
      <c r="F30" s="70"/>
    </row>
    <row r="31" spans="1:6" ht="13.8" thickBot="1" x14ac:dyDescent="0.35">
      <c r="A31" s="11"/>
      <c r="B31" s="2" t="s">
        <v>11</v>
      </c>
      <c r="C31" s="12"/>
      <c r="D31" s="12"/>
      <c r="E31" s="30"/>
      <c r="F31" s="40"/>
    </row>
    <row r="32" spans="1:6" x14ac:dyDescent="0.3">
      <c r="A32" s="3">
        <v>1</v>
      </c>
      <c r="B32" s="5" t="s">
        <v>10</v>
      </c>
      <c r="C32" s="6" t="s">
        <v>3</v>
      </c>
      <c r="D32" s="6">
        <v>0.4</v>
      </c>
      <c r="E32" s="28"/>
      <c r="F32" s="38">
        <f t="shared" ref="F32:F38" si="4">ROUND(D32*E32,2)</f>
        <v>0</v>
      </c>
    </row>
    <row r="33" spans="1:6" ht="39.6" x14ac:dyDescent="0.3">
      <c r="A33" s="13">
        <f>A32+1</f>
        <v>2</v>
      </c>
      <c r="B33" s="14" t="s">
        <v>27</v>
      </c>
      <c r="C33" s="13" t="s">
        <v>4</v>
      </c>
      <c r="D33" s="13">
        <v>74</v>
      </c>
      <c r="E33" s="31"/>
      <c r="F33" s="38">
        <f t="shared" si="4"/>
        <v>0</v>
      </c>
    </row>
    <row r="34" spans="1:6" ht="39.6" x14ac:dyDescent="0.3">
      <c r="A34" s="6">
        <f>A33+1</f>
        <v>3</v>
      </c>
      <c r="B34" s="5" t="s">
        <v>28</v>
      </c>
      <c r="C34" s="6" t="s">
        <v>4</v>
      </c>
      <c r="D34" s="6">
        <v>137</v>
      </c>
      <c r="E34" s="28"/>
      <c r="F34" s="38">
        <f t="shared" si="4"/>
        <v>0</v>
      </c>
    </row>
    <row r="35" spans="1:6" ht="39.6" x14ac:dyDescent="0.3">
      <c r="A35" s="6">
        <f t="shared" ref="A35:A38" si="5">A34+1</f>
        <v>4</v>
      </c>
      <c r="B35" s="5" t="s">
        <v>29</v>
      </c>
      <c r="C35" s="6" t="s">
        <v>4</v>
      </c>
      <c r="D35" s="6">
        <v>37</v>
      </c>
      <c r="E35" s="28"/>
      <c r="F35" s="38">
        <f t="shared" si="4"/>
        <v>0</v>
      </c>
    </row>
    <row r="36" spans="1:6" ht="39.6" x14ac:dyDescent="0.3">
      <c r="A36" s="6">
        <f t="shared" si="5"/>
        <v>5</v>
      </c>
      <c r="B36" s="5" t="s">
        <v>30</v>
      </c>
      <c r="C36" s="6" t="s">
        <v>4</v>
      </c>
      <c r="D36" s="6">
        <v>17</v>
      </c>
      <c r="E36" s="28"/>
      <c r="F36" s="38">
        <f t="shared" si="4"/>
        <v>0</v>
      </c>
    </row>
    <row r="37" spans="1:6" ht="39.6" x14ac:dyDescent="0.3">
      <c r="A37" s="6">
        <f t="shared" si="5"/>
        <v>6</v>
      </c>
      <c r="B37" s="5" t="s">
        <v>21</v>
      </c>
      <c r="C37" s="6" t="s">
        <v>12</v>
      </c>
      <c r="D37" s="6">
        <v>5487</v>
      </c>
      <c r="E37" s="28"/>
      <c r="F37" s="38">
        <f t="shared" si="4"/>
        <v>0</v>
      </c>
    </row>
    <row r="38" spans="1:6" ht="13.8" thickBot="1" x14ac:dyDescent="0.35">
      <c r="A38" s="7">
        <f t="shared" si="5"/>
        <v>7</v>
      </c>
      <c r="B38" s="5" t="s">
        <v>22</v>
      </c>
      <c r="C38" s="6" t="s">
        <v>13</v>
      </c>
      <c r="D38" s="6">
        <v>197</v>
      </c>
      <c r="E38" s="28"/>
      <c r="F38" s="38">
        <f t="shared" si="4"/>
        <v>0</v>
      </c>
    </row>
    <row r="39" spans="1:6" ht="13.8" thickBot="1" x14ac:dyDescent="0.35">
      <c r="A39" s="25"/>
      <c r="B39" s="20"/>
      <c r="C39" s="21"/>
      <c r="D39" s="21"/>
      <c r="E39" s="34" t="s">
        <v>14</v>
      </c>
      <c r="F39" s="43">
        <f>SUM(F32:F38)</f>
        <v>0</v>
      </c>
    </row>
    <row r="40" spans="1:6" ht="13.8" thickBot="1" x14ac:dyDescent="0.35">
      <c r="A40" s="19"/>
      <c r="B40" s="20"/>
      <c r="C40" s="21"/>
      <c r="D40" s="21"/>
      <c r="E40" s="34" t="s">
        <v>7</v>
      </c>
      <c r="F40" s="42">
        <f>F41-F39</f>
        <v>0</v>
      </c>
    </row>
    <row r="41" spans="1:6" ht="13.8" thickBot="1" x14ac:dyDescent="0.35">
      <c r="A41" s="22"/>
      <c r="B41" s="23"/>
      <c r="C41" s="24"/>
      <c r="D41" s="24"/>
      <c r="E41" s="36" t="s">
        <v>15</v>
      </c>
      <c r="F41" s="41">
        <f>ROUND(F39*1.23,2)</f>
        <v>0</v>
      </c>
    </row>
    <row r="42" spans="1:6" x14ac:dyDescent="0.3">
      <c r="A42" s="64"/>
      <c r="B42" s="65"/>
      <c r="C42" s="60"/>
      <c r="D42" s="60"/>
      <c r="E42" s="66"/>
      <c r="F42" s="67"/>
    </row>
    <row r="43" spans="1:6" ht="13.8" thickBot="1" x14ac:dyDescent="0.35">
      <c r="A43" s="68"/>
      <c r="B43" s="54" t="s">
        <v>42</v>
      </c>
      <c r="C43" s="55"/>
      <c r="D43" s="55"/>
      <c r="E43" s="69"/>
      <c r="F43" s="70"/>
    </row>
    <row r="44" spans="1:6" ht="13.8" thickBot="1" x14ac:dyDescent="0.35">
      <c r="A44" s="11"/>
      <c r="B44" s="2" t="s">
        <v>18</v>
      </c>
      <c r="C44" s="12"/>
      <c r="D44" s="12"/>
      <c r="E44" s="30"/>
      <c r="F44" s="40"/>
    </row>
    <row r="45" spans="1:6" ht="26.4" x14ac:dyDescent="0.3">
      <c r="A45" s="4">
        <v>1</v>
      </c>
      <c r="B45" s="14" t="s">
        <v>17</v>
      </c>
      <c r="C45" s="13" t="s">
        <v>3</v>
      </c>
      <c r="D45" s="13">
        <v>0.1</v>
      </c>
      <c r="E45" s="31"/>
      <c r="F45" s="38">
        <f t="shared" ref="F45:F54" si="6">ROUND(D45*E45,2)</f>
        <v>0</v>
      </c>
    </row>
    <row r="46" spans="1:6" ht="39.6" x14ac:dyDescent="0.3">
      <c r="A46" s="3">
        <f>A45+1</f>
        <v>2</v>
      </c>
      <c r="B46" s="5" t="s">
        <v>31</v>
      </c>
      <c r="C46" s="6" t="s">
        <v>4</v>
      </c>
      <c r="D46" s="6">
        <v>126</v>
      </c>
      <c r="E46" s="28"/>
      <c r="F46" s="38">
        <f t="shared" si="6"/>
        <v>0</v>
      </c>
    </row>
    <row r="47" spans="1:6" ht="39.6" x14ac:dyDescent="0.3">
      <c r="A47" s="3">
        <f t="shared" ref="A47:A54" si="7">A46+1</f>
        <v>3</v>
      </c>
      <c r="B47" s="5" t="s">
        <v>32</v>
      </c>
      <c r="C47" s="6" t="s">
        <v>4</v>
      </c>
      <c r="D47" s="6">
        <v>108</v>
      </c>
      <c r="E47" s="28"/>
      <c r="F47" s="38">
        <f t="shared" si="6"/>
        <v>0</v>
      </c>
    </row>
    <row r="48" spans="1:6" ht="39.6" x14ac:dyDescent="0.3">
      <c r="A48" s="3">
        <f t="shared" si="7"/>
        <v>4</v>
      </c>
      <c r="B48" s="5" t="s">
        <v>33</v>
      </c>
      <c r="C48" s="6" t="s">
        <v>4</v>
      </c>
      <c r="D48" s="6">
        <v>59</v>
      </c>
      <c r="E48" s="28"/>
      <c r="F48" s="38">
        <f t="shared" si="6"/>
        <v>0</v>
      </c>
    </row>
    <row r="49" spans="1:6" ht="39.6" x14ac:dyDescent="0.3">
      <c r="A49" s="3">
        <f t="shared" si="7"/>
        <v>5</v>
      </c>
      <c r="B49" s="5" t="s">
        <v>34</v>
      </c>
      <c r="C49" s="6" t="s">
        <v>4</v>
      </c>
      <c r="D49" s="6">
        <v>31</v>
      </c>
      <c r="E49" s="28"/>
      <c r="F49" s="38">
        <f t="shared" si="6"/>
        <v>0</v>
      </c>
    </row>
    <row r="50" spans="1:6" ht="39.6" x14ac:dyDescent="0.3">
      <c r="A50" s="3">
        <f t="shared" si="7"/>
        <v>6</v>
      </c>
      <c r="B50" s="5" t="s">
        <v>35</v>
      </c>
      <c r="C50" s="6" t="s">
        <v>4</v>
      </c>
      <c r="D50" s="6">
        <v>20</v>
      </c>
      <c r="E50" s="28"/>
      <c r="F50" s="38">
        <f t="shared" si="6"/>
        <v>0</v>
      </c>
    </row>
    <row r="51" spans="1:6" ht="39.6" x14ac:dyDescent="0.3">
      <c r="A51" s="3">
        <f t="shared" si="7"/>
        <v>7</v>
      </c>
      <c r="B51" s="5" t="s">
        <v>36</v>
      </c>
      <c r="C51" s="6" t="s">
        <v>4</v>
      </c>
      <c r="D51" s="6">
        <v>20</v>
      </c>
      <c r="E51" s="28"/>
      <c r="F51" s="38">
        <f t="shared" si="6"/>
        <v>0</v>
      </c>
    </row>
    <row r="52" spans="1:6" ht="39.6" x14ac:dyDescent="0.3">
      <c r="A52" s="3">
        <f t="shared" si="7"/>
        <v>8</v>
      </c>
      <c r="B52" s="5" t="s">
        <v>37</v>
      </c>
      <c r="C52" s="6" t="s">
        <v>4</v>
      </c>
      <c r="D52" s="6">
        <v>15</v>
      </c>
      <c r="E52" s="28"/>
      <c r="F52" s="38">
        <f t="shared" si="6"/>
        <v>0</v>
      </c>
    </row>
    <row r="53" spans="1:6" ht="39.6" x14ac:dyDescent="0.3">
      <c r="A53" s="3">
        <f t="shared" si="7"/>
        <v>9</v>
      </c>
      <c r="B53" s="5" t="s">
        <v>16</v>
      </c>
      <c r="C53" s="6" t="s">
        <v>12</v>
      </c>
      <c r="D53" s="6">
        <v>2500</v>
      </c>
      <c r="E53" s="28"/>
      <c r="F53" s="38">
        <f t="shared" si="6"/>
        <v>0</v>
      </c>
    </row>
    <row r="54" spans="1:6" ht="13.8" thickBot="1" x14ac:dyDescent="0.35">
      <c r="A54" s="3">
        <f t="shared" si="7"/>
        <v>10</v>
      </c>
      <c r="B54" s="5" t="s">
        <v>22</v>
      </c>
      <c r="C54" s="6" t="s">
        <v>13</v>
      </c>
      <c r="D54" s="6">
        <v>282</v>
      </c>
      <c r="E54" s="28"/>
      <c r="F54" s="38">
        <f t="shared" si="6"/>
        <v>0</v>
      </c>
    </row>
    <row r="55" spans="1:6" ht="13.8" thickBot="1" x14ac:dyDescent="0.35">
      <c r="A55" s="25"/>
      <c r="B55" s="20"/>
      <c r="C55" s="21"/>
      <c r="D55" s="21"/>
      <c r="E55" s="34" t="s">
        <v>38</v>
      </c>
      <c r="F55" s="43">
        <f>SUM(F45:F54)</f>
        <v>0</v>
      </c>
    </row>
    <row r="56" spans="1:6" ht="13.8" thickBot="1" x14ac:dyDescent="0.35">
      <c r="A56" s="19"/>
      <c r="B56" s="20"/>
      <c r="C56" s="21"/>
      <c r="D56" s="21"/>
      <c r="E56" s="34" t="s">
        <v>7</v>
      </c>
      <c r="F56" s="42">
        <f>F57-F55</f>
        <v>0</v>
      </c>
    </row>
    <row r="57" spans="1:6" ht="13.8" thickBot="1" x14ac:dyDescent="0.35">
      <c r="A57" s="22"/>
      <c r="B57" s="23"/>
      <c r="C57" s="24"/>
      <c r="D57" s="24"/>
      <c r="E57" s="36" t="s">
        <v>39</v>
      </c>
      <c r="F57" s="41">
        <f>ROUND(F55*1.23,2)</f>
        <v>0</v>
      </c>
    </row>
  </sheetData>
  <mergeCells count="4">
    <mergeCell ref="B1:F1"/>
    <mergeCell ref="B2:F2"/>
    <mergeCell ref="A5:F5"/>
    <mergeCell ref="B7:E7"/>
  </mergeCells>
  <pageMargins left="1.0236220472440944" right="0.23622047244094491" top="0.55118110236220474" bottom="0.55118110236220474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2017-12-29T07:47:53Z</cp:lastPrinted>
  <dcterms:created xsi:type="dcterms:W3CDTF">2017-11-03T09:04:50Z</dcterms:created>
  <dcterms:modified xsi:type="dcterms:W3CDTF">2017-12-29T07:59:47Z</dcterms:modified>
</cp:coreProperties>
</file>