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elementów'!$A$1:$F$51</definedName>
  </definedNames>
  <calcPr calcId="145621"/>
</workbook>
</file>

<file path=xl/calcChain.xml><?xml version="1.0" encoding="utf-8"?>
<calcChain xmlns="http://schemas.openxmlformats.org/spreadsheetml/2006/main">
  <c r="F29" i="6" l="1"/>
  <c r="F12" i="6" l="1"/>
  <c r="F39" i="6" l="1"/>
  <c r="F38" i="6" s="1"/>
  <c r="F17" i="6"/>
  <c r="F14" i="6"/>
  <c r="F13" i="6" l="1"/>
  <c r="F11" i="6" l="1"/>
  <c r="F34" i="6"/>
  <c r="F24" i="6" l="1"/>
  <c r="F33" i="6"/>
  <c r="F32" i="6" s="1"/>
  <c r="F16" i="6" l="1"/>
  <c r="F18" i="6"/>
  <c r="F19" i="6"/>
  <c r="F21" i="6"/>
  <c r="F22" i="6"/>
  <c r="F25" i="6"/>
  <c r="F26" i="6"/>
  <c r="F27" i="6"/>
  <c r="F28" i="6"/>
  <c r="F30" i="6"/>
  <c r="F31" i="6"/>
  <c r="F36" i="6"/>
  <c r="F37" i="6"/>
  <c r="F20" i="6" l="1"/>
  <c r="F15" i="6"/>
  <c r="F23" i="6"/>
  <c r="F35" i="6"/>
  <c r="F40" i="6" l="1"/>
  <c r="F41" i="6" s="1"/>
</calcChain>
</file>

<file path=xl/sharedStrings.xml><?xml version="1.0" encoding="utf-8"?>
<sst xmlns="http://schemas.openxmlformats.org/spreadsheetml/2006/main" count="78" uniqueCount="60">
  <si>
    <t>razem</t>
  </si>
  <si>
    <t>Opis</t>
  </si>
  <si>
    <t>Wartość</t>
  </si>
  <si>
    <t>L.p.</t>
  </si>
  <si>
    <t>Plantowanie poboczy wykonywane mechanicznie przy grubości ścinania 10 cm</t>
  </si>
  <si>
    <t>m2</t>
  </si>
  <si>
    <t>m3</t>
  </si>
  <si>
    <t>Obrzeża betonowe o wym. 30x8 cm na podsypce cem.piaskowej z wyp.spoin zaprawą cem.</t>
  </si>
  <si>
    <t>Ława pod krawężniki betonowa z oporem</t>
  </si>
  <si>
    <t>m</t>
  </si>
  <si>
    <t>Regulacja pionowa studzienek dla włazów kanałowych</t>
  </si>
  <si>
    <t>szt.</t>
  </si>
  <si>
    <t xml:space="preserve">Cena jednostkowa [zł]  </t>
  </si>
  <si>
    <t>[zł]</t>
  </si>
  <si>
    <t>Krawężniki betonowe o wymiarach 15x30 cm bez ław na podsypce cementowo-piaskowej</t>
  </si>
  <si>
    <t>Nawierzchnie z kamienia tłuczonego (pobocza, wjazdy) - warstwa górna o gr. 7 cm</t>
  </si>
  <si>
    <t>Regulacja pionowa studzienek dla zaworów wodociągowych i gazowych</t>
  </si>
  <si>
    <t>ROZBIÓRKI</t>
  </si>
  <si>
    <t>ROBOTY ZIEMNE</t>
  </si>
  <si>
    <t>ROBOTY NAWIERZCHNIOWE</t>
  </si>
  <si>
    <t>TERENY ZIELONE</t>
  </si>
  <si>
    <t>Ręczne ścinanie i karczowanie średniej gęstości krzaków i podszycia wraz z utylizacją</t>
  </si>
  <si>
    <t>netto</t>
  </si>
  <si>
    <t>brutto</t>
  </si>
  <si>
    <t>Nawierzchnie z nowych płyt żelbetowych pełnych (płyty o powierzchni ponad 3 m2)</t>
  </si>
  <si>
    <t>Nawierzchnie z płyt wielootworowych (płyty o pow.do 1 m2) - ażury betonowe o wym. 0,6x0,4x0,1 m wraz z zasypaniem piaskiem na podsypce piaskowej gr. 5cm</t>
  </si>
  <si>
    <t>I</t>
  </si>
  <si>
    <t>II</t>
  </si>
  <si>
    <t>III</t>
  </si>
  <si>
    <t>IV</t>
  </si>
  <si>
    <t>V</t>
  </si>
  <si>
    <t>VI</t>
  </si>
  <si>
    <t>jm</t>
  </si>
  <si>
    <t>Transport materiałów (wraz z załadunkiem i rozładunkiem) rozbiórkowych przewidzianych do ponownego wbudowania- podbudowa z kamienia łamanego 0-31,5mm na odległość do 3 km- materiał inwestora</t>
  </si>
  <si>
    <t>Wywóz ziemi samochodami samowyładowczymi wraz z utylizacją</t>
  </si>
  <si>
    <t>Warstwy odsączające z piasku zagęszczanego mechanicznie o gr.10 cm</t>
  </si>
  <si>
    <t>........................................................</t>
  </si>
  <si>
    <t>...................................................................</t>
  </si>
  <si>
    <t xml:space="preserve">  </t>
  </si>
  <si>
    <t xml:space="preserve"> (podpisy oraz imiona i nazwiska osób uprawnionych)</t>
  </si>
  <si>
    <t xml:space="preserve"> </t>
  </si>
  <si>
    <t>Mechaniczne wykonanie koryta na całej szerokości jezdni w gruncie kat. I-IV głębokości 25 cm</t>
  </si>
  <si>
    <t>Ilość razem</t>
  </si>
  <si>
    <t>Warstwa górna podbudowy zagęszana mechanicznie z kruszyw łamanych  fr. 0-31,5 mm, gr. 15 cm</t>
  </si>
  <si>
    <t>Rozbiórka nawierzchni z płyt drogowych YOMB przewidzianych do ponownego wbudowania wraz z transportem do 3 km, załadunkiem i rozładunkiem</t>
  </si>
  <si>
    <t>Rozbiórka nawierzchni z płyt drogowych szerściokątnych przewidzianych do ponownego wbudowania wraz z transportem do 3 km, załadunkiem i rozładunkiem</t>
  </si>
  <si>
    <t>VII</t>
  </si>
  <si>
    <t>Roboty dodatkowe</t>
  </si>
  <si>
    <t>Cięcie nawierzchni bitumicznych na gł. do 7 cm</t>
  </si>
  <si>
    <t>Koryta wykonywane mechanicznie na całej szerokości jezdni i chodników w gruncie kategorii I-IV - za każde dalsze 5cm ponad 20cm - krotność 3</t>
  </si>
  <si>
    <t xml:space="preserve">Załącznik nr 2
do umowy nr ...............................
z dnia .............................. 2015 r. </t>
  </si>
  <si>
    <r>
      <t xml:space="preserve">        </t>
    </r>
    <r>
      <rPr>
        <i/>
        <sz val="12"/>
        <color theme="1"/>
        <rFont val="Times New Roman"/>
        <family val="1"/>
        <charset val="238"/>
      </rPr>
      <t>miejscowość i data, pieczęć firmy</t>
    </r>
  </si>
  <si>
    <t>Nawierzchnia z płyt drogowych betonowych sześciokątnych o grubości 15cm z wypełnieniem spoin piaskiem - płyty inwestora</t>
  </si>
  <si>
    <t>TRANSPORT</t>
  </si>
  <si>
    <t>REGULACJE WYSOKOŚCIOWE</t>
  </si>
  <si>
    <t xml:space="preserve">"Przebudowa jezdni na wskazanych odcinkach dróg w Świnoujściu" </t>
  </si>
  <si>
    <t>Rozbiórka nawierzchni z płyt żelbetowych pełnych (płyty o powierzchni ponad 3 m2) wraz z transportem i  złożeniem w pasie drogowym ul. Bydgoskiej w pobliżu skrzyżowania z ul. Olsztyńską</t>
  </si>
  <si>
    <t xml:space="preserve">"Zakres rzeczowo - finansowy robót  - zmiana 1" </t>
  </si>
  <si>
    <t xml:space="preserve"> w postępowaniu przetargowym pn.: </t>
  </si>
  <si>
    <t>Nawierzchnie z kostki brukowej betonowej (szary behaton) grubości 8 cm na podsypce cementowo-piaskowej grubości 3-5 cm z wypełnieniem spoin piaskiem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</si>
</sst>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Verdana"/>
      <family val="2"/>
      <charset val="238"/>
    </font>
    <font>
      <b/>
      <i/>
      <sz val="12"/>
      <color theme="1"/>
      <name val="Verdana"/>
      <family val="2"/>
      <charset val="238"/>
    </font>
    <font>
      <sz val="12"/>
      <color theme="1"/>
      <name val="Czcionka tekstu podstawowego"/>
      <family val="2"/>
      <charset val="238"/>
    </font>
    <font>
      <i/>
      <sz val="12"/>
      <color theme="1"/>
      <name val="Times New Roman"/>
      <family val="1"/>
      <charset val="238"/>
    </font>
    <font>
      <sz val="12"/>
      <color rgb="FF000000"/>
      <name val="Verdana"/>
      <family val="2"/>
      <charset val="238"/>
    </font>
    <font>
      <sz val="16"/>
      <color theme="1"/>
      <name val="Verdana"/>
      <family val="2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Verdana"/>
      <family val="2"/>
      <charset val="238"/>
    </font>
    <font>
      <sz val="11"/>
      <name val="Verdana"/>
      <family val="2"/>
      <charset val="238"/>
    </font>
    <font>
      <sz val="11"/>
      <color indexed="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justify"/>
    </xf>
    <xf numFmtId="2" fontId="3" fillId="3" borderId="1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" fontId="11" fillId="0" borderId="0" xfId="0" applyNumberFormat="1" applyFont="1" applyBorder="1" applyAlignment="1">
      <alignment horizontal="right" wrapText="1"/>
    </xf>
    <xf numFmtId="4" fontId="12" fillId="0" borderId="0" xfId="0" applyNumberFormat="1" applyFont="1" applyAlignment="1"/>
    <xf numFmtId="0" fontId="4" fillId="0" borderId="1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Zeros="0" tabSelected="1" workbookViewId="0">
      <selection sqref="A1:F51"/>
    </sheetView>
  </sheetViews>
  <sheetFormatPr defaultRowHeight="15"/>
  <cols>
    <col min="1" max="1" width="5.5" style="6" customWidth="1"/>
    <col min="2" max="2" width="52.25" style="5" customWidth="1"/>
    <col min="3" max="3" width="9" style="6"/>
    <col min="4" max="4" width="15.25" style="6" customWidth="1"/>
    <col min="5" max="5" width="15.75" style="22" customWidth="1"/>
    <col min="6" max="6" width="19.25" style="22" customWidth="1"/>
    <col min="7" max="16384" width="9" style="6"/>
  </cols>
  <sheetData>
    <row r="1" spans="1:8">
      <c r="A1" s="4"/>
      <c r="D1" s="37" t="s">
        <v>50</v>
      </c>
      <c r="E1" s="38"/>
      <c r="F1" s="38"/>
    </row>
    <row r="2" spans="1:8">
      <c r="D2" s="38"/>
      <c r="E2" s="38"/>
      <c r="F2" s="38"/>
    </row>
    <row r="3" spans="1:8">
      <c r="B3" s="1"/>
      <c r="D3" s="38"/>
      <c r="E3" s="38"/>
      <c r="F3" s="38"/>
    </row>
    <row r="5" spans="1:8" ht="19.5">
      <c r="A5" s="35" t="s">
        <v>57</v>
      </c>
      <c r="B5" s="35"/>
      <c r="C5" s="35"/>
      <c r="D5" s="35"/>
      <c r="E5" s="35"/>
      <c r="F5" s="35"/>
    </row>
    <row r="6" spans="1:8" ht="20.25">
      <c r="A6" s="35" t="s">
        <v>58</v>
      </c>
      <c r="B6" s="44"/>
      <c r="C6" s="44"/>
      <c r="D6" s="44"/>
      <c r="E6" s="44"/>
      <c r="F6" s="44"/>
    </row>
    <row r="7" spans="1:8" ht="19.5">
      <c r="A7" s="36" t="s">
        <v>55</v>
      </c>
      <c r="B7" s="36"/>
      <c r="C7" s="36"/>
      <c r="D7" s="36"/>
      <c r="E7" s="36"/>
      <c r="F7" s="36"/>
    </row>
    <row r="9" spans="1:8">
      <c r="A9" s="39" t="s">
        <v>3</v>
      </c>
      <c r="B9" s="39" t="s">
        <v>1</v>
      </c>
      <c r="C9" s="39" t="s">
        <v>32</v>
      </c>
      <c r="D9" s="42" t="s">
        <v>42</v>
      </c>
      <c r="E9" s="40" t="s">
        <v>12</v>
      </c>
      <c r="F9" s="7" t="s">
        <v>2</v>
      </c>
      <c r="H9" s="6" t="s">
        <v>40</v>
      </c>
    </row>
    <row r="10" spans="1:8">
      <c r="A10" s="39"/>
      <c r="B10" s="39"/>
      <c r="C10" s="39"/>
      <c r="D10" s="43"/>
      <c r="E10" s="41"/>
      <c r="F10" s="8" t="s">
        <v>13</v>
      </c>
    </row>
    <row r="11" spans="1:8" s="11" customFormat="1">
      <c r="A11" s="9" t="s">
        <v>26</v>
      </c>
      <c r="B11" s="30" t="s">
        <v>17</v>
      </c>
      <c r="C11" s="30"/>
      <c r="D11" s="30"/>
      <c r="E11" s="30"/>
      <c r="F11" s="10">
        <f>SUM(F12:F14)</f>
        <v>0</v>
      </c>
    </row>
    <row r="12" spans="1:8" ht="75">
      <c r="A12" s="12">
        <v>1</v>
      </c>
      <c r="B12" s="13" t="s">
        <v>56</v>
      </c>
      <c r="C12" s="12" t="s">
        <v>5</v>
      </c>
      <c r="D12" s="14">
        <v>2241</v>
      </c>
      <c r="E12" s="14"/>
      <c r="F12" s="14">
        <f>D12*E12</f>
        <v>0</v>
      </c>
    </row>
    <row r="13" spans="1:8" ht="60">
      <c r="A13" s="12">
        <v>2</v>
      </c>
      <c r="B13" s="13" t="s">
        <v>45</v>
      </c>
      <c r="C13" s="12" t="s">
        <v>5</v>
      </c>
      <c r="D13" s="14">
        <v>39</v>
      </c>
      <c r="E13" s="14"/>
      <c r="F13" s="14">
        <f t="shared" ref="F13:F14" si="0">D13*E13</f>
        <v>0</v>
      </c>
    </row>
    <row r="14" spans="1:8" ht="60">
      <c r="A14" s="12">
        <v>3</v>
      </c>
      <c r="B14" s="15" t="s">
        <v>44</v>
      </c>
      <c r="C14" s="12" t="s">
        <v>5</v>
      </c>
      <c r="D14" s="14">
        <v>48</v>
      </c>
      <c r="E14" s="14"/>
      <c r="F14" s="14">
        <f t="shared" si="0"/>
        <v>0</v>
      </c>
    </row>
    <row r="15" spans="1:8" s="11" customFormat="1">
      <c r="A15" s="9" t="s">
        <v>27</v>
      </c>
      <c r="B15" s="30" t="s">
        <v>18</v>
      </c>
      <c r="C15" s="30"/>
      <c r="D15" s="30"/>
      <c r="E15" s="30"/>
      <c r="F15" s="10">
        <f>SUM(F16:F19)</f>
        <v>0</v>
      </c>
    </row>
    <row r="16" spans="1:8" ht="45">
      <c r="A16" s="12">
        <v>4</v>
      </c>
      <c r="B16" s="13" t="s">
        <v>41</v>
      </c>
      <c r="C16" s="12" t="s">
        <v>5</v>
      </c>
      <c r="D16" s="14">
        <v>3914</v>
      </c>
      <c r="E16" s="14"/>
      <c r="F16" s="14">
        <f>D16*E16</f>
        <v>0</v>
      </c>
    </row>
    <row r="17" spans="1:6" ht="60">
      <c r="A17" s="12">
        <v>5</v>
      </c>
      <c r="B17" s="13" t="s">
        <v>49</v>
      </c>
      <c r="C17" s="12" t="s">
        <v>5</v>
      </c>
      <c r="D17" s="14">
        <v>3824</v>
      </c>
      <c r="E17" s="14"/>
      <c r="F17" s="14">
        <f>D17*E17*3</f>
        <v>0</v>
      </c>
    </row>
    <row r="18" spans="1:6" ht="45">
      <c r="A18" s="12">
        <v>6</v>
      </c>
      <c r="B18" s="13" t="s">
        <v>43</v>
      </c>
      <c r="C18" s="12" t="s">
        <v>5</v>
      </c>
      <c r="D18" s="14">
        <v>3579</v>
      </c>
      <c r="E18" s="14"/>
      <c r="F18" s="14">
        <f>D18*E18</f>
        <v>0</v>
      </c>
    </row>
    <row r="19" spans="1:6" ht="30">
      <c r="A19" s="12">
        <v>7</v>
      </c>
      <c r="B19" s="13" t="s">
        <v>35</v>
      </c>
      <c r="C19" s="12" t="s">
        <v>5</v>
      </c>
      <c r="D19" s="14">
        <v>3669</v>
      </c>
      <c r="E19" s="14"/>
      <c r="F19" s="14">
        <f>D19*E19</f>
        <v>0</v>
      </c>
    </row>
    <row r="20" spans="1:6" s="11" customFormat="1">
      <c r="A20" s="9" t="s">
        <v>28</v>
      </c>
      <c r="B20" s="30" t="s">
        <v>20</v>
      </c>
      <c r="C20" s="30"/>
      <c r="D20" s="30"/>
      <c r="E20" s="30"/>
      <c r="F20" s="10">
        <f>F21+F22</f>
        <v>0</v>
      </c>
    </row>
    <row r="21" spans="1:6" ht="30">
      <c r="A21" s="12">
        <v>8</v>
      </c>
      <c r="B21" s="13" t="s">
        <v>4</v>
      </c>
      <c r="C21" s="12" t="s">
        <v>5</v>
      </c>
      <c r="D21" s="14">
        <v>787.5</v>
      </c>
      <c r="E21" s="14"/>
      <c r="F21" s="14">
        <f>D21*E21</f>
        <v>0</v>
      </c>
    </row>
    <row r="22" spans="1:6" ht="30">
      <c r="A22" s="12">
        <v>9</v>
      </c>
      <c r="B22" s="13" t="s">
        <v>21</v>
      </c>
      <c r="C22" s="12" t="s">
        <v>5</v>
      </c>
      <c r="D22" s="14">
        <v>200</v>
      </c>
      <c r="E22" s="14"/>
      <c r="F22" s="14">
        <f>D22*E22</f>
        <v>0</v>
      </c>
    </row>
    <row r="23" spans="1:6" s="11" customFormat="1">
      <c r="A23" s="9" t="s">
        <v>29</v>
      </c>
      <c r="B23" s="30" t="s">
        <v>19</v>
      </c>
      <c r="C23" s="30"/>
      <c r="D23" s="30"/>
      <c r="E23" s="30"/>
      <c r="F23" s="10">
        <f>SUM(F24:F31)</f>
        <v>0</v>
      </c>
    </row>
    <row r="24" spans="1:6" ht="30">
      <c r="A24" s="12">
        <v>10</v>
      </c>
      <c r="B24" s="13" t="s">
        <v>24</v>
      </c>
      <c r="C24" s="12" t="s">
        <v>5</v>
      </c>
      <c r="D24" s="14">
        <v>3324</v>
      </c>
      <c r="E24" s="14"/>
      <c r="F24" s="14">
        <f t="shared" ref="F24:F31" si="1">D24*E24</f>
        <v>0</v>
      </c>
    </row>
    <row r="25" spans="1:6" ht="60">
      <c r="A25" s="12">
        <v>11</v>
      </c>
      <c r="B25" s="13" t="s">
        <v>25</v>
      </c>
      <c r="C25" s="12" t="s">
        <v>5</v>
      </c>
      <c r="D25" s="14">
        <v>369</v>
      </c>
      <c r="E25" s="14"/>
      <c r="F25" s="14">
        <f t="shared" si="1"/>
        <v>0</v>
      </c>
    </row>
    <row r="26" spans="1:6" ht="30">
      <c r="A26" s="12">
        <v>12</v>
      </c>
      <c r="B26" s="13" t="s">
        <v>14</v>
      </c>
      <c r="C26" s="12" t="s">
        <v>9</v>
      </c>
      <c r="D26" s="14">
        <v>100</v>
      </c>
      <c r="E26" s="14"/>
      <c r="F26" s="14">
        <f t="shared" si="1"/>
        <v>0</v>
      </c>
    </row>
    <row r="27" spans="1:6" ht="45">
      <c r="A27" s="12">
        <v>13</v>
      </c>
      <c r="B27" s="13" t="s">
        <v>7</v>
      </c>
      <c r="C27" s="12" t="s">
        <v>9</v>
      </c>
      <c r="D27" s="14">
        <v>70</v>
      </c>
      <c r="E27" s="14"/>
      <c r="F27" s="14">
        <f t="shared" si="1"/>
        <v>0</v>
      </c>
    </row>
    <row r="28" spans="1:6">
      <c r="A28" s="12">
        <v>14</v>
      </c>
      <c r="B28" s="13" t="s">
        <v>8</v>
      </c>
      <c r="C28" s="12" t="s">
        <v>6</v>
      </c>
      <c r="D28" s="14">
        <v>7</v>
      </c>
      <c r="E28" s="14"/>
      <c r="F28" s="14">
        <f t="shared" si="1"/>
        <v>0</v>
      </c>
    </row>
    <row r="29" spans="1:6" ht="45">
      <c r="A29" s="12">
        <v>15</v>
      </c>
      <c r="B29" s="29" t="s">
        <v>52</v>
      </c>
      <c r="C29" s="12" t="s">
        <v>5</v>
      </c>
      <c r="D29" s="14">
        <v>38</v>
      </c>
      <c r="E29" s="14"/>
      <c r="F29" s="14">
        <f t="shared" si="1"/>
        <v>0</v>
      </c>
    </row>
    <row r="30" spans="1:6" ht="60">
      <c r="A30" s="12">
        <v>16</v>
      </c>
      <c r="B30" s="13" t="s">
        <v>59</v>
      </c>
      <c r="C30" s="12" t="s">
        <v>5</v>
      </c>
      <c r="D30" s="14">
        <v>130</v>
      </c>
      <c r="E30" s="14"/>
      <c r="F30" s="14">
        <f t="shared" si="1"/>
        <v>0</v>
      </c>
    </row>
    <row r="31" spans="1:6" ht="30">
      <c r="A31" s="12">
        <v>17</v>
      </c>
      <c r="B31" s="13" t="s">
        <v>15</v>
      </c>
      <c r="C31" s="12" t="s">
        <v>5</v>
      </c>
      <c r="D31" s="14">
        <v>420</v>
      </c>
      <c r="E31" s="14"/>
      <c r="F31" s="14">
        <f t="shared" si="1"/>
        <v>0</v>
      </c>
    </row>
    <row r="32" spans="1:6" s="11" customFormat="1">
      <c r="A32" s="9" t="s">
        <v>30</v>
      </c>
      <c r="B32" s="30" t="s">
        <v>53</v>
      </c>
      <c r="C32" s="30"/>
      <c r="D32" s="30"/>
      <c r="E32" s="30"/>
      <c r="F32" s="10">
        <f>SUM(F33:F34)</f>
        <v>0</v>
      </c>
    </row>
    <row r="33" spans="1:6" ht="75">
      <c r="A33" s="12">
        <v>18</v>
      </c>
      <c r="B33" s="13" t="s">
        <v>33</v>
      </c>
      <c r="C33" s="12" t="s">
        <v>6</v>
      </c>
      <c r="D33" s="14">
        <v>60</v>
      </c>
      <c r="E33" s="14"/>
      <c r="F33" s="14">
        <f>D33*E33</f>
        <v>0</v>
      </c>
    </row>
    <row r="34" spans="1:6" ht="30">
      <c r="A34" s="12">
        <v>19</v>
      </c>
      <c r="B34" s="13" t="s">
        <v>34</v>
      </c>
      <c r="C34" s="12" t="s">
        <v>6</v>
      </c>
      <c r="D34" s="14">
        <v>1538</v>
      </c>
      <c r="E34" s="14"/>
      <c r="F34" s="14">
        <f>D34*E34</f>
        <v>0</v>
      </c>
    </row>
    <row r="35" spans="1:6" s="11" customFormat="1">
      <c r="A35" s="9" t="s">
        <v>31</v>
      </c>
      <c r="B35" s="30" t="s">
        <v>54</v>
      </c>
      <c r="C35" s="30"/>
      <c r="D35" s="30"/>
      <c r="E35" s="30"/>
      <c r="F35" s="10">
        <f>F36+F37</f>
        <v>0</v>
      </c>
    </row>
    <row r="36" spans="1:6" ht="30">
      <c r="A36" s="12">
        <v>20</v>
      </c>
      <c r="B36" s="13" t="s">
        <v>10</v>
      </c>
      <c r="C36" s="12" t="s">
        <v>11</v>
      </c>
      <c r="D36" s="14">
        <v>21</v>
      </c>
      <c r="E36" s="14"/>
      <c r="F36" s="14">
        <f>D36*E36</f>
        <v>0</v>
      </c>
    </row>
    <row r="37" spans="1:6" ht="30">
      <c r="A37" s="12">
        <v>21</v>
      </c>
      <c r="B37" s="13" t="s">
        <v>16</v>
      </c>
      <c r="C37" s="12" t="s">
        <v>11</v>
      </c>
      <c r="D37" s="14">
        <v>15</v>
      </c>
      <c r="E37" s="14"/>
      <c r="F37" s="14">
        <f>D37*E37</f>
        <v>0</v>
      </c>
    </row>
    <row r="38" spans="1:6">
      <c r="A38" s="9" t="s">
        <v>46</v>
      </c>
      <c r="B38" s="30" t="s">
        <v>47</v>
      </c>
      <c r="C38" s="30"/>
      <c r="D38" s="30"/>
      <c r="E38" s="30"/>
      <c r="F38" s="10">
        <f>F39</f>
        <v>0</v>
      </c>
    </row>
    <row r="39" spans="1:6" s="19" customFormat="1">
      <c r="A39" s="16">
        <v>22</v>
      </c>
      <c r="B39" s="17" t="s">
        <v>48</v>
      </c>
      <c r="C39" s="16" t="s">
        <v>9</v>
      </c>
      <c r="D39" s="25">
        <v>70</v>
      </c>
      <c r="E39" s="18"/>
      <c r="F39" s="14">
        <f>D39*E39</f>
        <v>0</v>
      </c>
    </row>
    <row r="40" spans="1:6" ht="15.75" thickBot="1">
      <c r="A40" s="20"/>
      <c r="B40" s="20"/>
      <c r="C40" s="20"/>
      <c r="D40" s="31" t="s">
        <v>0</v>
      </c>
      <c r="E40" s="28" t="s">
        <v>22</v>
      </c>
      <c r="F40" s="26">
        <f>F35+F32+F23+F20+F15+F11+F38</f>
        <v>0</v>
      </c>
    </row>
    <row r="41" spans="1:6" ht="15.75" thickBot="1">
      <c r="D41" s="32"/>
      <c r="E41" s="28" t="s">
        <v>23</v>
      </c>
      <c r="F41" s="27">
        <f>F40*1.23</f>
        <v>0</v>
      </c>
    </row>
    <row r="42" spans="1:6">
      <c r="D42" s="21"/>
      <c r="E42" s="3"/>
      <c r="F42" s="3"/>
    </row>
    <row r="45" spans="1:6" ht="15.75">
      <c r="B45" s="2" t="s">
        <v>36</v>
      </c>
      <c r="C45" s="23"/>
      <c r="D45" s="34" t="s">
        <v>37</v>
      </c>
      <c r="E45" s="34"/>
      <c r="F45" s="34"/>
    </row>
    <row r="46" spans="1:6" ht="15.75">
      <c r="B46" s="2" t="s">
        <v>51</v>
      </c>
      <c r="C46" s="23"/>
      <c r="D46" s="33" t="s">
        <v>39</v>
      </c>
      <c r="E46" s="33"/>
      <c r="F46" s="33"/>
    </row>
    <row r="47" spans="1:6" ht="15.75">
      <c r="B47" s="23"/>
      <c r="C47" s="24" t="s">
        <v>38</v>
      </c>
    </row>
  </sheetData>
  <mergeCells count="19">
    <mergeCell ref="A5:F5"/>
    <mergeCell ref="A7:F7"/>
    <mergeCell ref="D1:F3"/>
    <mergeCell ref="A9:A10"/>
    <mergeCell ref="E9:E10"/>
    <mergeCell ref="C9:C10"/>
    <mergeCell ref="B9:B10"/>
    <mergeCell ref="D9:D10"/>
    <mergeCell ref="A6:F6"/>
    <mergeCell ref="B35:E35"/>
    <mergeCell ref="D40:D41"/>
    <mergeCell ref="D46:F46"/>
    <mergeCell ref="D45:F45"/>
    <mergeCell ref="B11:E11"/>
    <mergeCell ref="B15:E15"/>
    <mergeCell ref="B20:E20"/>
    <mergeCell ref="B23:E23"/>
    <mergeCell ref="B32:E32"/>
    <mergeCell ref="B38:E38"/>
  </mergeCells>
  <printOptions horizontalCentered="1"/>
  <pageMargins left="0.25" right="0.25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msoltysiak</cp:lastModifiedBy>
  <cp:lastPrinted>2015-09-23T08:00:12Z</cp:lastPrinted>
  <dcterms:created xsi:type="dcterms:W3CDTF">2013-09-06T18:44:14Z</dcterms:created>
  <dcterms:modified xsi:type="dcterms:W3CDTF">2015-09-23T08:01:09Z</dcterms:modified>
</cp:coreProperties>
</file>