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Kosztorys" sheetId="1" r:id="rId1"/>
  </sheets>
  <definedNames>
    <definedName name="_xlnm.Print_Area" localSheetId="0">'Kosztorys'!$B$1:$H$241</definedName>
    <definedName name="_xlnm.Print_Titles" localSheetId="0">'Kosztorys'!$5:$8</definedName>
  </definedNames>
  <calcPr fullCalcOnLoad="1"/>
</workbook>
</file>

<file path=xl/sharedStrings.xml><?xml version="1.0" encoding="utf-8"?>
<sst xmlns="http://schemas.openxmlformats.org/spreadsheetml/2006/main" count="709" uniqueCount="312">
  <si>
    <t/>
  </si>
  <si>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</si>
  <si>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</si>
  <si>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</si>
  <si>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</si>
  <si>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</si>
  <si>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</si>
  <si>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</si>
  <si>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</si>
  <si>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</si>
  <si>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</si>
  <si>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Roboty przygotowawcze i rozbiórkowe - CPV 45100000-8</t>
  </si>
  <si>
    <t>Roboty pomiarowe przy liniowych robotach ziemnych, trasa dróg w terenie równinnym</t>
  </si>
  <si>
    <t>km</t>
  </si>
  <si>
    <t>Ścinanie drzew piłą mechaniczną (śr. 10-15 cm)</t>
  </si>
  <si>
    <t>szt.</t>
  </si>
  <si>
    <t>Mechaniczne karczowanie pni (śr. 10-15 cm)</t>
  </si>
  <si>
    <t>Ścinanie drzew piłą mechaniczną (śr. 16-25 cm)</t>
  </si>
  <si>
    <t>Mechaniczne karczowanie pni (śr. 16-25 cm)</t>
  </si>
  <si>
    <t>6</t>
  </si>
  <si>
    <t>Ścinanie drzew piłą mechaniczną (śr. 26-35 cm)</t>
  </si>
  <si>
    <t>7</t>
  </si>
  <si>
    <t>Mechaniczne karczowanie pni (śr. 26-35 cm)</t>
  </si>
  <si>
    <t>8</t>
  </si>
  <si>
    <t>Ścinanie drzew piłą mechaniczną (śr. 66-75 cm)</t>
  </si>
  <si>
    <t>9</t>
  </si>
  <si>
    <t>Mechaniczne karczowanie pni (śr. 66-75 cm)</t>
  </si>
  <si>
    <t>10</t>
  </si>
  <si>
    <t>mp</t>
  </si>
  <si>
    <t>11</t>
  </si>
  <si>
    <t>Ręczne ścinanie i karczowanie zagajników gęstych</t>
  </si>
  <si>
    <t>ha</t>
  </si>
  <si>
    <t>12</t>
  </si>
  <si>
    <t>13</t>
  </si>
  <si>
    <t>14</t>
  </si>
  <si>
    <t>m3</t>
  </si>
  <si>
    <t>15</t>
  </si>
  <si>
    <t>16</t>
  </si>
  <si>
    <t>m2</t>
  </si>
  <si>
    <t>17</t>
  </si>
  <si>
    <t>18</t>
  </si>
  <si>
    <t>19</t>
  </si>
  <si>
    <t>20</t>
  </si>
  <si>
    <t>t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</si>
  <si>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</si>
  <si>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</si>
  <si>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</si>
  <si>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</si>
  <si>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</si>
  <si>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</si>
  <si>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</si>
  <si>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</si>
  <si>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</si>
  <si>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</si>
  <si>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</si>
  <si>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</si>
  <si>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</si>
  <si>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</si>
  <si>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</si>
  <si>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</si>
  <si>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Rozebranie nawierzchni z kostki betonowej pol-bruk na podsypce cementowo-piaskowej z wypełnieniem spoin piaskiem</t>
  </si>
  <si>
    <t>Rozebranie chodników, z płyt betonowych o wymiarach 50x50x7; 50x100x7; 40x40x7cm na podsypce piaskowej</t>
  </si>
  <si>
    <t>Rozebranie chodników z płyt betonowych 35x35x5 cm na podsypce cementowo-piaskowej</t>
  </si>
  <si>
    <t>Rozebranie krawężników betonowych o wymiarach 15x30cm,</t>
  </si>
  <si>
    <t>m</t>
  </si>
  <si>
    <t>Rozebranie krawężników kamiennych na  podsypce</t>
  </si>
  <si>
    <t>Rozebranie ław z betonu pod krawężniki</t>
  </si>
  <si>
    <t>Rozebranie obrzeży o wymiarach 8x30cm, na podsypce piaskowej</t>
  </si>
  <si>
    <t>Rozebranie nawierzchni z płyt drogowych betonowych o grubości 12 cm z wypełnieniem spoin piaskiem</t>
  </si>
  <si>
    <t>Roboty ziemne - CPV 45111200-0</t>
  </si>
  <si>
    <t>Roboty ziemne wykon.koparkami podsiębiernymi o poj.łyżki 0.40 m3 w gr.kat.III z transp.urobku samochod.samowyładowczymi na odległość do 1 km - zdjęcie w-wy ziemi urodzajnej</t>
  </si>
  <si>
    <t>jw. lecz 20 % recznie</t>
  </si>
  <si>
    <t>Profilowanie i zagęszczanie mechaniczne podłoża pod warstwy konstrukcyjne nawierzchni w gruncie kategorii I-IV</t>
  </si>
  <si>
    <t>Profilowanie i zagęszczanie ręczne podłoża pod warstwy konstrukcyjne nawierzchni w gruncie kategorii III-IV</t>
  </si>
  <si>
    <t>Roboty krawęznikowe - CPV 45233200-1</t>
  </si>
  <si>
    <t>Ława betonowa z oporem pod  ściek przykrawężnikowy  ława o przekroju 0.040m2z betonu B-15MPa.</t>
  </si>
  <si>
    <t>Ława betonowa z oporem pod krawężniki, ława o przekroju 0.045m2 z betonu B-15MPa.</t>
  </si>
  <si>
    <t>Ława betonowa z oporem pod krawężniki  najazdowyz betonu B-15MPa  o przekroju 0,052m2-pod opornik</t>
  </si>
  <si>
    <t>Krawężniki betonowe o wymiarach 15x30cm wystające</t>
  </si>
  <si>
    <t>Krawężniki betonowe o wymiarach 15*22cm wtopione - najazdowy</t>
  </si>
  <si>
    <t>Krawężniki betonowe o wymiarach 12x25cm wtopione  - oporniki na wjazdach</t>
  </si>
  <si>
    <t>Ściek z  kamienia obrobionego o wym. 16-20 cm</t>
  </si>
  <si>
    <t>Obrzeża betonowe o wymiarach 30x8cm na podsypce piaskowej, z wypełnieniem spoin zaprawą cementową</t>
  </si>
  <si>
    <t>Roboty nawierzchniowe - jezdnia - CPV 45233200-1</t>
  </si>
  <si>
    <t>Pielęgnacja piaskiem z polewaniem wodą podbudowy z mieszanki betonowej i z gruntu stabilizowanego cementem</t>
  </si>
  <si>
    <t>Oczyszczenie mechaniczne nawierzchni nieulepszonej (podbudowy z kruszywa)</t>
  </si>
  <si>
    <t>Skropienie podbudowy z kruszywa emulsją średniorozpadową  w ilości 1 kg/m2</t>
  </si>
  <si>
    <t>Oczyszczenie mechaniczne nawierzchni ulepszonej z bitumu</t>
  </si>
  <si>
    <t>Skropienie podbudowy bitumicznej emulsją szybkorozpadowej  w ilości 0,5 kg/m2</t>
  </si>
  <si>
    <t>Połączenie starej i nowej konstrukcji nawierzchni - geosiatka</t>
  </si>
  <si>
    <t>Nawierzchnia z brukowca z kamienia obrobionego o wym. 16-20 cm - wysepki segregacyjne</t>
  </si>
  <si>
    <t>Chodniki z płyt betonowych 40x40x8 cm na podsypce cementowo-piaskowej - przejście dla pieszych</t>
  </si>
  <si>
    <t>Zjazdy i parking - CPV45233200-1</t>
  </si>
  <si>
    <t>Nawierzchnie z kostki betonowej typu POLBRUK typu 10 grubości 80mm na podsypce cementowo-piaskowej</t>
  </si>
  <si>
    <t>Nawierzchnia z brukowca z kamienia obrobionego o wym. 16-20 cm</t>
  </si>
  <si>
    <t>Chodniki z płyt betonowych 40x40x8 cm na podsypce cementowo-piaskowej  - chodnik wzmocniony</t>
  </si>
  <si>
    <t>Nawierzchnia z kostki kamiennej nieregularnej o wysokości 8 cm na podsypce cementowo-piaskowej - elementy chodnika ul.Wilków Morskich - materiał z rozbiórek</t>
  </si>
  <si>
    <t>Chodniki - CPV  45233200-1</t>
  </si>
  <si>
    <t>Chodniki z płyt betonowych 40x40x8 cm na podsypce cementowo-piaskowej</t>
  </si>
  <si>
    <t>Remont cząstkowy nawierzchni chodników na podsypce cementowo-piaskowej</t>
  </si>
  <si>
    <t>Remont cząstkowy nawierzchni z płyt drogowych betonowych sześciokątnych lub kwadratowych o grubości 12 cm z wypełnieniem spoin zaprawą cementową</t>
  </si>
  <si>
    <t>Zieleń - CPV 45450000-6</t>
  </si>
  <si>
    <t>Mechaniczne rozścielenie ziemi urodzajnej spycharką na terenie płaskim</t>
  </si>
  <si>
    <t>Ręczne rozścielenie ziemi urodzajnej z przerzutem na terenie płaskim</t>
  </si>
  <si>
    <t>Ręczne wykonanie trawników dywanowych siewem z nawożeniem w gruncie kategorii  I-II</t>
  </si>
  <si>
    <t>Pielęgnacja mechaniczna trawników dywanowych na terenie płaskim</t>
  </si>
  <si>
    <t>Sadzenie drzew z bryłą korzeniową o śr. 1.01 - 1.8 m przesadzarką</t>
  </si>
  <si>
    <t>Przewożenie drzew z bryłą korzeniową o śr. 1.0-1.8 m przesadzarką na odległość od 2 do 3 km</t>
  </si>
  <si>
    <t>Regulacja armatury - CPV 45450000-6</t>
  </si>
  <si>
    <t>Regulacja pionowa włazów kanałowych</t>
  </si>
  <si>
    <t>szt</t>
  </si>
  <si>
    <t>Regulacja zaworów wodociągowych i gazowych</t>
  </si>
  <si>
    <t>Regulacja pionowa studzienek telefonicznych</t>
  </si>
  <si>
    <t>Oznakowanie pionowe i poziome - CPV 45450000-6</t>
  </si>
  <si>
    <t>Rozebranie słupków do znaków</t>
  </si>
  <si>
    <t>Zdejmowanie tablic znaków drogowych zakazu, nakazu, ostrzegawczych, informacyjnych</t>
  </si>
  <si>
    <t>Słupki do znaków drogowych z rur stalowych o średnicy 70mm</t>
  </si>
  <si>
    <t>Przymocowanie znaków zakazu, nakazu, ostrzegawczych i informacyjnych o powierzchni ponad 0,3m2</t>
  </si>
  <si>
    <t>Przymocowanie drogowskazu jednoramiennego o powierzchni ponad 0,3m2 i tablic miejscowości</t>
  </si>
  <si>
    <t>Linie segregacyjne i krawędziowe ciągłe malowane mechanicznie -cienkowarstwowe</t>
  </si>
  <si>
    <t>Linie segregacyjne i krawędziowe przerywane malowane mechanicznie-cienkowarstwowe</t>
  </si>
  <si>
    <t>Linie na skrzyżowaniach i przejściach dla pieszych malowane mechanicznie-cienkowarstwowe</t>
  </si>
  <si>
    <t>Strzałki i inne symbole malowane ręcznie -cienkowarstwowe</t>
  </si>
  <si>
    <t>Roboty towarzyszące CPV 45450000-6</t>
  </si>
  <si>
    <t>Izolacje przeciwwilgociowe dwiema warstwami papy na lepiku na gorąco fundamentów</t>
  </si>
  <si>
    <t>Poręcze ochronne łańcuchowe podwójne o rozstawie słupków z rur 60 mm 1.5 m</t>
  </si>
  <si>
    <t>Kratka PE na podłożu żwirowym - ochrona drzew</t>
  </si>
  <si>
    <t>Cena</t>
  </si>
  <si>
    <t>Wartość</t>
  </si>
  <si>
    <t>ROBOTY ZIEMNE i DEMONTAŻOWE  - CPV 45231300-8</t>
  </si>
  <si>
    <t>Wykopy oraz przekopy wykonywane na odkład koparkami podsiębiernymi o poj.łyżki 0.25-0.60 m3, głębokość wykopów do 3 m, kat.gruntu I-II</t>
  </si>
  <si>
    <t>Wykopy liniowe szer.0.8-2.5 m o ścianach pionowych z ręcznym wydobyciem urobku w gruntach suchych głęb.wykopu do 1.5 m, kat.gruntu I-II</t>
  </si>
  <si>
    <t>Wykopy liniowe szer.0.8-2.5 m o ścianach pionowych z ręcznym wydobyciem urobku w gruntach suchych głęb.wykopu do 3.0 m, kat.gruntu I-II</t>
  </si>
  <si>
    <t>Igłofiltry wpłukiwane w grunt bezpośrednio bez obsypki do głębokości 6,0 m</t>
  </si>
  <si>
    <t>Umocnienie ścian wykopów wraz z rozbiórką, palami szalunkowymi stalowymi (wypraskami), w gruntach suchych wykopy o szer.do 1.0 m i głęb.do 3 m, umocnienie pełne, grunt kat.I-IV</t>
  </si>
  <si>
    <t>Umocnienie ścian wykopów pod komory, studzienki itp. na sieciach zewnętrznych w gruntach kat.I-IV wraz z rozbiórką palami szalunkowymi stalowymi, głęb.umocnienia do 3.0 m</t>
  </si>
  <si>
    <t>Montaż konstrukcji podwieszeń kabli energetycznych i telekomunikacyjnych, typ lekki, o rozpiętości do 4.00 m</t>
  </si>
  <si>
    <t>kpl</t>
  </si>
  <si>
    <t>Ułożenie rur osłonowych z PCW o średnicy 110 mm - zabezpieczenie kabli</t>
  </si>
  <si>
    <t>Montaż konstrukcji podwieszeń rurociągów i kanałów, o rozpiętości do 4.00 m</t>
  </si>
  <si>
    <t>Demontaż rurociągu betonowego kielichowego uszczelnionego zaprawą cementową o średnicy nominalnej do 200 mm</t>
  </si>
  <si>
    <t>Demontaż rurociągu betonowego kielichowego uszczelnionego zaprawą cementową o średnicy nominalnej 250 mm</t>
  </si>
  <si>
    <t>Demontaż rurociągu betonowego kielichowego uszczelnionego zaprawą cementową o średnicy nominalnej 300 mm</t>
  </si>
  <si>
    <t>Podłoże z materiałów sypkich o gr.15 cm - wykorzystanie piasku z wykopu</t>
  </si>
  <si>
    <t>Podłoże z materiałów sypkich o gr.15 cm - obsypanie rur d:150mm - wykorzystanie piasku z wykopu</t>
  </si>
  <si>
    <t>Podłoże z materiałów sypkich o gr.20 cm - obsypanie rur d:200mm - wykorzystanie piasku z wykopu</t>
  </si>
  <si>
    <t>Podłoże z materiałów sypkich o gr.25 cm - obsypanie rur d:250mm - wykorzystanie piasku z wykopu</t>
  </si>
  <si>
    <t>Podłoże z materiałów sypkich o gr.25 cm - obsypanie rur d:300mm - wykorzystanie piasku z wykopu</t>
  </si>
  <si>
    <t>Podłoże z materiałów sypkich o gr.25 cm - nasypanie 30cm nad wierzch rur - wykorzystanie piasku z wykopu</t>
  </si>
  <si>
    <t>Demontaż konstrukcji podwieszeń kabli energetycznych i telekomunikacyjnych, typ lekki, o rozpiętości do 4.00 m</t>
  </si>
  <si>
    <t>Demontaż konstrukcji podwieszeń rurociągów i kanałów, o rozpiętości do 4.00 m</t>
  </si>
  <si>
    <t>Zasypanie wykopów fundamentowych podłużnych,punktowych,rowów,wykopów obiektowych z zagęszczeniem mechanicznym ubijakami, gr.zagęszczanej warstwy w stanie luźnym 35 cm, kat.gruntu I-II</t>
  </si>
  <si>
    <t>Zasypywanie wykopów szer.0.8-2.5 m o ścianach pionowych głęb.wykopu do 1.5 m, grunt.kat.I-III</t>
  </si>
  <si>
    <t>Wywóz ziemi samochodami samowyładowczymi na odl.do 1 km, grunt.kat.III</t>
  </si>
  <si>
    <t>Wywóz ziemi samochodami samowyładowczymi - każdy następny 1 km</t>
  </si>
  <si>
    <t>Wywiezienie gruzu spryzmowanego samochodami samowyładowczymi na odl.do 1 km</t>
  </si>
  <si>
    <t>Wywiezienie gruzu spryzmowanego samochodami samowyładowczymi - każdy następny 1 km</t>
  </si>
  <si>
    <t>Utylizacja gruzu</t>
  </si>
  <si>
    <t>ROBOTY MONTAŻOWE  - CPV 45231300-8</t>
  </si>
  <si>
    <t>Rurociągi z PVC ze ścianką litą łączone na wcisk o średnicy zewnętrznej 160 mm SN 8</t>
  </si>
  <si>
    <t>Rurociągi z PVC ze ścianką litą łączone na wcisk o średnicy zewnętrznej 200 mm SN 8</t>
  </si>
  <si>
    <t>Rurociągi z PP dwuścienne łączone na wcisk o średnicy zewnętrznej 250/282 mm SN 8</t>
  </si>
  <si>
    <t>Rurociągi z PP dwuścienne łączone na wcisk o średnicy zewnętrznej 300/338 mm SN 8</t>
  </si>
  <si>
    <t>Kształtki z PVC kanalizacyjne jednokielichowe łączone na wcisk o średnicy zewnętrznej 160 mm - kolano kąt 45° SN 8</t>
  </si>
  <si>
    <t>Kształtki z PVC kanalizacyjne jednokielichowe łączone na wcisk o średnicy zewnętrznej 160 mm - trójnik SN 8</t>
  </si>
  <si>
    <t>Kształtki z PVC kanalizacyjne jednokielichowe łączone na wcisk o średnicy zewnętrznej 200 mm - trójnik d:200x160mm SN 8</t>
  </si>
  <si>
    <t>Kształtki z PVC kanalizacyjne jednokielichowe łączone na wcisk o średnicy zewnętrznej 200 mm - redukcja d:200x160mm SN 8</t>
  </si>
  <si>
    <t>Kształtki do rur dwuściennych PP kanalizacyjne jednokielichowe łączone na wcisk - redukcja D:250x160mm SN 8</t>
  </si>
  <si>
    <t>Kształtki do rur dwuściennych PP kanalizacyjne jednokielichowe łączone na wcisk - redukcja D:250x200mm SN 8</t>
  </si>
  <si>
    <t>Kształtki do rur dwuściennych PP kanalizacyjne jednokielichowe łączone na wcisk - redukcja D:300x160mm SN 8</t>
  </si>
  <si>
    <t>Kształtki do rur dwuściennych PP kanalizacyjne jednokielichowe łączone na wcisk - trójnik D:300x160mm SN 8</t>
  </si>
  <si>
    <t>Kształtki do rur dwuściennych PP kanalizacyjne jednokielichowe łączone na wcisk - kolano kąt 30° SN 8</t>
  </si>
  <si>
    <t>Kształtki do rur dwuściennych PP kanalizacyjne jednokielichowe łączone na wcisk - kolano kąt 45° SN 8</t>
  </si>
  <si>
    <t>Studzienki kanalizacyjne systemowe o średnicy min. 400 mm, zamknięcie rurą teleskopową, przepływ D:160mm, właz żel. D 400</t>
  </si>
  <si>
    <t>Studzienki kanalizacyjne systemowe o średnicy min. 400 mm, zamknięcie rurą teleskopową, przepływ D:200mm, właz żel. D 400</t>
  </si>
  <si>
    <t>Studzienki kanalizacyjne systemowe o średnicy min. 400 mm, zamknięcie rurą teleskopową, dopływ prawy lub lewy D:200mm, właz żel. D 400</t>
  </si>
  <si>
    <t>Studzienki kanalizacyjne systemowe o średnicy min. 400 mm, zamknięcie rurą teleskopową, dopływ prawy i lewy D:250mm, właz żel. D 400</t>
  </si>
  <si>
    <t>Studzienki kanalizacyjne systemowe o średnicy min. 400 mm, zamknięcie rurą teleskopową, dopływ prawy lub lewy D:315mm, właz żel. D 400</t>
  </si>
  <si>
    <t>Studnia rewizyjna z kręgów żelbetowych o średnicy 1000 mm z osadnikiem h=0,5 m, głębokości 3 m w gotowym wykopie - beton B-45 o wodoszczelności W8 i mrozoodporności F150, kręgi łączone na uszczelki, dno monolityczne, właz żel. ciężki D 400 z wypełnieniem betonem i płytą betonową 950x950mm, osadzenie tulei ochronnych dla rury D:160mm - 17 szt. , D:200mm - 6 szt, D:250mm - 2 szt, D:300mm - 17 szt.</t>
  </si>
  <si>
    <t>studnia</t>
  </si>
  <si>
    <t>Studnia rewizyjna z kręgów żelbetowych o średnicy 1000 mm w gotowym wykopie - za każde 0,5 m różnicy głębokości</t>
  </si>
  <si>
    <t>Studnia rewizyjna z kręgów żelbetowych o średnicy 1200 mm z osadnikiem h=0,5 m,  głębokości 3 m w gotowym wykopie - beton B-45 o wodoszczelności W8 i mrozoodporności F150, kręgi łączone na uszczelki, dno monolityczne, właz żel. ciężki D 400 z wypełnieniem betonem i płytą betonową 950x950mm, osadzenie tulei ochronnych dla rury D:160mm - 13 szt, D:200mm - 5 szt,  D:250mm - 2 szt, D:300mm - 15 szt.</t>
  </si>
  <si>
    <t>Studnia rewizyjna z kręgów żelbetowych o średnicy 1200 mm w gotowym wykopie - za każde 0,5 m różnicy głębokości</t>
  </si>
  <si>
    <t>Studzienka ściekowa uliczna żelbetowa o średnicy 500 mm z osadnikiem bez syfonu, wpust żel. uchylny  C400 z zawiasem i ryglem</t>
  </si>
  <si>
    <t>Dodatki za wykonanie podejść odpływowych z PVC o średnicy 160 mm o połączeniach wciskowych - do rewizji</t>
  </si>
  <si>
    <t>Czyszczaki kanalizacyjne z PVC o średnicy 160 mm o połączeniu wciskowym</t>
  </si>
  <si>
    <t>Wiercenie otworów w konstrukcjach betonowych i żelbetowych wiertnicami diamentowymi o średnicy 50 mm - włączenie do istn. studni bet. rury  D:160mm osadzenie tulei ochronnej 2 szt.</t>
  </si>
  <si>
    <t>cm</t>
  </si>
  <si>
    <t>Wiercenie otworów w konstrukcjach betonowych i żelbetowych wiertnicami diamentowymi o średnicy 50 mm - włączenie do istn. studni bet. rury  D:300mm osadzenie tulei ochronnej 1 szt.</t>
  </si>
  <si>
    <t>Próba wodna szczelności kanałów rurowych o średnicy 200 mm</t>
  </si>
  <si>
    <t>próba - 1 odcinek</t>
  </si>
  <si>
    <t>Próba wodna szczelności kanałów rurowych o średnicy 250 mm</t>
  </si>
  <si>
    <t>Próba wodna szczelności kanałów rurowych o średnicy 300 mm</t>
  </si>
  <si>
    <t>Kanalizacja deszczowa</t>
  </si>
  <si>
    <t>D-07.07.01.</t>
  </si>
  <si>
    <t>Ręczne kopanie rowów dla kabli, szerokość dna do 0.4 m, kategoria gruntu III, głębokość rowu do 0.8 m</t>
  </si>
  <si>
    <t>Ręczne zasypywanie rowów do kabli, szerokość dna wykopu do 0.4 m, kategoria gruntu III, głębokość rowu do 0.6 m</t>
  </si>
  <si>
    <t>Nasypanie warstwy 2x0,1m piasku na dnie rowu kablowego, o szerokości do 0,4 m</t>
  </si>
  <si>
    <t>Układanie rur ochronnych z tworzywa sztucznego w wykopie, rura Fi 110 mm</t>
  </si>
  <si>
    <t>Układanie kabli w rowach kablowych, rurach i w słupie. Kable wielożyłowe układane ręcznie, kabel YAKY 4x25mm2, przykrycie kabla folią</t>
  </si>
  <si>
    <t>Obróbka na sucho kabli na napięcie do 1 kV o izolacji i powłoce z tworzyw sztucznych, kabel 4-żyłowy, do 25 mm2 AL.</t>
  </si>
  <si>
    <t>Układanie bednarki Fe/Zn 20x5 mm, w rowach kablowych</t>
  </si>
  <si>
    <t>Montaż i stawianie słupów oświetleniowych, słup do 300 kg, słup aluminiowy kompletny z wysięgnikiem, ze złączkami IZK i fundamentem</t>
  </si>
  <si>
    <t>Demontaż i ponowny montaż (przestawienie) kompletnie wyposażonej istniejącej latarni oświetleniowej zamontowanej na fundamencie lub bezpośrednio w gruncie, słup do 300 kg</t>
  </si>
  <si>
    <t>Montaż wraz z podłączeniem opraw oświetlenia zewnętrznego ze źródłem światła LED, na wysięgniku aluminiowym</t>
  </si>
  <si>
    <t>Montaż przewodów do opraw oświetleniowych, wciąganych w słupy, rury osłonowe i wysięgniki, wysokość latarń do 10 m, przewody kabelkowe YDY 3x1,5mm2</t>
  </si>
  <si>
    <t>Montaż przewodów do ustawienia redukcji mocy opraw oświetleniowych, wciąganych w słupy, rury osłonowe i wysięgniki, wysokość latarń do 10 m, przewody kabelkowe YDY 2x1,5mm2 z zapasem 0,5 m zakończone złączką zaciskową</t>
  </si>
  <si>
    <t xml:space="preserve">Uziemienie słupa przewodem LgY 16mm2 </t>
  </si>
  <si>
    <t>Badanie i pomiar instalacji uziemiającej ochronnej lub roboczej.</t>
  </si>
  <si>
    <t>Sprawdzenie samoczynnego wyłączenia zasilania słupów i opraw</t>
  </si>
  <si>
    <t>Pomiar rezystancji izolacji przewodu 2,3-żyłowego</t>
  </si>
  <si>
    <t>Badanie linii kablowej, kabel niskiego napięcia, 4 żyły</t>
  </si>
  <si>
    <t>odc</t>
  </si>
  <si>
    <t>Pomiar luminancji i natężenia oświetlenia</t>
  </si>
  <si>
    <t>Demontaż istniejących latarni oświetleniowych  wraz z ich utylizacją. Masa słupa do 300 kg</t>
  </si>
  <si>
    <t xml:space="preserve">Demontaż istniejących kabli oświetleniowych z rowów kablowych wraz z ich utylizacją. Wykopanie i zasypanie rowów. Kategoria gruntu III. Kable wielożyłowe  do 1.0 kg/m, </t>
  </si>
  <si>
    <t>Oświetlenie uliczne</t>
  </si>
  <si>
    <t>D-01.03.02.</t>
  </si>
  <si>
    <t>Ręczne kopanie rowów dla kabli, szerokość dna do 0.4 m, kategoria gruntu III, głębokość rowu do 1.0 m</t>
  </si>
  <si>
    <t>Ręczne zasypywanie rowów do kabli, szerokość dna wykopu do 0.4 m, kategoria gruntu III, głębokość rowu do 0.8 m</t>
  </si>
  <si>
    <t>Nasypanie warstwy piasku 2x0,1m na dnie rowu kablowego, szerokość do 0,4 m</t>
  </si>
  <si>
    <t>Ręczne kopanie rowu z istniejącymi kablami nN i SN przeznaczonymi do przełożenia wraz z jego późniejszym zasypaniem, kategoria gruntu III</t>
  </si>
  <si>
    <t>Układanie rur ochronnych z tworzywa sztucznego w wykopie, rura dwudzielna Fi 160 mm</t>
  </si>
  <si>
    <t>Układanie rur ochronnych z tworzywa sztucznego w wykopie, rura dwudzielna Fi 110 mm</t>
  </si>
  <si>
    <t>Układanie rur ochronnych z tworzywa sztucznego w wykopie, rura  Fi 160 mm</t>
  </si>
  <si>
    <t>Układanie rur ochronnych z tworzywa sztucznego w wykopie, rura  Fi 110 mm</t>
  </si>
  <si>
    <t>Przełożenie istniejących kabli SN i nN do gotowych rowów kablowych, przykrycie kabla folią</t>
  </si>
  <si>
    <t>Układanie kabli w rowach kablowych i rurach. Kable jednożyłowe układane ręcznie, masa do 3 kg/m, przykrycie kabla folią, kabel do 20 kV (XRUHAKXS 1x120 mm2)</t>
  </si>
  <si>
    <t>Układanie kabli w rowach kablowych i rurach, Kable wielożyłowe układane ręcznie,Kable wielożyłowe YAKY 4x120 mm2, kabel do 3.0 kg/m.</t>
  </si>
  <si>
    <t>Montaż w rowach muf przelotowych suchych na kablach energetycznych 1-żyłowych o izolacji i powłoce z tworzyw sztucznych, z żyłami Al, kabel do 20 kV (XRUHAKXS 1x120 mm2)</t>
  </si>
  <si>
    <t>Montaż w rowach muf przelotowych z rur termokurczliwych na kablach energetycznych o izolacji i powłoce z tworzyw sztucznych, do 1 kV, z żyłami Al, kabel wielożyłowy YAKY 4x120 mm2</t>
  </si>
  <si>
    <t xml:space="preserve">Wymagane przepisami badania i pomiary elektryczne: Linie kablowe nN. </t>
  </si>
  <si>
    <t xml:space="preserve">Wymagane przepisami badania i pomiary elektryczne: Linie kablowe SN. </t>
  </si>
  <si>
    <t xml:space="preserve">Demontaż kabli z rowów kablowych wraz z ich przekazaniem do ENEA Operator Sp. z o.o. Wykopanie i zasypanie rowów. Kategoria gruntu III. Kable wielożyłowe  do 9.0 kg/m, </t>
  </si>
  <si>
    <t>Kolizje z sieciami elektoenergetycznymi nN i sN</t>
  </si>
  <si>
    <t>Roboty drogowe</t>
  </si>
  <si>
    <t>Wywożenie dłużyc na odległość do 5 km</t>
  </si>
  <si>
    <t>Wywożenie gałęzi na odległość do 5 km wraz z kosztem utylizacji i składowania  gałęzi na składowisku odpadów ulegających biodegradacji</t>
  </si>
  <si>
    <t>Transport wykarczowanych pni na odległość do 5 km wraz z kosztem utylizacji i składowania karpiny odpadów ulegających biodegradacji</t>
  </si>
  <si>
    <t>Transport gruzu z podbudowy pojazdami samowyładowczymi z załadunkiem mechanicznym wraz z kosztem utylizacji i wywozu w miejsce ustalone przez Wykonawcę we własnym zakresie</t>
  </si>
  <si>
    <t>Rozebranie nawierzchni z brukowca o wysokości 16-20 cm</t>
  </si>
  <si>
    <t>Rozebranie nawierzchni z kostki kamiennej nieregularnej o wysokości 10 cm na podsypce cementowo-piaskowej</t>
  </si>
  <si>
    <t>Transport wewnętrzny brukowca, kostki kamiennej pojazdami samowyładowczymi na odległość do 5 km z załadunkiem ręcznym</t>
  </si>
  <si>
    <t>Transport gruzu z terenu rozbiórki samochodem ciężarowym mechanicznie ładowanego i wyładowanego - 80% w miejsce ustalone przez Wykonawce we własnym zakresie</t>
  </si>
  <si>
    <t>Transport wewnętrzny materiałów sztukowych (k-ka betonowa+20% mat. betonowych z odzysku) pojazdami skrzyniowymi na odległość do 5 km z załadunkiem i wyładunkiem ręcznym</t>
  </si>
  <si>
    <t>Roboty ziemne wykon.koparkami podsiębiernymi o poj.łyżki 0.40 m3 w gr.kat.III wraz z transp.urobku samochod.samowyładowczymi w miejsce ustalonw we własnym zakresie - koryta pod nawierzchnie</t>
  </si>
  <si>
    <t>Podbudowy betonowe bez dylatacji o grubości warstwy po zagęszczeniu 10cm - gruntocement z betoniarki</t>
  </si>
  <si>
    <t>Warstwa górna podbudowy z kruszywa łamanego o grubości po zagęszczeniu 20cm</t>
  </si>
  <si>
    <t>Podbudowy z betonu asf. 0/20 jak dla KR 3-6 o grubości warstwy po zagęszczeniu 8cm</t>
  </si>
  <si>
    <t>Nawierzchnia z mieszanek mineralno-bitumicznych SMA na warstwą ścieralną afaltową o grubości po zagęszczeniu 4cm</t>
  </si>
  <si>
    <t>Warstwa odcinająca zagęszczana mechanicznie - 10 cm grubość po zagęszczeniu</t>
  </si>
  <si>
    <t>Roboty ziemne wyk.koparkami podsiębiernymi 0.40 m3 w ziemi kat.I-III uprzednio zmagazynowanej w hałdach z transportem urobku samochodami samowyładowczymi z odl.ok 5 km</t>
  </si>
  <si>
    <t>Razem wartość netto:</t>
  </si>
  <si>
    <t>VAT 23 %</t>
  </si>
  <si>
    <t>Sadzenie drzew i krzewów liściastych form piennych na terenie płaskim w gruncie kat. I-II z całkowitą zaprawą dołów; średnica/głębokość : 0.5 m wraz z ich pielęgnacją</t>
  </si>
  <si>
    <t>Sadzenie drzew i krzewów liściastych form naturalnych na terenie płaskim w gruncie kat. I-II z całkowitą zaprawą dołów; średnica/głębokość : 0.3 m wraz z ich pielęgnacją</t>
  </si>
  <si>
    <t>D-01.01.01</t>
  </si>
  <si>
    <t>D-01.02.01</t>
  </si>
  <si>
    <t>D-05.03.11</t>
  </si>
  <si>
    <t>D-01.02.04</t>
  </si>
  <si>
    <t>Mechaniczne rozebranie podbudowy z kruszywa kamiennego o grubości 25 cm</t>
  </si>
  <si>
    <t>Mechaniczne rozebranie podbudowy z chudego betonu o grubości 19 cm</t>
  </si>
  <si>
    <t>Mechaniczne rozebranie podbudowy z chudego betonu o grubości 8 cm</t>
  </si>
  <si>
    <t xml:space="preserve">Frezowanie nawierzchni bitumicznej o gr. 7 cm z wywozem materiału z rozbiórki w miejsce ustalone przez Wykonawcę we włanym zakresie. </t>
  </si>
  <si>
    <t>Frezowanie nawierzchni smołowej o gr. 15 cm z wywozem materiału z rozbiórki  w miejsce ustalone przez Wykonawcę we włanym zakresie</t>
  </si>
  <si>
    <t>Frezowanie nawierzchni bitumicznej o gr. do 16 cm z wywozem materiału z rozbiórki  w miejsce ustalone przez Wykonawcę we włanym zakresie</t>
  </si>
  <si>
    <t>Rozebranie mechaniczne nawierzchni z mieszanek mineralno-bitumicznych o grubości 7 cm - w miejscach niedostępnych dla frezowania - 5 % pow. frezowania</t>
  </si>
  <si>
    <t>Rozebranie mechaniczne nawierzchni z mieszanek mineralno-bitumicznych o grubości 15 cm - w miejscach niedostępnych dla frezowania - 5 % pow. frezowania</t>
  </si>
  <si>
    <t>Rozebranie mechaniczne nawierzchni z mieszanek mineralno-bitumicznych o grubości do 19cm - w miejscach niedostępnych dla frezowania - 5 % pow. Frezowania</t>
  </si>
  <si>
    <t>D-02.00.01</t>
  </si>
  <si>
    <t>D-04.01.01/01</t>
  </si>
  <si>
    <t>D-08.01.01/01</t>
  </si>
  <si>
    <t>D-04.05.01</t>
  </si>
  <si>
    <t>D-04.04.02</t>
  </si>
  <si>
    <t>D-04.03.01</t>
  </si>
  <si>
    <t>D-04.07.01</t>
  </si>
  <si>
    <t>D-05.03.13</t>
  </si>
  <si>
    <t>D-05.02.02/01</t>
  </si>
  <si>
    <t>D-05.03.23</t>
  </si>
  <si>
    <t>Warstwy podsypkowe piaskowe zagęszczane mechanicznie o grubości po zagęszczeniu 10 cm</t>
  </si>
  <si>
    <t>Warstwa górna podbudowy z kruszywa łamanego o grubości po zagęszczeniu 15cm</t>
  </si>
  <si>
    <t>D-04.02.01/01</t>
  </si>
  <si>
    <t>D-01.02.04
D-05.03.23</t>
  </si>
  <si>
    <t>D-09.01.01</t>
  </si>
  <si>
    <t>D-01.04.00</t>
  </si>
  <si>
    <t>D-01.04.04</t>
  </si>
  <si>
    <t>D-07.02.01</t>
  </si>
  <si>
    <t>D-07.01.01</t>
  </si>
  <si>
    <t>Razem wartość BRUTTO:</t>
  </si>
  <si>
    <t>D-03.02.01</t>
  </si>
  <si>
    <t>Zakres rzeczowo - finansowy</t>
  </si>
  <si>
    <t>ROBOTY ZIEMNE i DEMONTAŻOWE - CPV 45231220-3</t>
  </si>
  <si>
    <t>Demontaż rurociągu stalowego o złączach spawanych - rura o średnicy zewnętrznej 159/5.6 mm</t>
  </si>
  <si>
    <t>Demontaż rurociągu stalowego o złączach spawanych - rura o średnicy zewnętrznej 219/8.0 mm</t>
  </si>
  <si>
    <t>Wykopy liniowe szer.0.8-2.5 m o ścianach pionowych z ręcznym wydobyciem urobku w gruntach suchych głęb.wykopu do 1.5 m, kat.gruntu III-IV</t>
  </si>
  <si>
    <t>Podłoże z materiałów sypkich o gr.15 cm - obsypanie rur d:160mm - wykorzystanie piasku z wykopu</t>
  </si>
  <si>
    <t>Podłoże z materiałów sypkich o gr.25 cm - obsypanie rur d:225mm - wykorzystanie piasku z wykopu</t>
  </si>
  <si>
    <t>ROBOTY MONTAŻOWE - CPV 45231220-3</t>
  </si>
  <si>
    <t>Montaż rurociągów z rur polietylenowych PE 100 SDR 17,6 o średnicy 180x11,4 mm montowanych z rur prostych</t>
  </si>
  <si>
    <t>Montaż rurociągów z rur polietylenowych PE 100 SDR 17,6 o średnicy 225x12,8 mm montowanych z rur prostych</t>
  </si>
  <si>
    <t>Króćce kołnierzowe o średnicy nominalnej 150 mm - włączenie do istn. gazociągu</t>
  </si>
  <si>
    <t>Króćce kołnierzowe o średnicy nominalnej 200 mm - włączenie do istn. gazociągu</t>
  </si>
  <si>
    <t>Łączenie rur polietylenowych metodą zgrzewania czołowego, średnica rurociągu 225 mm - trójnik d:225x160mm</t>
  </si>
  <si>
    <t>połączenie</t>
  </si>
  <si>
    <t>Łączenie rur polietylenowych metodą zgrzewania czołowego, średnica rurociągu 180 mm - kolano kąt 45°</t>
  </si>
  <si>
    <t>Łączenie rur polietylenowych metodą zgrzewania czołowego, średnica rurociągu 225 mm - kolano kąt 45°</t>
  </si>
  <si>
    <t>Próby szczelności gazociągów na ciśnienie do 0.6 MPa o średnicy nominalnej 150 mm</t>
  </si>
  <si>
    <t>Próby szczelności gazociągów na ciśnienie do 0.6 MPa o średnicy nominalnej do 250 mm</t>
  </si>
  <si>
    <t>PRZEBUDOWA SIECI GAZOWEJ</t>
  </si>
  <si>
    <t>D-01.03.06</t>
  </si>
  <si>
    <t>ZAŁACZNIK NR 2A
zmiana nr 2
DO UMOWY 
NR WIM/………/2015
Z DNIA …………</t>
  </si>
  <si>
    <t>PRZEBUDOWA UL. H. KOŁŁĄTAJA I WILKÓW MORSKICH W ŚWINOUJŚCIU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</si>
</sst>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</numFmts>
  <fonts count="4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8"/>
      <name val="Arial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4" fillId="35" borderId="12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39" fontId="1" fillId="0" borderId="11" xfId="0" applyNumberFormat="1" applyFont="1" applyBorder="1" applyAlignment="1">
      <alignment horizontal="right" vertical="center" wrapText="1"/>
    </xf>
    <xf numFmtId="0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 wrapText="1" readingOrder="1"/>
    </xf>
    <xf numFmtId="0" fontId="0" fillId="0" borderId="13" xfId="0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vertical="top" wrapText="1" readingOrder="1"/>
    </xf>
    <xf numFmtId="0" fontId="0" fillId="36" borderId="13" xfId="0" applyFont="1" applyFill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36" borderId="13" xfId="0" applyFont="1" applyFill="1" applyBorder="1" applyAlignment="1">
      <alignment wrapText="1"/>
    </xf>
    <xf numFmtId="0" fontId="3" fillId="36" borderId="11" xfId="0" applyNumberFormat="1" applyFont="1" applyFill="1" applyBorder="1" applyAlignment="1">
      <alignment horizontal="center" vertical="center" wrapText="1"/>
    </xf>
    <xf numFmtId="0" fontId="3" fillId="36" borderId="12" xfId="0" applyNumberFormat="1" applyFont="1" applyFill="1" applyBorder="1" applyAlignment="1">
      <alignment horizontal="center" vertical="center" wrapText="1"/>
    </xf>
    <xf numFmtId="0" fontId="4" fillId="36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4" fillId="35" borderId="11" xfId="0" applyNumberFormat="1" applyFont="1" applyFill="1" applyBorder="1" applyAlignment="1">
      <alignment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39" fontId="1" fillId="0" borderId="11" xfId="0" applyNumberFormat="1" applyFont="1" applyBorder="1" applyAlignment="1">
      <alignment horizontal="right" vertical="center" wrapText="1"/>
    </xf>
    <xf numFmtId="0" fontId="4" fillId="35" borderId="14" xfId="0" applyNumberFormat="1" applyFont="1" applyFill="1" applyBorder="1" applyAlignment="1">
      <alignment vertical="center" wrapText="1"/>
    </xf>
    <xf numFmtId="0" fontId="4" fillId="35" borderId="14" xfId="0" applyNumberFormat="1" applyFont="1" applyFill="1" applyBorder="1" applyAlignment="1">
      <alignment horizontal="left" vertical="center" wrapText="1"/>
    </xf>
    <xf numFmtId="4" fontId="0" fillId="36" borderId="13" xfId="0" applyNumberFormat="1" applyFont="1" applyFill="1" applyBorder="1" applyAlignment="1">
      <alignment horizontal="right" vertical="center"/>
    </xf>
    <xf numFmtId="0" fontId="0" fillId="36" borderId="13" xfId="0" applyFont="1" applyFill="1" applyBorder="1" applyAlignment="1">
      <alignment vertical="center" wrapText="1"/>
    </xf>
    <xf numFmtId="0" fontId="4" fillId="0" borderId="15" xfId="0" applyNumberFormat="1" applyFont="1" applyBorder="1" applyAlignment="1">
      <alignment horizontal="right" vertical="top" wrapText="1"/>
    </xf>
    <xf numFmtId="0" fontId="4" fillId="0" borderId="16" xfId="0" applyNumberFormat="1" applyFont="1" applyBorder="1" applyAlignment="1">
      <alignment horizontal="right" vertical="top" wrapText="1"/>
    </xf>
    <xf numFmtId="0" fontId="4" fillId="0" borderId="17" xfId="0" applyNumberFormat="1" applyFont="1" applyBorder="1" applyAlignment="1">
      <alignment horizontal="right" vertical="top" wrapText="1"/>
    </xf>
    <xf numFmtId="0" fontId="5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45" fillId="0" borderId="11" xfId="0" applyNumberFormat="1" applyFont="1" applyBorder="1" applyAlignment="1">
      <alignment horizontal="right" vertical="center" wrapText="1"/>
    </xf>
    <xf numFmtId="39" fontId="46" fillId="0" borderId="12" xfId="0" applyNumberFormat="1" applyFont="1" applyBorder="1" applyAlignment="1">
      <alignment horizontal="right" vertical="center" wrapText="1"/>
    </xf>
    <xf numFmtId="0" fontId="47" fillId="35" borderId="12" xfId="0" applyNumberFormat="1" applyFont="1" applyFill="1" applyBorder="1" applyAlignment="1">
      <alignment vertical="center" wrapText="1"/>
    </xf>
    <xf numFmtId="0" fontId="46" fillId="36" borderId="10" xfId="0" applyNumberFormat="1" applyFont="1" applyFill="1" applyBorder="1" applyAlignment="1">
      <alignment horizontal="center" vertical="center" wrapText="1"/>
    </xf>
    <xf numFmtId="0" fontId="48" fillId="36" borderId="13" xfId="0" applyFont="1" applyFill="1" applyBorder="1" applyAlignment="1">
      <alignment horizontal="right" vertical="center"/>
    </xf>
    <xf numFmtId="0" fontId="48" fillId="36" borderId="13" xfId="0" applyFont="1" applyFill="1" applyBorder="1" applyAlignment="1">
      <alignment/>
    </xf>
    <xf numFmtId="4" fontId="48" fillId="36" borderId="13" xfId="0" applyNumberFormat="1" applyFont="1" applyFill="1" applyBorder="1" applyAlignment="1">
      <alignment horizontal="right" vertical="center"/>
    </xf>
    <xf numFmtId="0" fontId="47" fillId="35" borderId="18" xfId="0" applyNumberFormat="1" applyFont="1" applyFill="1" applyBorder="1" applyAlignment="1">
      <alignment vertical="center" wrapText="1"/>
    </xf>
    <xf numFmtId="0" fontId="47" fillId="35" borderId="13" xfId="0" applyNumberFormat="1" applyFont="1" applyFill="1" applyBorder="1" applyAlignment="1">
      <alignment vertical="center" wrapText="1"/>
    </xf>
    <xf numFmtId="39" fontId="46" fillId="0" borderId="18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1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2" max="2" width="5.00390625" style="1" customWidth="1"/>
    <col min="3" max="3" width="10.00390625" style="1" customWidth="1"/>
    <col min="4" max="4" width="35.00390625" style="1" customWidth="1"/>
    <col min="5" max="5" width="5.8515625" style="1" customWidth="1"/>
    <col min="6" max="6" width="8.57421875" style="1" customWidth="1"/>
    <col min="7" max="7" width="10.00390625" style="1" customWidth="1"/>
    <col min="8" max="8" width="12.8515625" style="1" customWidth="1"/>
  </cols>
  <sheetData>
    <row r="1" spans="7:8" ht="60.75" customHeight="1">
      <c r="G1" s="44" t="s">
        <v>310</v>
      </c>
      <c r="H1" s="44"/>
    </row>
    <row r="2" spans="3:8" ht="20.25">
      <c r="C2" s="43" t="s">
        <v>290</v>
      </c>
      <c r="D2" s="43"/>
      <c r="E2" s="43"/>
      <c r="F2" s="43"/>
      <c r="G2" s="43"/>
      <c r="H2" s="43"/>
    </row>
    <row r="3" spans="3:8" ht="20.25">
      <c r="C3" s="43"/>
      <c r="D3" s="43"/>
      <c r="E3" s="43"/>
      <c r="F3" s="43"/>
      <c r="G3" s="43"/>
      <c r="H3" s="43"/>
    </row>
    <row r="4" spans="3:8" ht="34.5" customHeight="1">
      <c r="C4" s="45" t="s">
        <v>311</v>
      </c>
      <c r="D4" s="45"/>
      <c r="E4" s="45"/>
      <c r="F4" s="45"/>
      <c r="G4" s="45"/>
      <c r="H4" s="45"/>
    </row>
    <row r="5" spans="2:8" ht="12.75">
      <c r="B5" s="46"/>
      <c r="C5" s="46"/>
      <c r="D5" s="46"/>
      <c r="E5" s="46"/>
      <c r="F5" s="46"/>
      <c r="G5" s="46"/>
      <c r="H5" s="46"/>
    </row>
    <row r="6" spans="2:8" ht="12.75">
      <c r="B6" s="47" t="s">
        <v>0</v>
      </c>
      <c r="C6" s="47"/>
      <c r="D6" s="47"/>
      <c r="E6" s="47"/>
      <c r="F6" s="47"/>
      <c r="G6" s="47"/>
      <c r="H6" s="47"/>
    </row>
    <row r="7" spans="2:8" s="2" customFormat="1" ht="22.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127</v>
      </c>
      <c r="H7" s="3" t="s">
        <v>128</v>
      </c>
    </row>
    <row r="8" spans="2:8" s="2" customFormat="1" ht="12.75"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19</v>
      </c>
      <c r="H8" s="4" t="s">
        <v>21</v>
      </c>
    </row>
    <row r="9" spans="2:8" s="2" customFormat="1" ht="12.75">
      <c r="B9" s="25"/>
      <c r="C9" s="25"/>
      <c r="D9" s="27" t="s">
        <v>235</v>
      </c>
      <c r="E9" s="25"/>
      <c r="F9" s="25"/>
      <c r="G9" s="25"/>
      <c r="H9" s="26"/>
    </row>
    <row r="10" spans="2:8" s="2" customFormat="1" ht="22.5">
      <c r="B10" s="5"/>
      <c r="C10" s="5"/>
      <c r="D10" s="6" t="s">
        <v>11</v>
      </c>
      <c r="E10" s="5"/>
      <c r="F10" s="5"/>
      <c r="G10" s="5"/>
      <c r="H10" s="7"/>
    </row>
    <row r="11" spans="2:8" ht="22.5">
      <c r="B11" s="8" t="s">
        <v>6</v>
      </c>
      <c r="C11" s="31" t="s">
        <v>256</v>
      </c>
      <c r="D11" s="9" t="s">
        <v>12</v>
      </c>
      <c r="E11" s="10" t="s">
        <v>13</v>
      </c>
      <c r="F11" s="48">
        <v>0.602</v>
      </c>
      <c r="G11" s="12"/>
      <c r="H11" s="49">
        <f>ROUND(F11*G11,2)</f>
        <v>0</v>
      </c>
    </row>
    <row r="12" spans="2:8" ht="22.5">
      <c r="B12" s="8" t="s">
        <v>7</v>
      </c>
      <c r="C12" s="31" t="s">
        <v>257</v>
      </c>
      <c r="D12" s="9" t="s">
        <v>14</v>
      </c>
      <c r="E12" s="10" t="s">
        <v>15</v>
      </c>
      <c r="F12" s="11">
        <v>17</v>
      </c>
      <c r="G12" s="12"/>
      <c r="H12" s="49">
        <f aca="true" t="shared" si="0" ref="H12:H78">ROUND(F12*G12,2)</f>
        <v>0</v>
      </c>
    </row>
    <row r="13" spans="2:8" ht="12.75">
      <c r="B13" s="8" t="s">
        <v>8</v>
      </c>
      <c r="C13" s="31" t="s">
        <v>257</v>
      </c>
      <c r="D13" s="9" t="s">
        <v>16</v>
      </c>
      <c r="E13" s="10" t="s">
        <v>15</v>
      </c>
      <c r="F13" s="11">
        <v>17</v>
      </c>
      <c r="G13" s="12"/>
      <c r="H13" s="49">
        <f t="shared" si="0"/>
        <v>0</v>
      </c>
    </row>
    <row r="14" spans="2:8" ht="22.5">
      <c r="B14" s="8" t="s">
        <v>9</v>
      </c>
      <c r="C14" s="31" t="s">
        <v>257</v>
      </c>
      <c r="D14" s="9" t="s">
        <v>17</v>
      </c>
      <c r="E14" s="10" t="s">
        <v>15</v>
      </c>
      <c r="F14" s="11">
        <v>1</v>
      </c>
      <c r="G14" s="12"/>
      <c r="H14" s="49">
        <f t="shared" si="0"/>
        <v>0</v>
      </c>
    </row>
    <row r="15" spans="2:8" ht="12.75">
      <c r="B15" s="8" t="s">
        <v>10</v>
      </c>
      <c r="C15" s="31" t="s">
        <v>257</v>
      </c>
      <c r="D15" s="9" t="s">
        <v>18</v>
      </c>
      <c r="E15" s="10" t="s">
        <v>15</v>
      </c>
      <c r="F15" s="11">
        <v>1</v>
      </c>
      <c r="G15" s="12"/>
      <c r="H15" s="49">
        <f t="shared" si="0"/>
        <v>0</v>
      </c>
    </row>
    <row r="16" spans="2:8" ht="22.5">
      <c r="B16" s="8" t="s">
        <v>19</v>
      </c>
      <c r="C16" s="31" t="s">
        <v>257</v>
      </c>
      <c r="D16" s="9" t="s">
        <v>20</v>
      </c>
      <c r="E16" s="10" t="s">
        <v>15</v>
      </c>
      <c r="F16" s="11">
        <v>2</v>
      </c>
      <c r="G16" s="12"/>
      <c r="H16" s="49">
        <f t="shared" si="0"/>
        <v>0</v>
      </c>
    </row>
    <row r="17" spans="2:8" ht="12.75">
      <c r="B17" s="8" t="s">
        <v>21</v>
      </c>
      <c r="C17" s="31" t="s">
        <v>257</v>
      </c>
      <c r="D17" s="9" t="s">
        <v>22</v>
      </c>
      <c r="E17" s="10" t="s">
        <v>15</v>
      </c>
      <c r="F17" s="11">
        <v>2</v>
      </c>
      <c r="G17" s="12"/>
      <c r="H17" s="49">
        <f t="shared" si="0"/>
        <v>0</v>
      </c>
    </row>
    <row r="18" spans="2:8" ht="22.5">
      <c r="B18" s="8" t="s">
        <v>23</v>
      </c>
      <c r="C18" s="31" t="s">
        <v>257</v>
      </c>
      <c r="D18" s="9" t="s">
        <v>24</v>
      </c>
      <c r="E18" s="10" t="s">
        <v>15</v>
      </c>
      <c r="F18" s="11">
        <v>1</v>
      </c>
      <c r="G18" s="12"/>
      <c r="H18" s="49">
        <f t="shared" si="0"/>
        <v>0</v>
      </c>
    </row>
    <row r="19" spans="2:8" ht="12.75">
      <c r="B19" s="8" t="s">
        <v>25</v>
      </c>
      <c r="C19" s="31" t="s">
        <v>257</v>
      </c>
      <c r="D19" s="9" t="s">
        <v>26</v>
      </c>
      <c r="E19" s="10" t="s">
        <v>15</v>
      </c>
      <c r="F19" s="11">
        <v>1</v>
      </c>
      <c r="G19" s="12"/>
      <c r="H19" s="49">
        <f t="shared" si="0"/>
        <v>0</v>
      </c>
    </row>
    <row r="20" spans="2:8" ht="33.75">
      <c r="B20" s="8" t="s">
        <v>27</v>
      </c>
      <c r="C20" s="31" t="s">
        <v>257</v>
      </c>
      <c r="D20" s="28" t="s">
        <v>238</v>
      </c>
      <c r="E20" s="10" t="s">
        <v>28</v>
      </c>
      <c r="F20" s="11">
        <v>10</v>
      </c>
      <c r="G20" s="12"/>
      <c r="H20" s="49">
        <f t="shared" si="0"/>
        <v>0</v>
      </c>
    </row>
    <row r="21" spans="2:8" ht="22.5">
      <c r="B21" s="8" t="s">
        <v>29</v>
      </c>
      <c r="C21" s="31" t="s">
        <v>257</v>
      </c>
      <c r="D21" s="9" t="s">
        <v>30</v>
      </c>
      <c r="E21" s="10" t="s">
        <v>31</v>
      </c>
      <c r="F21" s="11">
        <v>0.003</v>
      </c>
      <c r="G21" s="12"/>
      <c r="H21" s="49">
        <f t="shared" si="0"/>
        <v>0</v>
      </c>
    </row>
    <row r="22" spans="2:8" ht="45">
      <c r="B22" s="8" t="s">
        <v>32</v>
      </c>
      <c r="C22" s="31" t="s">
        <v>257</v>
      </c>
      <c r="D22" s="28" t="s">
        <v>237</v>
      </c>
      <c r="E22" s="10" t="s">
        <v>28</v>
      </c>
      <c r="F22" s="11">
        <v>45</v>
      </c>
      <c r="G22" s="12"/>
      <c r="H22" s="49">
        <f t="shared" si="0"/>
        <v>0</v>
      </c>
    </row>
    <row r="23" spans="2:8" ht="12.75">
      <c r="B23" s="8" t="s">
        <v>33</v>
      </c>
      <c r="C23" s="31" t="s">
        <v>257</v>
      </c>
      <c r="D23" s="28" t="s">
        <v>236</v>
      </c>
      <c r="E23" s="10" t="s">
        <v>35</v>
      </c>
      <c r="F23" s="11">
        <v>17.04</v>
      </c>
      <c r="G23" s="12"/>
      <c r="H23" s="49">
        <f t="shared" si="0"/>
        <v>0</v>
      </c>
    </row>
    <row r="24" spans="2:8" ht="45">
      <c r="B24" s="8" t="s">
        <v>34</v>
      </c>
      <c r="C24" s="31" t="s">
        <v>258</v>
      </c>
      <c r="D24" s="28" t="s">
        <v>263</v>
      </c>
      <c r="E24" s="10" t="s">
        <v>38</v>
      </c>
      <c r="F24" s="11">
        <f>ROUND(4176.5*0.95,2)</f>
        <v>3967.68</v>
      </c>
      <c r="G24" s="12"/>
      <c r="H24" s="49">
        <f t="shared" si="0"/>
        <v>0</v>
      </c>
    </row>
    <row r="25" spans="2:8" ht="45">
      <c r="B25" s="8" t="s">
        <v>36</v>
      </c>
      <c r="C25" s="31" t="s">
        <v>258</v>
      </c>
      <c r="D25" s="28" t="s">
        <v>264</v>
      </c>
      <c r="E25" s="10" t="s">
        <v>38</v>
      </c>
      <c r="F25" s="11">
        <f>ROUND(1670*0.95,2)</f>
        <v>1586.5</v>
      </c>
      <c r="G25" s="12"/>
      <c r="H25" s="49">
        <f t="shared" si="0"/>
        <v>0</v>
      </c>
    </row>
    <row r="26" spans="2:8" ht="45">
      <c r="B26" s="8" t="s">
        <v>37</v>
      </c>
      <c r="C26" s="31" t="s">
        <v>258</v>
      </c>
      <c r="D26" s="28" t="s">
        <v>265</v>
      </c>
      <c r="E26" s="10" t="s">
        <v>38</v>
      </c>
      <c r="F26" s="11">
        <f>ROUND(684.5*0.95,2)</f>
        <v>650.28</v>
      </c>
      <c r="G26" s="12"/>
      <c r="H26" s="49">
        <f t="shared" si="0"/>
        <v>0</v>
      </c>
    </row>
    <row r="27" spans="2:8" ht="45">
      <c r="B27" s="8" t="s">
        <v>39</v>
      </c>
      <c r="C27" s="31" t="s">
        <v>259</v>
      </c>
      <c r="D27" s="28" t="s">
        <v>266</v>
      </c>
      <c r="E27" s="10" t="s">
        <v>38</v>
      </c>
      <c r="F27" s="11">
        <f>ROUND(4176.5*0.05,2)</f>
        <v>208.83</v>
      </c>
      <c r="G27" s="12"/>
      <c r="H27" s="49">
        <f t="shared" si="0"/>
        <v>0</v>
      </c>
    </row>
    <row r="28" spans="2:8" ht="45">
      <c r="B28" s="8" t="s">
        <v>40</v>
      </c>
      <c r="C28" s="31" t="s">
        <v>259</v>
      </c>
      <c r="D28" s="28" t="s">
        <v>267</v>
      </c>
      <c r="E28" s="10" t="s">
        <v>38</v>
      </c>
      <c r="F28" s="11">
        <f>ROUND(1670*0.05,2)</f>
        <v>83.5</v>
      </c>
      <c r="G28" s="12"/>
      <c r="H28" s="49">
        <f t="shared" si="0"/>
        <v>0</v>
      </c>
    </row>
    <row r="29" spans="2:8" ht="45">
      <c r="B29" s="8" t="s">
        <v>41</v>
      </c>
      <c r="C29" s="31" t="s">
        <v>259</v>
      </c>
      <c r="D29" s="28" t="s">
        <v>268</v>
      </c>
      <c r="E29" s="10" t="s">
        <v>38</v>
      </c>
      <c r="F29" s="11">
        <f>ROUND(684.5*0.05,2)</f>
        <v>34.23</v>
      </c>
      <c r="G29" s="12"/>
      <c r="H29" s="49">
        <f t="shared" si="0"/>
        <v>0</v>
      </c>
    </row>
    <row r="30" spans="2:8" ht="22.5">
      <c r="B30" s="8" t="s">
        <v>42</v>
      </c>
      <c r="C30" s="31" t="s">
        <v>259</v>
      </c>
      <c r="D30" s="28" t="s">
        <v>261</v>
      </c>
      <c r="E30" s="10" t="s">
        <v>38</v>
      </c>
      <c r="F30" s="11">
        <v>684.5</v>
      </c>
      <c r="G30" s="12"/>
      <c r="H30" s="49">
        <f t="shared" si="0"/>
        <v>0</v>
      </c>
    </row>
    <row r="31" spans="2:8" ht="22.5">
      <c r="B31" s="8" t="s">
        <v>44</v>
      </c>
      <c r="C31" s="31" t="s">
        <v>259</v>
      </c>
      <c r="D31" s="28" t="s">
        <v>262</v>
      </c>
      <c r="E31" s="10" t="s">
        <v>38</v>
      </c>
      <c r="F31" s="11">
        <v>1670</v>
      </c>
      <c r="G31" s="12"/>
      <c r="H31" s="49">
        <f t="shared" si="0"/>
        <v>0</v>
      </c>
    </row>
    <row r="32" spans="2:8" ht="22.5">
      <c r="B32" s="8" t="s">
        <v>45</v>
      </c>
      <c r="C32" s="31" t="s">
        <v>259</v>
      </c>
      <c r="D32" s="28" t="s">
        <v>260</v>
      </c>
      <c r="E32" s="10" t="s">
        <v>38</v>
      </c>
      <c r="F32" s="11">
        <v>1492</v>
      </c>
      <c r="G32" s="12"/>
      <c r="H32" s="49">
        <f t="shared" si="0"/>
        <v>0</v>
      </c>
    </row>
    <row r="33" spans="2:8" ht="56.25">
      <c r="B33" s="8" t="s">
        <v>46</v>
      </c>
      <c r="C33" s="31" t="s">
        <v>259</v>
      </c>
      <c r="D33" s="28" t="s">
        <v>239</v>
      </c>
      <c r="E33" s="10" t="s">
        <v>43</v>
      </c>
      <c r="F33" s="11">
        <v>1343.08</v>
      </c>
      <c r="G33" s="12"/>
      <c r="H33" s="49">
        <f t="shared" si="0"/>
        <v>0</v>
      </c>
    </row>
    <row r="34" spans="2:8" ht="22.5">
      <c r="B34" s="8" t="s">
        <v>47</v>
      </c>
      <c r="C34" s="31" t="s">
        <v>259</v>
      </c>
      <c r="D34" s="28" t="s">
        <v>240</v>
      </c>
      <c r="E34" s="10" t="s">
        <v>38</v>
      </c>
      <c r="F34" s="11">
        <v>1014</v>
      </c>
      <c r="G34" s="12"/>
      <c r="H34" s="49">
        <f t="shared" si="0"/>
        <v>0</v>
      </c>
    </row>
    <row r="35" spans="2:8" ht="33.75">
      <c r="B35" s="8" t="s">
        <v>48</v>
      </c>
      <c r="C35" s="31" t="s">
        <v>259</v>
      </c>
      <c r="D35" s="28" t="s">
        <v>241</v>
      </c>
      <c r="E35" s="10" t="s">
        <v>38</v>
      </c>
      <c r="F35" s="11">
        <v>830</v>
      </c>
      <c r="G35" s="12"/>
      <c r="H35" s="49">
        <f t="shared" si="0"/>
        <v>0</v>
      </c>
    </row>
    <row r="36" spans="2:8" ht="33.75">
      <c r="B36" s="8" t="s">
        <v>49</v>
      </c>
      <c r="C36" s="31" t="s">
        <v>259</v>
      </c>
      <c r="D36" s="28" t="s">
        <v>242</v>
      </c>
      <c r="E36" s="10" t="s">
        <v>43</v>
      </c>
      <c r="F36" s="11">
        <v>584.14</v>
      </c>
      <c r="G36" s="12"/>
      <c r="H36" s="49">
        <f t="shared" si="0"/>
        <v>0</v>
      </c>
    </row>
    <row r="37" spans="2:8" ht="33.75">
      <c r="B37" s="8" t="s">
        <v>50</v>
      </c>
      <c r="C37" s="31" t="s">
        <v>259</v>
      </c>
      <c r="D37" s="9" t="s">
        <v>60</v>
      </c>
      <c r="E37" s="10" t="s">
        <v>38</v>
      </c>
      <c r="F37" s="11">
        <v>533.1</v>
      </c>
      <c r="G37" s="12"/>
      <c r="H37" s="49">
        <f t="shared" si="0"/>
        <v>0</v>
      </c>
    </row>
    <row r="38" spans="2:8" ht="33.75">
      <c r="B38" s="8" t="s">
        <v>51</v>
      </c>
      <c r="C38" s="31" t="s">
        <v>259</v>
      </c>
      <c r="D38" s="9" t="s">
        <v>61</v>
      </c>
      <c r="E38" s="10" t="s">
        <v>38</v>
      </c>
      <c r="F38" s="11">
        <v>2050.3</v>
      </c>
      <c r="G38" s="12"/>
      <c r="H38" s="49">
        <f t="shared" si="0"/>
        <v>0</v>
      </c>
    </row>
    <row r="39" spans="2:8" ht="33.75">
      <c r="B39" s="8" t="s">
        <v>52</v>
      </c>
      <c r="C39" s="31" t="s">
        <v>259</v>
      </c>
      <c r="D39" s="9" t="s">
        <v>62</v>
      </c>
      <c r="E39" s="10" t="s">
        <v>38</v>
      </c>
      <c r="F39" s="11">
        <v>1079</v>
      </c>
      <c r="G39" s="12"/>
      <c r="H39" s="49">
        <f t="shared" si="0"/>
        <v>0</v>
      </c>
    </row>
    <row r="40" spans="2:8" ht="22.5">
      <c r="B40" s="8" t="s">
        <v>53</v>
      </c>
      <c r="C40" s="31" t="s">
        <v>259</v>
      </c>
      <c r="D40" s="9" t="s">
        <v>63</v>
      </c>
      <c r="E40" s="10" t="s">
        <v>64</v>
      </c>
      <c r="F40" s="11">
        <v>1465</v>
      </c>
      <c r="G40" s="12"/>
      <c r="H40" s="49">
        <f t="shared" si="0"/>
        <v>0</v>
      </c>
    </row>
    <row r="41" spans="2:8" ht="22.5">
      <c r="B41" s="8" t="s">
        <v>54</v>
      </c>
      <c r="C41" s="31" t="s">
        <v>259</v>
      </c>
      <c r="D41" s="9" t="s">
        <v>65</v>
      </c>
      <c r="E41" s="10" t="s">
        <v>64</v>
      </c>
      <c r="F41" s="11">
        <v>9.4</v>
      </c>
      <c r="G41" s="12"/>
      <c r="H41" s="49">
        <f t="shared" si="0"/>
        <v>0</v>
      </c>
    </row>
    <row r="42" spans="2:8" ht="12.75">
      <c r="B42" s="8" t="s">
        <v>55</v>
      </c>
      <c r="C42" s="31" t="s">
        <v>259</v>
      </c>
      <c r="D42" s="9" t="s">
        <v>66</v>
      </c>
      <c r="E42" s="10" t="s">
        <v>35</v>
      </c>
      <c r="F42" s="11">
        <v>81.09</v>
      </c>
      <c r="G42" s="12"/>
      <c r="H42" s="49">
        <f t="shared" si="0"/>
        <v>0</v>
      </c>
    </row>
    <row r="43" spans="2:8" ht="22.5">
      <c r="B43" s="8" t="s">
        <v>56</v>
      </c>
      <c r="C43" s="31" t="s">
        <v>259</v>
      </c>
      <c r="D43" s="9" t="s">
        <v>67</v>
      </c>
      <c r="E43" s="10" t="s">
        <v>64</v>
      </c>
      <c r="F43" s="11">
        <v>803</v>
      </c>
      <c r="G43" s="12"/>
      <c r="H43" s="49">
        <f t="shared" si="0"/>
        <v>0</v>
      </c>
    </row>
    <row r="44" spans="2:8" ht="33.75">
      <c r="B44" s="8" t="s">
        <v>57</v>
      </c>
      <c r="C44" s="31" t="s">
        <v>259</v>
      </c>
      <c r="D44" s="9" t="s">
        <v>68</v>
      </c>
      <c r="E44" s="10" t="s">
        <v>38</v>
      </c>
      <c r="F44" s="11">
        <v>234</v>
      </c>
      <c r="G44" s="12"/>
      <c r="H44" s="49">
        <f t="shared" si="0"/>
        <v>0</v>
      </c>
    </row>
    <row r="45" spans="2:8" ht="45">
      <c r="B45" s="8" t="s">
        <v>58</v>
      </c>
      <c r="C45" s="31" t="s">
        <v>259</v>
      </c>
      <c r="D45" s="28" t="s">
        <v>243</v>
      </c>
      <c r="E45" s="10" t="s">
        <v>35</v>
      </c>
      <c r="F45" s="11">
        <v>996.14</v>
      </c>
      <c r="G45" s="12"/>
      <c r="H45" s="49">
        <f t="shared" si="0"/>
        <v>0</v>
      </c>
    </row>
    <row r="46" spans="2:8" ht="45">
      <c r="B46" s="8" t="s">
        <v>59</v>
      </c>
      <c r="C46" s="31" t="s">
        <v>259</v>
      </c>
      <c r="D46" s="28" t="s">
        <v>244</v>
      </c>
      <c r="E46" s="10" t="s">
        <v>43</v>
      </c>
      <c r="F46" s="11">
        <v>641.69</v>
      </c>
      <c r="G46" s="12"/>
      <c r="H46" s="49">
        <f t="shared" si="0"/>
        <v>0</v>
      </c>
    </row>
    <row r="47" spans="2:8" s="2" customFormat="1" ht="12.75">
      <c r="B47" s="5"/>
      <c r="C47" s="5"/>
      <c r="D47" s="6" t="s">
        <v>69</v>
      </c>
      <c r="E47" s="5"/>
      <c r="F47" s="5"/>
      <c r="G47" s="5"/>
      <c r="H47" s="50"/>
    </row>
    <row r="48" spans="2:8" ht="56.25">
      <c r="B48" s="8">
        <v>37</v>
      </c>
      <c r="C48" s="31" t="s">
        <v>269</v>
      </c>
      <c r="D48" s="9" t="s">
        <v>70</v>
      </c>
      <c r="E48" s="10" t="s">
        <v>35</v>
      </c>
      <c r="F48" s="11">
        <v>286.94</v>
      </c>
      <c r="G48" s="12"/>
      <c r="H48" s="49">
        <f t="shared" si="0"/>
        <v>0</v>
      </c>
    </row>
    <row r="49" spans="2:8" ht="22.5">
      <c r="B49" s="8">
        <v>38</v>
      </c>
      <c r="C49" s="31" t="s">
        <v>270</v>
      </c>
      <c r="D49" s="9" t="s">
        <v>71</v>
      </c>
      <c r="E49" s="10" t="s">
        <v>35</v>
      </c>
      <c r="F49" s="11">
        <v>71.736</v>
      </c>
      <c r="G49" s="12"/>
      <c r="H49" s="49">
        <f t="shared" si="0"/>
        <v>0</v>
      </c>
    </row>
    <row r="50" spans="2:8" ht="67.5">
      <c r="B50" s="8">
        <v>39</v>
      </c>
      <c r="C50" s="31" t="s">
        <v>269</v>
      </c>
      <c r="D50" s="28" t="s">
        <v>245</v>
      </c>
      <c r="E50" s="10" t="s">
        <v>35</v>
      </c>
      <c r="F50" s="11">
        <v>1462.92</v>
      </c>
      <c r="G50" s="12"/>
      <c r="H50" s="49">
        <f t="shared" si="0"/>
        <v>0</v>
      </c>
    </row>
    <row r="51" spans="2:8" ht="22.5">
      <c r="B51" s="8">
        <v>40</v>
      </c>
      <c r="C51" s="31" t="s">
        <v>270</v>
      </c>
      <c r="D51" s="9" t="s">
        <v>71</v>
      </c>
      <c r="E51" s="10" t="s">
        <v>35</v>
      </c>
      <c r="F51" s="11">
        <v>365.73</v>
      </c>
      <c r="G51" s="12"/>
      <c r="H51" s="49">
        <f t="shared" si="0"/>
        <v>0</v>
      </c>
    </row>
    <row r="52" spans="2:8" ht="33.75">
      <c r="B52" s="8">
        <v>41</v>
      </c>
      <c r="C52" s="31" t="s">
        <v>270</v>
      </c>
      <c r="D52" s="9" t="s">
        <v>72</v>
      </c>
      <c r="E52" s="10" t="s">
        <v>38</v>
      </c>
      <c r="F52" s="11">
        <v>7392</v>
      </c>
      <c r="G52" s="12"/>
      <c r="H52" s="49">
        <f t="shared" si="0"/>
        <v>0</v>
      </c>
    </row>
    <row r="53" spans="2:8" ht="33.75">
      <c r="B53" s="8">
        <v>42</v>
      </c>
      <c r="C53" s="31" t="s">
        <v>270</v>
      </c>
      <c r="D53" s="9" t="s">
        <v>73</v>
      </c>
      <c r="E53" s="10" t="s">
        <v>38</v>
      </c>
      <c r="F53" s="11">
        <v>1848</v>
      </c>
      <c r="G53" s="12"/>
      <c r="H53" s="49">
        <f t="shared" si="0"/>
        <v>0</v>
      </c>
    </row>
    <row r="54" spans="2:8" s="2" customFormat="1" ht="12.75">
      <c r="B54" s="5"/>
      <c r="C54" s="5"/>
      <c r="D54" s="6" t="s">
        <v>74</v>
      </c>
      <c r="E54" s="5"/>
      <c r="F54" s="5"/>
      <c r="G54" s="5"/>
      <c r="H54" s="50"/>
    </row>
    <row r="55" spans="2:8" ht="33.75">
      <c r="B55" s="8">
        <v>43</v>
      </c>
      <c r="C55" s="31" t="s">
        <v>271</v>
      </c>
      <c r="D55" s="9" t="s">
        <v>75</v>
      </c>
      <c r="E55" s="10" t="s">
        <v>35</v>
      </c>
      <c r="F55" s="11">
        <v>47.3</v>
      </c>
      <c r="G55" s="12"/>
      <c r="H55" s="49">
        <f t="shared" si="0"/>
        <v>0</v>
      </c>
    </row>
    <row r="56" spans="2:8" ht="22.5">
      <c r="B56" s="8">
        <v>44</v>
      </c>
      <c r="C56" s="31" t="s">
        <v>271</v>
      </c>
      <c r="D56" s="9" t="s">
        <v>76</v>
      </c>
      <c r="E56" s="10" t="s">
        <v>35</v>
      </c>
      <c r="F56" s="11">
        <v>71.42</v>
      </c>
      <c r="G56" s="12"/>
      <c r="H56" s="49">
        <f t="shared" si="0"/>
        <v>0</v>
      </c>
    </row>
    <row r="57" spans="2:8" ht="33.75">
      <c r="B57" s="8">
        <v>45</v>
      </c>
      <c r="C57" s="31" t="s">
        <v>271</v>
      </c>
      <c r="D57" s="9" t="s">
        <v>77</v>
      </c>
      <c r="E57" s="10" t="s">
        <v>35</v>
      </c>
      <c r="F57" s="48">
        <v>5.51</v>
      </c>
      <c r="G57" s="12"/>
      <c r="H57" s="49">
        <f t="shared" si="0"/>
        <v>0</v>
      </c>
    </row>
    <row r="58" spans="2:8" ht="22.5">
      <c r="B58" s="8">
        <v>46</v>
      </c>
      <c r="C58" s="31" t="s">
        <v>271</v>
      </c>
      <c r="D58" s="9" t="s">
        <v>78</v>
      </c>
      <c r="E58" s="10" t="s">
        <v>64</v>
      </c>
      <c r="F58" s="11">
        <v>1095</v>
      </c>
      <c r="G58" s="12"/>
      <c r="H58" s="49">
        <f t="shared" si="0"/>
        <v>0</v>
      </c>
    </row>
    <row r="59" spans="2:8" ht="22.5">
      <c r="B59" s="8">
        <v>47</v>
      </c>
      <c r="C59" s="31" t="s">
        <v>271</v>
      </c>
      <c r="D59" s="9" t="s">
        <v>79</v>
      </c>
      <c r="E59" s="10" t="s">
        <v>64</v>
      </c>
      <c r="F59" s="11">
        <v>492</v>
      </c>
      <c r="G59" s="12"/>
      <c r="H59" s="49">
        <f t="shared" si="0"/>
        <v>0</v>
      </c>
    </row>
    <row r="60" spans="2:8" ht="22.5">
      <c r="B60" s="8">
        <v>48</v>
      </c>
      <c r="C60" s="31" t="s">
        <v>271</v>
      </c>
      <c r="D60" s="9" t="s">
        <v>80</v>
      </c>
      <c r="E60" s="10" t="s">
        <v>64</v>
      </c>
      <c r="F60" s="11">
        <v>106</v>
      </c>
      <c r="G60" s="12"/>
      <c r="H60" s="49">
        <f t="shared" si="0"/>
        <v>0</v>
      </c>
    </row>
    <row r="61" spans="2:8" ht="22.5">
      <c r="B61" s="8">
        <v>49</v>
      </c>
      <c r="C61" s="31" t="s">
        <v>271</v>
      </c>
      <c r="D61" s="9" t="s">
        <v>81</v>
      </c>
      <c r="E61" s="10" t="s">
        <v>38</v>
      </c>
      <c r="F61" s="11">
        <v>473</v>
      </c>
      <c r="G61" s="12"/>
      <c r="H61" s="49">
        <f t="shared" si="0"/>
        <v>0</v>
      </c>
    </row>
    <row r="62" spans="2:8" ht="33.75">
      <c r="B62" s="8">
        <v>50</v>
      </c>
      <c r="C62" s="31" t="s">
        <v>271</v>
      </c>
      <c r="D62" s="9" t="s">
        <v>82</v>
      </c>
      <c r="E62" s="10" t="s">
        <v>64</v>
      </c>
      <c r="F62" s="11">
        <v>749</v>
      </c>
      <c r="G62" s="12"/>
      <c r="H62" s="49">
        <f t="shared" si="0"/>
        <v>0</v>
      </c>
    </row>
    <row r="63" spans="2:8" s="2" customFormat="1" ht="22.5">
      <c r="B63" s="5"/>
      <c r="C63" s="5"/>
      <c r="D63" s="6" t="s">
        <v>83</v>
      </c>
      <c r="E63" s="5"/>
      <c r="F63" s="5"/>
      <c r="G63" s="5"/>
      <c r="H63" s="50"/>
    </row>
    <row r="64" spans="2:8" ht="33.75">
      <c r="B64" s="8">
        <v>51</v>
      </c>
      <c r="C64" s="31" t="s">
        <v>272</v>
      </c>
      <c r="D64" s="28" t="s">
        <v>246</v>
      </c>
      <c r="E64" s="10" t="s">
        <v>38</v>
      </c>
      <c r="F64" s="11">
        <v>5230</v>
      </c>
      <c r="G64" s="12"/>
      <c r="H64" s="49">
        <f t="shared" si="0"/>
        <v>0</v>
      </c>
    </row>
    <row r="65" spans="2:8" ht="33.75">
      <c r="B65" s="8">
        <v>52</v>
      </c>
      <c r="C65" s="31" t="s">
        <v>272</v>
      </c>
      <c r="D65" s="9" t="s">
        <v>84</v>
      </c>
      <c r="E65" s="10" t="s">
        <v>38</v>
      </c>
      <c r="F65" s="11">
        <v>5230</v>
      </c>
      <c r="G65" s="12"/>
      <c r="H65" s="49">
        <f t="shared" si="0"/>
        <v>0</v>
      </c>
    </row>
    <row r="66" spans="2:8" ht="22.5">
      <c r="B66" s="8">
        <v>53</v>
      </c>
      <c r="C66" s="31" t="s">
        <v>273</v>
      </c>
      <c r="D66" s="28" t="s">
        <v>247</v>
      </c>
      <c r="E66" s="10" t="s">
        <v>38</v>
      </c>
      <c r="F66" s="11">
        <v>4339</v>
      </c>
      <c r="G66" s="12"/>
      <c r="H66" s="49">
        <f t="shared" si="0"/>
        <v>0</v>
      </c>
    </row>
    <row r="67" spans="2:8" ht="22.5">
      <c r="B67" s="8">
        <v>54</v>
      </c>
      <c r="C67" s="31" t="s">
        <v>274</v>
      </c>
      <c r="D67" s="9" t="s">
        <v>85</v>
      </c>
      <c r="E67" s="10" t="s">
        <v>38</v>
      </c>
      <c r="F67" s="11">
        <v>4339</v>
      </c>
      <c r="G67" s="12"/>
      <c r="H67" s="49">
        <f t="shared" si="0"/>
        <v>0</v>
      </c>
    </row>
    <row r="68" spans="2:8" ht="22.5">
      <c r="B68" s="8">
        <v>55</v>
      </c>
      <c r="C68" s="31" t="s">
        <v>274</v>
      </c>
      <c r="D68" s="9" t="s">
        <v>86</v>
      </c>
      <c r="E68" s="10" t="s">
        <v>38</v>
      </c>
      <c r="F68" s="11">
        <v>4339</v>
      </c>
      <c r="G68" s="12"/>
      <c r="H68" s="49">
        <f t="shared" si="0"/>
        <v>0</v>
      </c>
    </row>
    <row r="69" spans="2:8" ht="22.5">
      <c r="B69" s="8">
        <v>56</v>
      </c>
      <c r="C69" s="31" t="s">
        <v>275</v>
      </c>
      <c r="D69" s="28" t="s">
        <v>248</v>
      </c>
      <c r="E69" s="10" t="s">
        <v>38</v>
      </c>
      <c r="F69" s="11">
        <v>4411.7</v>
      </c>
      <c r="G69" s="12"/>
      <c r="H69" s="49">
        <f t="shared" si="0"/>
        <v>0</v>
      </c>
    </row>
    <row r="70" spans="2:8" ht="22.5">
      <c r="B70" s="8">
        <v>57</v>
      </c>
      <c r="C70" s="31" t="s">
        <v>274</v>
      </c>
      <c r="D70" s="9" t="s">
        <v>87</v>
      </c>
      <c r="E70" s="10" t="s">
        <v>38</v>
      </c>
      <c r="F70" s="11">
        <v>4411.7</v>
      </c>
      <c r="G70" s="12"/>
      <c r="H70" s="49">
        <f t="shared" si="0"/>
        <v>0</v>
      </c>
    </row>
    <row r="71" spans="2:8" ht="22.5">
      <c r="B71" s="8">
        <v>58</v>
      </c>
      <c r="C71" s="31" t="s">
        <v>274</v>
      </c>
      <c r="D71" s="9" t="s">
        <v>88</v>
      </c>
      <c r="E71" s="10" t="s">
        <v>38</v>
      </c>
      <c r="F71" s="11">
        <v>4411.7</v>
      </c>
      <c r="G71" s="12"/>
      <c r="H71" s="49">
        <f t="shared" si="0"/>
        <v>0</v>
      </c>
    </row>
    <row r="72" spans="2:8" ht="33.75">
      <c r="B72" s="8">
        <v>59</v>
      </c>
      <c r="C72" s="31" t="s">
        <v>276</v>
      </c>
      <c r="D72" s="28" t="s">
        <v>249</v>
      </c>
      <c r="E72" s="10" t="s">
        <v>38</v>
      </c>
      <c r="F72" s="11">
        <v>4411.7</v>
      </c>
      <c r="G72" s="12"/>
      <c r="H72" s="49">
        <f t="shared" si="0"/>
        <v>0</v>
      </c>
    </row>
    <row r="73" spans="2:8" ht="22.5">
      <c r="B73" s="8">
        <v>60</v>
      </c>
      <c r="C73" s="31" t="s">
        <v>275</v>
      </c>
      <c r="D73" s="9" t="s">
        <v>89</v>
      </c>
      <c r="E73" s="10" t="s">
        <v>38</v>
      </c>
      <c r="F73" s="11">
        <v>145.4</v>
      </c>
      <c r="G73" s="12"/>
      <c r="H73" s="49">
        <f t="shared" si="0"/>
        <v>0</v>
      </c>
    </row>
    <row r="74" spans="2:8" ht="33.75">
      <c r="B74" s="8">
        <v>61</v>
      </c>
      <c r="C74" s="31" t="s">
        <v>277</v>
      </c>
      <c r="D74" s="9" t="s">
        <v>90</v>
      </c>
      <c r="E74" s="10" t="s">
        <v>38</v>
      </c>
      <c r="F74" s="11">
        <v>23</v>
      </c>
      <c r="G74" s="12"/>
      <c r="H74" s="49">
        <f t="shared" si="0"/>
        <v>0</v>
      </c>
    </row>
    <row r="75" spans="2:8" ht="33.75">
      <c r="B75" s="8">
        <v>62</v>
      </c>
      <c r="C75" s="31" t="s">
        <v>278</v>
      </c>
      <c r="D75" s="28" t="s">
        <v>91</v>
      </c>
      <c r="E75" s="10" t="s">
        <v>38</v>
      </c>
      <c r="F75" s="11">
        <v>15.2</v>
      </c>
      <c r="G75" s="12"/>
      <c r="H75" s="49">
        <f t="shared" si="0"/>
        <v>0</v>
      </c>
    </row>
    <row r="76" spans="2:8" s="2" customFormat="1" ht="12.75">
      <c r="B76" s="5"/>
      <c r="C76" s="5"/>
      <c r="D76" s="6" t="s">
        <v>92</v>
      </c>
      <c r="E76" s="5"/>
      <c r="F76" s="5"/>
      <c r="G76" s="5"/>
      <c r="H76" s="50"/>
    </row>
    <row r="77" spans="2:8" ht="33.75">
      <c r="B77" s="8">
        <v>63</v>
      </c>
      <c r="C77" s="31" t="s">
        <v>281</v>
      </c>
      <c r="D77" s="28" t="s">
        <v>279</v>
      </c>
      <c r="E77" s="10" t="s">
        <v>38</v>
      </c>
      <c r="F77" s="11">
        <v>680</v>
      </c>
      <c r="G77" s="12"/>
      <c r="H77" s="49">
        <f t="shared" si="0"/>
        <v>0</v>
      </c>
    </row>
    <row r="78" spans="2:8" ht="22.5">
      <c r="B78" s="8">
        <v>64</v>
      </c>
      <c r="C78" s="31" t="s">
        <v>273</v>
      </c>
      <c r="D78" s="28" t="s">
        <v>280</v>
      </c>
      <c r="E78" s="10" t="s">
        <v>38</v>
      </c>
      <c r="F78" s="11">
        <v>680</v>
      </c>
      <c r="G78" s="12"/>
      <c r="H78" s="49">
        <f t="shared" si="0"/>
        <v>0</v>
      </c>
    </row>
    <row r="79" spans="2:8" ht="33.75">
      <c r="B79" s="8">
        <v>65</v>
      </c>
      <c r="C79" s="31" t="s">
        <v>278</v>
      </c>
      <c r="D79" s="9" t="s">
        <v>93</v>
      </c>
      <c r="E79" s="10" t="s">
        <v>38</v>
      </c>
      <c r="F79" s="11">
        <v>461</v>
      </c>
      <c r="G79" s="12"/>
      <c r="H79" s="49">
        <f aca="true" t="shared" si="1" ref="H79:H115">ROUND(F79*G79,2)</f>
        <v>0</v>
      </c>
    </row>
    <row r="80" spans="2:8" ht="22.5">
      <c r="B80" s="8">
        <v>66</v>
      </c>
      <c r="C80" s="31" t="s">
        <v>277</v>
      </c>
      <c r="D80" s="9" t="s">
        <v>94</v>
      </c>
      <c r="E80" s="10" t="s">
        <v>38</v>
      </c>
      <c r="F80" s="11">
        <v>219</v>
      </c>
      <c r="G80" s="12"/>
      <c r="H80" s="49">
        <f t="shared" si="1"/>
        <v>0</v>
      </c>
    </row>
    <row r="81" spans="2:8" ht="33.75">
      <c r="B81" s="8">
        <v>67</v>
      </c>
      <c r="C81" s="31" t="s">
        <v>278</v>
      </c>
      <c r="D81" s="9" t="s">
        <v>95</v>
      </c>
      <c r="E81" s="10" t="s">
        <v>38</v>
      </c>
      <c r="F81" s="11">
        <v>23</v>
      </c>
      <c r="G81" s="12"/>
      <c r="H81" s="49">
        <f t="shared" si="1"/>
        <v>0</v>
      </c>
    </row>
    <row r="82" spans="2:8" ht="45">
      <c r="B82" s="8">
        <v>68</v>
      </c>
      <c r="C82" s="31" t="s">
        <v>277</v>
      </c>
      <c r="D82" s="9" t="s">
        <v>96</v>
      </c>
      <c r="E82" s="10" t="s">
        <v>38</v>
      </c>
      <c r="F82" s="11">
        <v>21</v>
      </c>
      <c r="G82" s="12"/>
      <c r="H82" s="49">
        <f t="shared" si="1"/>
        <v>0</v>
      </c>
    </row>
    <row r="83" spans="2:8" s="2" customFormat="1" ht="12.75">
      <c r="B83" s="5"/>
      <c r="C83" s="5"/>
      <c r="D83" s="6" t="s">
        <v>97</v>
      </c>
      <c r="E83" s="5"/>
      <c r="F83" s="5"/>
      <c r="G83" s="5"/>
      <c r="H83" s="50"/>
    </row>
    <row r="84" spans="2:8" ht="33.75">
      <c r="B84" s="8">
        <v>69</v>
      </c>
      <c r="C84" s="31" t="s">
        <v>281</v>
      </c>
      <c r="D84" s="28" t="s">
        <v>250</v>
      </c>
      <c r="E84" s="10" t="s">
        <v>38</v>
      </c>
      <c r="F84" s="11">
        <v>2926</v>
      </c>
      <c r="G84" s="12"/>
      <c r="H84" s="49">
        <f t="shared" si="1"/>
        <v>0</v>
      </c>
    </row>
    <row r="85" spans="2:8" ht="22.5">
      <c r="B85" s="8">
        <v>70</v>
      </c>
      <c r="C85" s="31" t="s">
        <v>278</v>
      </c>
      <c r="D85" s="9" t="s">
        <v>98</v>
      </c>
      <c r="E85" s="10" t="s">
        <v>38</v>
      </c>
      <c r="F85" s="11">
        <v>2926</v>
      </c>
      <c r="G85" s="12"/>
      <c r="H85" s="49">
        <f t="shared" si="1"/>
        <v>0</v>
      </c>
    </row>
    <row r="86" spans="2:8" ht="22.5">
      <c r="B86" s="8">
        <v>71</v>
      </c>
      <c r="C86" s="31" t="s">
        <v>282</v>
      </c>
      <c r="D86" s="9" t="s">
        <v>99</v>
      </c>
      <c r="E86" s="10" t="s">
        <v>38</v>
      </c>
      <c r="F86" s="11">
        <v>255.3</v>
      </c>
      <c r="G86" s="12"/>
      <c r="H86" s="49">
        <f t="shared" si="1"/>
        <v>0</v>
      </c>
    </row>
    <row r="87" spans="2:8" ht="45">
      <c r="B87" s="8">
        <v>72</v>
      </c>
      <c r="C87" s="31" t="s">
        <v>282</v>
      </c>
      <c r="D87" s="9" t="s">
        <v>100</v>
      </c>
      <c r="E87" s="10" t="s">
        <v>38</v>
      </c>
      <c r="F87" s="11">
        <v>31.6</v>
      </c>
      <c r="G87" s="12"/>
      <c r="H87" s="49">
        <f t="shared" si="1"/>
        <v>0</v>
      </c>
    </row>
    <row r="88" spans="2:8" s="2" customFormat="1" ht="12.75">
      <c r="B88" s="5"/>
      <c r="C88" s="5"/>
      <c r="D88" s="6" t="s">
        <v>101</v>
      </c>
      <c r="E88" s="5"/>
      <c r="F88" s="5"/>
      <c r="G88" s="5"/>
      <c r="H88" s="50"/>
    </row>
    <row r="89" spans="2:8" ht="56.25">
      <c r="B89" s="8">
        <v>73</v>
      </c>
      <c r="C89" s="31" t="s">
        <v>269</v>
      </c>
      <c r="D89" s="28" t="s">
        <v>251</v>
      </c>
      <c r="E89" s="10" t="s">
        <v>35</v>
      </c>
      <c r="F89" s="11">
        <v>92.62</v>
      </c>
      <c r="G89" s="12"/>
      <c r="H89" s="49">
        <f t="shared" si="1"/>
        <v>0</v>
      </c>
    </row>
    <row r="90" spans="2:8" ht="22.5">
      <c r="B90" s="8">
        <v>74</v>
      </c>
      <c r="C90" s="31" t="s">
        <v>283</v>
      </c>
      <c r="D90" s="9" t="s">
        <v>102</v>
      </c>
      <c r="E90" s="10" t="s">
        <v>35</v>
      </c>
      <c r="F90" s="11">
        <v>46.3</v>
      </c>
      <c r="G90" s="12"/>
      <c r="H90" s="49">
        <f t="shared" si="1"/>
        <v>0</v>
      </c>
    </row>
    <row r="91" spans="2:8" ht="22.5">
      <c r="B91" s="8">
        <v>75</v>
      </c>
      <c r="C91" s="31" t="s">
        <v>283</v>
      </c>
      <c r="D91" s="9" t="s">
        <v>103</v>
      </c>
      <c r="E91" s="10" t="s">
        <v>35</v>
      </c>
      <c r="F91" s="11">
        <v>46.3</v>
      </c>
      <c r="G91" s="12"/>
      <c r="H91" s="49">
        <f t="shared" si="1"/>
        <v>0</v>
      </c>
    </row>
    <row r="92" spans="2:8" ht="22.5">
      <c r="B92" s="8">
        <v>76</v>
      </c>
      <c r="C92" s="31" t="s">
        <v>283</v>
      </c>
      <c r="D92" s="9" t="s">
        <v>104</v>
      </c>
      <c r="E92" s="10" t="s">
        <v>38</v>
      </c>
      <c r="F92" s="11">
        <v>753</v>
      </c>
      <c r="G92" s="12"/>
      <c r="H92" s="49">
        <f t="shared" si="1"/>
        <v>0</v>
      </c>
    </row>
    <row r="93" spans="2:8" ht="22.5">
      <c r="B93" s="8">
        <v>77</v>
      </c>
      <c r="C93" s="31" t="s">
        <v>283</v>
      </c>
      <c r="D93" s="9" t="s">
        <v>105</v>
      </c>
      <c r="E93" s="10" t="s">
        <v>38</v>
      </c>
      <c r="F93" s="11">
        <v>753</v>
      </c>
      <c r="G93" s="12"/>
      <c r="H93" s="49">
        <f t="shared" si="1"/>
        <v>0</v>
      </c>
    </row>
    <row r="94" spans="2:8" ht="45">
      <c r="B94" s="8">
        <v>78</v>
      </c>
      <c r="C94" s="31" t="s">
        <v>283</v>
      </c>
      <c r="D94" s="28" t="s">
        <v>254</v>
      </c>
      <c r="E94" s="10" t="s">
        <v>15</v>
      </c>
      <c r="F94" s="11">
        <v>18</v>
      </c>
      <c r="G94" s="12"/>
      <c r="H94" s="49">
        <f t="shared" si="1"/>
        <v>0</v>
      </c>
    </row>
    <row r="95" spans="2:8" ht="56.25">
      <c r="B95" s="8">
        <v>79</v>
      </c>
      <c r="C95" s="31" t="s">
        <v>283</v>
      </c>
      <c r="D95" s="28" t="s">
        <v>255</v>
      </c>
      <c r="E95" s="10" t="s">
        <v>15</v>
      </c>
      <c r="F95" s="11">
        <v>83</v>
      </c>
      <c r="G95" s="12"/>
      <c r="H95" s="49">
        <f t="shared" si="1"/>
        <v>0</v>
      </c>
    </row>
    <row r="96" spans="2:8" ht="22.5">
      <c r="B96" s="8">
        <v>80</v>
      </c>
      <c r="C96" s="31" t="s">
        <v>283</v>
      </c>
      <c r="D96" s="9" t="s">
        <v>106</v>
      </c>
      <c r="E96" s="10" t="s">
        <v>15</v>
      </c>
      <c r="F96" s="11">
        <v>1</v>
      </c>
      <c r="G96" s="12"/>
      <c r="H96" s="49">
        <f t="shared" si="1"/>
        <v>0</v>
      </c>
    </row>
    <row r="97" spans="2:8" ht="33.75">
      <c r="B97" s="8">
        <v>81</v>
      </c>
      <c r="C97" s="31" t="s">
        <v>283</v>
      </c>
      <c r="D97" s="9" t="s">
        <v>107</v>
      </c>
      <c r="E97" s="10" t="s">
        <v>15</v>
      </c>
      <c r="F97" s="11">
        <v>1</v>
      </c>
      <c r="G97" s="12"/>
      <c r="H97" s="49">
        <f t="shared" si="1"/>
        <v>0</v>
      </c>
    </row>
    <row r="98" spans="2:8" s="2" customFormat="1" ht="12.75">
      <c r="B98" s="5"/>
      <c r="C98" s="5"/>
      <c r="D98" s="6" t="s">
        <v>108</v>
      </c>
      <c r="E98" s="5"/>
      <c r="F98" s="5"/>
      <c r="G98" s="5"/>
      <c r="H98" s="50"/>
    </row>
    <row r="99" spans="2:8" ht="12.75">
      <c r="B99" s="8">
        <v>82</v>
      </c>
      <c r="C99" s="31" t="s">
        <v>284</v>
      </c>
      <c r="D99" s="9" t="s">
        <v>109</v>
      </c>
      <c r="E99" s="10" t="s">
        <v>110</v>
      </c>
      <c r="F99" s="11">
        <v>10</v>
      </c>
      <c r="G99" s="12"/>
      <c r="H99" s="49">
        <f t="shared" si="1"/>
        <v>0</v>
      </c>
    </row>
    <row r="100" spans="2:8" ht="22.5">
      <c r="B100" s="8">
        <v>83</v>
      </c>
      <c r="C100" s="31" t="s">
        <v>284</v>
      </c>
      <c r="D100" s="9" t="s">
        <v>111</v>
      </c>
      <c r="E100" s="10" t="s">
        <v>110</v>
      </c>
      <c r="F100" s="11">
        <v>30</v>
      </c>
      <c r="G100" s="12"/>
      <c r="H100" s="49">
        <f t="shared" si="1"/>
        <v>0</v>
      </c>
    </row>
    <row r="101" spans="2:8" ht="12.75">
      <c r="B101" s="8">
        <v>84</v>
      </c>
      <c r="C101" s="31" t="s">
        <v>285</v>
      </c>
      <c r="D101" s="9" t="s">
        <v>112</v>
      </c>
      <c r="E101" s="10" t="s">
        <v>110</v>
      </c>
      <c r="F101" s="11">
        <v>19</v>
      </c>
      <c r="G101" s="12"/>
      <c r="H101" s="49">
        <f t="shared" si="1"/>
        <v>0</v>
      </c>
    </row>
    <row r="102" spans="2:8" s="2" customFormat="1" ht="22.5">
      <c r="B102" s="5"/>
      <c r="C102" s="5"/>
      <c r="D102" s="6" t="s">
        <v>113</v>
      </c>
      <c r="E102" s="5"/>
      <c r="F102" s="5"/>
      <c r="G102" s="5"/>
      <c r="H102" s="50"/>
    </row>
    <row r="103" spans="2:8" ht="12.75">
      <c r="B103" s="8">
        <v>85</v>
      </c>
      <c r="C103" s="31" t="s">
        <v>259</v>
      </c>
      <c r="D103" s="9" t="s">
        <v>114</v>
      </c>
      <c r="E103" s="10" t="s">
        <v>15</v>
      </c>
      <c r="F103" s="11">
        <v>38</v>
      </c>
      <c r="G103" s="12"/>
      <c r="H103" s="49">
        <f t="shared" si="1"/>
        <v>0</v>
      </c>
    </row>
    <row r="104" spans="2:8" ht="33.75">
      <c r="B104" s="8">
        <v>86</v>
      </c>
      <c r="C104" s="31" t="s">
        <v>259</v>
      </c>
      <c r="D104" s="9" t="s">
        <v>115</v>
      </c>
      <c r="E104" s="10" t="s">
        <v>15</v>
      </c>
      <c r="F104" s="11">
        <v>62</v>
      </c>
      <c r="G104" s="12"/>
      <c r="H104" s="49">
        <f t="shared" si="1"/>
        <v>0</v>
      </c>
    </row>
    <row r="105" spans="2:8" ht="22.5">
      <c r="B105" s="8">
        <v>87</v>
      </c>
      <c r="C105" s="31" t="s">
        <v>286</v>
      </c>
      <c r="D105" s="9" t="s">
        <v>116</v>
      </c>
      <c r="E105" s="10" t="s">
        <v>110</v>
      </c>
      <c r="F105" s="11">
        <v>61</v>
      </c>
      <c r="G105" s="12"/>
      <c r="H105" s="49">
        <f t="shared" si="1"/>
        <v>0</v>
      </c>
    </row>
    <row r="106" spans="2:8" ht="33.75">
      <c r="B106" s="8">
        <v>88</v>
      </c>
      <c r="C106" s="31" t="s">
        <v>286</v>
      </c>
      <c r="D106" s="9" t="s">
        <v>117</v>
      </c>
      <c r="E106" s="10" t="s">
        <v>110</v>
      </c>
      <c r="F106" s="11">
        <v>87</v>
      </c>
      <c r="G106" s="12"/>
      <c r="H106" s="49">
        <f t="shared" si="1"/>
        <v>0</v>
      </c>
    </row>
    <row r="107" spans="2:8" ht="33.75">
      <c r="B107" s="8">
        <v>89</v>
      </c>
      <c r="C107" s="31" t="s">
        <v>286</v>
      </c>
      <c r="D107" s="9" t="s">
        <v>118</v>
      </c>
      <c r="E107" s="10" t="s">
        <v>110</v>
      </c>
      <c r="F107" s="11">
        <v>2</v>
      </c>
      <c r="G107" s="12"/>
      <c r="H107" s="49">
        <f t="shared" si="1"/>
        <v>0</v>
      </c>
    </row>
    <row r="108" spans="2:8" ht="22.5">
      <c r="B108" s="8">
        <v>90</v>
      </c>
      <c r="C108" s="31" t="s">
        <v>287</v>
      </c>
      <c r="D108" s="9" t="s">
        <v>119</v>
      </c>
      <c r="E108" s="10" t="s">
        <v>38</v>
      </c>
      <c r="F108" s="11">
        <v>92.23</v>
      </c>
      <c r="G108" s="12"/>
      <c r="H108" s="49">
        <f t="shared" si="1"/>
        <v>0</v>
      </c>
    </row>
    <row r="109" spans="2:8" ht="22.5">
      <c r="B109" s="8">
        <v>91</v>
      </c>
      <c r="C109" s="31" t="s">
        <v>287</v>
      </c>
      <c r="D109" s="9" t="s">
        <v>120</v>
      </c>
      <c r="E109" s="10" t="s">
        <v>38</v>
      </c>
      <c r="F109" s="11">
        <v>20.73</v>
      </c>
      <c r="G109" s="12"/>
      <c r="H109" s="49">
        <f t="shared" si="1"/>
        <v>0</v>
      </c>
    </row>
    <row r="110" spans="2:8" ht="33.75">
      <c r="B110" s="8">
        <v>92</v>
      </c>
      <c r="C110" s="31" t="s">
        <v>287</v>
      </c>
      <c r="D110" s="9" t="s">
        <v>121</v>
      </c>
      <c r="E110" s="10" t="s">
        <v>38</v>
      </c>
      <c r="F110" s="11">
        <v>227.7</v>
      </c>
      <c r="G110" s="12"/>
      <c r="H110" s="49">
        <f t="shared" si="1"/>
        <v>0</v>
      </c>
    </row>
    <row r="111" spans="2:8" ht="22.5">
      <c r="B111" s="8">
        <v>93</v>
      </c>
      <c r="C111" s="31" t="s">
        <v>287</v>
      </c>
      <c r="D111" s="9" t="s">
        <v>122</v>
      </c>
      <c r="E111" s="10" t="s">
        <v>38</v>
      </c>
      <c r="F111" s="11">
        <v>37.28</v>
      </c>
      <c r="G111" s="12"/>
      <c r="H111" s="49">
        <f t="shared" si="1"/>
        <v>0</v>
      </c>
    </row>
    <row r="112" spans="2:8" s="2" customFormat="1" ht="12.75">
      <c r="B112" s="5"/>
      <c r="C112" s="5"/>
      <c r="D112" s="6" t="s">
        <v>123</v>
      </c>
      <c r="E112" s="5"/>
      <c r="F112" s="5"/>
      <c r="G112" s="5"/>
      <c r="H112" s="50"/>
    </row>
    <row r="113" spans="2:8" ht="33.75">
      <c r="B113" s="8">
        <v>94</v>
      </c>
      <c r="C113" s="31" t="s">
        <v>278</v>
      </c>
      <c r="D113" s="9" t="s">
        <v>124</v>
      </c>
      <c r="E113" s="10" t="s">
        <v>38</v>
      </c>
      <c r="F113" s="11">
        <v>145</v>
      </c>
      <c r="G113" s="12"/>
      <c r="H113" s="49">
        <f t="shared" si="1"/>
        <v>0</v>
      </c>
    </row>
    <row r="114" spans="2:8" ht="22.5">
      <c r="B114" s="8">
        <v>95</v>
      </c>
      <c r="C114" s="31" t="s">
        <v>286</v>
      </c>
      <c r="D114" s="9" t="s">
        <v>125</v>
      </c>
      <c r="E114" s="10" t="s">
        <v>64</v>
      </c>
      <c r="F114" s="11">
        <v>43</v>
      </c>
      <c r="G114" s="12"/>
      <c r="H114" s="49">
        <f t="shared" si="1"/>
        <v>0</v>
      </c>
    </row>
    <row r="115" spans="2:8" ht="22.5">
      <c r="B115" s="8">
        <v>96</v>
      </c>
      <c r="C115" s="31" t="s">
        <v>283</v>
      </c>
      <c r="D115" s="9" t="s">
        <v>126</v>
      </c>
      <c r="E115" s="10" t="s">
        <v>38</v>
      </c>
      <c r="F115" s="11">
        <v>8.2</v>
      </c>
      <c r="G115" s="12"/>
      <c r="H115" s="49">
        <f t="shared" si="1"/>
        <v>0</v>
      </c>
    </row>
    <row r="116" spans="2:8" ht="12.75">
      <c r="B116" s="13"/>
      <c r="C116" s="13"/>
      <c r="D116" s="14" t="s">
        <v>193</v>
      </c>
      <c r="E116" s="13"/>
      <c r="F116" s="13"/>
      <c r="G116" s="13"/>
      <c r="H116" s="51"/>
    </row>
    <row r="117" spans="2:8" ht="22.5">
      <c r="B117" s="5"/>
      <c r="C117" s="5"/>
      <c r="D117" s="6" t="s">
        <v>129</v>
      </c>
      <c r="E117" s="5"/>
      <c r="F117" s="5"/>
      <c r="G117" s="5"/>
      <c r="H117" s="50"/>
    </row>
    <row r="118" spans="2:8" ht="33.75">
      <c r="B118" s="8">
        <v>97</v>
      </c>
      <c r="C118" s="31" t="s">
        <v>289</v>
      </c>
      <c r="D118" s="9" t="s">
        <v>130</v>
      </c>
      <c r="E118" s="10" t="s">
        <v>35</v>
      </c>
      <c r="F118" s="11">
        <v>1200.78</v>
      </c>
      <c r="G118" s="12"/>
      <c r="H118" s="49">
        <f aca="true" t="shared" si="2" ref="H118:H181">ROUND(F118*G118,2)</f>
        <v>0</v>
      </c>
    </row>
    <row r="119" spans="2:8" ht="45">
      <c r="B119" s="8">
        <v>98</v>
      </c>
      <c r="C119" s="31" t="s">
        <v>289</v>
      </c>
      <c r="D119" s="9" t="s">
        <v>131</v>
      </c>
      <c r="E119" s="10" t="s">
        <v>35</v>
      </c>
      <c r="F119" s="11">
        <v>99.06</v>
      </c>
      <c r="G119" s="12"/>
      <c r="H119" s="49">
        <f t="shared" si="2"/>
        <v>0</v>
      </c>
    </row>
    <row r="120" spans="2:8" ht="45">
      <c r="B120" s="8">
        <v>99</v>
      </c>
      <c r="C120" s="31" t="s">
        <v>289</v>
      </c>
      <c r="D120" s="9" t="s">
        <v>132</v>
      </c>
      <c r="E120" s="10" t="s">
        <v>35</v>
      </c>
      <c r="F120" s="11">
        <v>201.13</v>
      </c>
      <c r="G120" s="12"/>
      <c r="H120" s="49">
        <f t="shared" si="2"/>
        <v>0</v>
      </c>
    </row>
    <row r="121" spans="2:8" ht="22.5">
      <c r="B121" s="8">
        <v>100</v>
      </c>
      <c r="C121" s="31" t="s">
        <v>289</v>
      </c>
      <c r="D121" s="9" t="s">
        <v>133</v>
      </c>
      <c r="E121" s="29" t="s">
        <v>137</v>
      </c>
      <c r="F121" s="11">
        <v>1</v>
      </c>
      <c r="G121" s="12"/>
      <c r="H121" s="49">
        <f t="shared" si="2"/>
        <v>0</v>
      </c>
    </row>
    <row r="122" spans="2:8" ht="45">
      <c r="B122" s="8">
        <v>101</v>
      </c>
      <c r="C122" s="31" t="s">
        <v>289</v>
      </c>
      <c r="D122" s="9" t="s">
        <v>134</v>
      </c>
      <c r="E122" s="10" t="s">
        <v>38</v>
      </c>
      <c r="F122" s="11">
        <v>1532.4</v>
      </c>
      <c r="G122" s="12"/>
      <c r="H122" s="49">
        <f t="shared" si="2"/>
        <v>0</v>
      </c>
    </row>
    <row r="123" spans="2:8" ht="56.25">
      <c r="B123" s="8">
        <v>102</v>
      </c>
      <c r="C123" s="31" t="s">
        <v>289</v>
      </c>
      <c r="D123" s="9" t="s">
        <v>135</v>
      </c>
      <c r="E123" s="10" t="s">
        <v>38</v>
      </c>
      <c r="F123" s="11">
        <v>431.34</v>
      </c>
      <c r="G123" s="12"/>
      <c r="H123" s="49">
        <f t="shared" si="2"/>
        <v>0</v>
      </c>
    </row>
    <row r="124" spans="2:8" ht="33.75">
      <c r="B124" s="8">
        <v>103</v>
      </c>
      <c r="C124" s="31" t="s">
        <v>289</v>
      </c>
      <c r="D124" s="9" t="s">
        <v>136</v>
      </c>
      <c r="E124" s="10" t="s">
        <v>137</v>
      </c>
      <c r="F124" s="11">
        <v>61</v>
      </c>
      <c r="G124" s="12"/>
      <c r="H124" s="49">
        <f t="shared" si="2"/>
        <v>0</v>
      </c>
    </row>
    <row r="125" spans="2:8" ht="22.5">
      <c r="B125" s="8">
        <v>104</v>
      </c>
      <c r="C125" s="31" t="s">
        <v>289</v>
      </c>
      <c r="D125" s="9" t="s">
        <v>138</v>
      </c>
      <c r="E125" s="10" t="s">
        <v>64</v>
      </c>
      <c r="F125" s="11">
        <v>61</v>
      </c>
      <c r="G125" s="12"/>
      <c r="H125" s="49">
        <f t="shared" si="2"/>
        <v>0</v>
      </c>
    </row>
    <row r="126" spans="2:8" ht="22.5">
      <c r="B126" s="8">
        <v>105</v>
      </c>
      <c r="C126" s="31" t="s">
        <v>289</v>
      </c>
      <c r="D126" s="9" t="s">
        <v>139</v>
      </c>
      <c r="E126" s="10" t="s">
        <v>137</v>
      </c>
      <c r="F126" s="11">
        <v>91</v>
      </c>
      <c r="G126" s="12"/>
      <c r="H126" s="49">
        <f t="shared" si="2"/>
        <v>0</v>
      </c>
    </row>
    <row r="127" spans="2:8" ht="33.75">
      <c r="B127" s="8">
        <v>106</v>
      </c>
      <c r="C127" s="31" t="s">
        <v>289</v>
      </c>
      <c r="D127" s="9" t="s">
        <v>140</v>
      </c>
      <c r="E127" s="10" t="s">
        <v>64</v>
      </c>
      <c r="F127" s="11">
        <v>370</v>
      </c>
      <c r="G127" s="12"/>
      <c r="H127" s="49">
        <f t="shared" si="2"/>
        <v>0</v>
      </c>
    </row>
    <row r="128" spans="2:8" ht="33.75">
      <c r="B128" s="8">
        <v>107</v>
      </c>
      <c r="C128" s="31" t="s">
        <v>289</v>
      </c>
      <c r="D128" s="9" t="s">
        <v>141</v>
      </c>
      <c r="E128" s="10" t="s">
        <v>64</v>
      </c>
      <c r="F128" s="11">
        <v>29</v>
      </c>
      <c r="G128" s="12"/>
      <c r="H128" s="49">
        <f t="shared" si="2"/>
        <v>0</v>
      </c>
    </row>
    <row r="129" spans="2:8" ht="33.75">
      <c r="B129" s="8">
        <v>108</v>
      </c>
      <c r="C129" s="31" t="s">
        <v>289</v>
      </c>
      <c r="D129" s="9" t="s">
        <v>142</v>
      </c>
      <c r="E129" s="10" t="s">
        <v>64</v>
      </c>
      <c r="F129" s="11">
        <v>415</v>
      </c>
      <c r="G129" s="12"/>
      <c r="H129" s="49">
        <f t="shared" si="2"/>
        <v>0</v>
      </c>
    </row>
    <row r="130" spans="2:8" ht="22.5">
      <c r="B130" s="8">
        <v>109</v>
      </c>
      <c r="C130" s="31" t="s">
        <v>289</v>
      </c>
      <c r="D130" s="9" t="s">
        <v>143</v>
      </c>
      <c r="E130" s="10" t="s">
        <v>35</v>
      </c>
      <c r="F130" s="11">
        <v>122.7</v>
      </c>
      <c r="G130" s="12"/>
      <c r="H130" s="49">
        <f t="shared" si="2"/>
        <v>0</v>
      </c>
    </row>
    <row r="131" spans="2:8" ht="33.75">
      <c r="B131" s="8">
        <v>110</v>
      </c>
      <c r="C131" s="31" t="s">
        <v>289</v>
      </c>
      <c r="D131" s="9" t="s">
        <v>144</v>
      </c>
      <c r="E131" s="10" t="s">
        <v>35</v>
      </c>
      <c r="F131" s="11">
        <v>31.05</v>
      </c>
      <c r="G131" s="12"/>
      <c r="H131" s="49">
        <f t="shared" si="2"/>
        <v>0</v>
      </c>
    </row>
    <row r="132" spans="2:8" ht="33.75">
      <c r="B132" s="8">
        <v>111</v>
      </c>
      <c r="C132" s="31" t="s">
        <v>289</v>
      </c>
      <c r="D132" s="9" t="s">
        <v>145</v>
      </c>
      <c r="E132" s="10" t="s">
        <v>35</v>
      </c>
      <c r="F132" s="11">
        <v>22.59</v>
      </c>
      <c r="G132" s="12"/>
      <c r="H132" s="49">
        <f t="shared" si="2"/>
        <v>0</v>
      </c>
    </row>
    <row r="133" spans="2:8" ht="33.75">
      <c r="B133" s="8">
        <v>112</v>
      </c>
      <c r="C133" s="31" t="s">
        <v>289</v>
      </c>
      <c r="D133" s="9" t="s">
        <v>146</v>
      </c>
      <c r="E133" s="10" t="s">
        <v>35</v>
      </c>
      <c r="F133" s="11">
        <v>5.56</v>
      </c>
      <c r="G133" s="12"/>
      <c r="H133" s="49">
        <f t="shared" si="2"/>
        <v>0</v>
      </c>
    </row>
    <row r="134" spans="2:8" ht="33.75">
      <c r="B134" s="8">
        <v>113</v>
      </c>
      <c r="C134" s="31" t="s">
        <v>289</v>
      </c>
      <c r="D134" s="9" t="s">
        <v>147</v>
      </c>
      <c r="E134" s="10" t="s">
        <v>35</v>
      </c>
      <c r="F134" s="11">
        <v>87.39</v>
      </c>
      <c r="G134" s="12"/>
      <c r="H134" s="49">
        <f t="shared" si="2"/>
        <v>0</v>
      </c>
    </row>
    <row r="135" spans="2:8" ht="33.75">
      <c r="B135" s="8">
        <v>114</v>
      </c>
      <c r="C135" s="31" t="s">
        <v>289</v>
      </c>
      <c r="D135" s="9" t="s">
        <v>148</v>
      </c>
      <c r="E135" s="10" t="s">
        <v>35</v>
      </c>
      <c r="F135" s="11">
        <v>245.4</v>
      </c>
      <c r="G135" s="12"/>
      <c r="H135" s="49">
        <f t="shared" si="2"/>
        <v>0</v>
      </c>
    </row>
    <row r="136" spans="2:8" ht="33.75">
      <c r="B136" s="8">
        <v>115</v>
      </c>
      <c r="C136" s="31" t="s">
        <v>289</v>
      </c>
      <c r="D136" s="9" t="s">
        <v>149</v>
      </c>
      <c r="E136" s="10" t="s">
        <v>137</v>
      </c>
      <c r="F136" s="11">
        <v>61</v>
      </c>
      <c r="G136" s="12"/>
      <c r="H136" s="49">
        <f t="shared" si="2"/>
        <v>0</v>
      </c>
    </row>
    <row r="137" spans="2:8" ht="22.5">
      <c r="B137" s="8">
        <v>116</v>
      </c>
      <c r="C137" s="31" t="s">
        <v>289</v>
      </c>
      <c r="D137" s="9" t="s">
        <v>150</v>
      </c>
      <c r="E137" s="10" t="s">
        <v>137</v>
      </c>
      <c r="F137" s="11">
        <v>91</v>
      </c>
      <c r="G137" s="12"/>
      <c r="H137" s="49">
        <f t="shared" si="2"/>
        <v>0</v>
      </c>
    </row>
    <row r="138" spans="2:8" ht="56.25">
      <c r="B138" s="8">
        <v>117</v>
      </c>
      <c r="C138" s="31" t="s">
        <v>289</v>
      </c>
      <c r="D138" s="9" t="s">
        <v>151</v>
      </c>
      <c r="E138" s="10" t="s">
        <v>35</v>
      </c>
      <c r="F138" s="11">
        <v>687.98</v>
      </c>
      <c r="G138" s="12"/>
      <c r="H138" s="49">
        <f t="shared" si="2"/>
        <v>0</v>
      </c>
    </row>
    <row r="139" spans="2:8" ht="33.75">
      <c r="B139" s="8">
        <v>118</v>
      </c>
      <c r="C139" s="31" t="s">
        <v>289</v>
      </c>
      <c r="D139" s="9" t="s">
        <v>152</v>
      </c>
      <c r="E139" s="10" t="s">
        <v>35</v>
      </c>
      <c r="F139" s="11">
        <v>171.99</v>
      </c>
      <c r="G139" s="12"/>
      <c r="H139" s="49">
        <f t="shared" si="2"/>
        <v>0</v>
      </c>
    </row>
    <row r="140" spans="2:8" ht="22.5">
      <c r="B140" s="8">
        <v>119</v>
      </c>
      <c r="C140" s="31" t="s">
        <v>289</v>
      </c>
      <c r="D140" s="9" t="s">
        <v>153</v>
      </c>
      <c r="E140" s="10" t="s">
        <v>35</v>
      </c>
      <c r="F140" s="11">
        <v>126.32</v>
      </c>
      <c r="G140" s="12"/>
      <c r="H140" s="49">
        <f t="shared" si="2"/>
        <v>0</v>
      </c>
    </row>
    <row r="141" spans="2:8" ht="22.5">
      <c r="B141" s="8">
        <v>120</v>
      </c>
      <c r="C141" s="31" t="s">
        <v>289</v>
      </c>
      <c r="D141" s="9" t="s">
        <v>154</v>
      </c>
      <c r="E141" s="10" t="s">
        <v>35</v>
      </c>
      <c r="F141" s="11">
        <v>126.32</v>
      </c>
      <c r="G141" s="12"/>
      <c r="H141" s="49">
        <f t="shared" si="2"/>
        <v>0</v>
      </c>
    </row>
    <row r="142" spans="2:8" ht="33.75">
      <c r="B142" s="8">
        <v>121</v>
      </c>
      <c r="C142" s="31" t="s">
        <v>289</v>
      </c>
      <c r="D142" s="9" t="s">
        <v>155</v>
      </c>
      <c r="E142" s="10" t="s">
        <v>35</v>
      </c>
      <c r="F142" s="11">
        <v>53.98</v>
      </c>
      <c r="G142" s="12"/>
      <c r="H142" s="49">
        <f t="shared" si="2"/>
        <v>0</v>
      </c>
    </row>
    <row r="143" spans="2:8" ht="33.75">
      <c r="B143" s="8">
        <v>122</v>
      </c>
      <c r="C143" s="31" t="s">
        <v>289</v>
      </c>
      <c r="D143" s="9" t="s">
        <v>156</v>
      </c>
      <c r="E143" s="10" t="s">
        <v>35</v>
      </c>
      <c r="F143" s="11">
        <v>53.98</v>
      </c>
      <c r="G143" s="12"/>
      <c r="H143" s="49">
        <f t="shared" si="2"/>
        <v>0</v>
      </c>
    </row>
    <row r="144" spans="2:8" ht="12.75">
      <c r="B144" s="8">
        <v>123</v>
      </c>
      <c r="C144" s="31" t="s">
        <v>289</v>
      </c>
      <c r="D144" s="9" t="s">
        <v>157</v>
      </c>
      <c r="E144" s="10" t="s">
        <v>43</v>
      </c>
      <c r="F144" s="11">
        <v>102.56</v>
      </c>
      <c r="G144" s="12"/>
      <c r="H144" s="49">
        <f t="shared" si="2"/>
        <v>0</v>
      </c>
    </row>
    <row r="145" spans="2:8" ht="12.75">
      <c r="B145" s="5"/>
      <c r="C145" s="5"/>
      <c r="D145" s="6" t="s">
        <v>158</v>
      </c>
      <c r="E145" s="5"/>
      <c r="F145" s="5"/>
      <c r="G145" s="5"/>
      <c r="H145" s="50"/>
    </row>
    <row r="146" spans="2:8" ht="22.5">
      <c r="B146" s="8">
        <v>124</v>
      </c>
      <c r="C146" s="31" t="s">
        <v>289</v>
      </c>
      <c r="D146" s="9" t="s">
        <v>159</v>
      </c>
      <c r="E146" s="10" t="s">
        <v>64</v>
      </c>
      <c r="F146" s="11">
        <v>239</v>
      </c>
      <c r="G146" s="12"/>
      <c r="H146" s="49">
        <f t="shared" si="2"/>
        <v>0</v>
      </c>
    </row>
    <row r="147" spans="2:8" ht="22.5">
      <c r="B147" s="8">
        <v>125</v>
      </c>
      <c r="C147" s="31" t="s">
        <v>289</v>
      </c>
      <c r="D147" s="9" t="s">
        <v>160</v>
      </c>
      <c r="E147" s="10" t="s">
        <v>64</v>
      </c>
      <c r="F147" s="11">
        <v>134</v>
      </c>
      <c r="G147" s="12"/>
      <c r="H147" s="49">
        <f t="shared" si="2"/>
        <v>0</v>
      </c>
    </row>
    <row r="148" spans="2:8" ht="22.5">
      <c r="B148" s="8">
        <v>126</v>
      </c>
      <c r="C148" s="31" t="s">
        <v>289</v>
      </c>
      <c r="D148" s="9" t="s">
        <v>161</v>
      </c>
      <c r="E148" s="10" t="s">
        <v>64</v>
      </c>
      <c r="F148" s="11">
        <v>29.5</v>
      </c>
      <c r="G148" s="12"/>
      <c r="H148" s="49">
        <f t="shared" si="2"/>
        <v>0</v>
      </c>
    </row>
    <row r="149" spans="2:8" ht="22.5">
      <c r="B149" s="8">
        <v>127</v>
      </c>
      <c r="C149" s="31" t="s">
        <v>289</v>
      </c>
      <c r="D149" s="9" t="s">
        <v>162</v>
      </c>
      <c r="E149" s="10" t="s">
        <v>64</v>
      </c>
      <c r="F149" s="11">
        <v>415.5</v>
      </c>
      <c r="G149" s="12"/>
      <c r="H149" s="49">
        <f t="shared" si="2"/>
        <v>0</v>
      </c>
    </row>
    <row r="150" spans="2:8" ht="33.75">
      <c r="B150" s="8">
        <v>128</v>
      </c>
      <c r="C150" s="31" t="s">
        <v>289</v>
      </c>
      <c r="D150" s="9" t="s">
        <v>163</v>
      </c>
      <c r="E150" s="10" t="s">
        <v>110</v>
      </c>
      <c r="F150" s="11">
        <v>1</v>
      </c>
      <c r="G150" s="12"/>
      <c r="H150" s="49">
        <f t="shared" si="2"/>
        <v>0</v>
      </c>
    </row>
    <row r="151" spans="2:8" ht="33.75">
      <c r="B151" s="8">
        <v>129</v>
      </c>
      <c r="C151" s="31" t="s">
        <v>289</v>
      </c>
      <c r="D151" s="9" t="s">
        <v>164</v>
      </c>
      <c r="E151" s="10" t="s">
        <v>110</v>
      </c>
      <c r="F151" s="11">
        <v>2</v>
      </c>
      <c r="G151" s="12"/>
      <c r="H151" s="49">
        <f t="shared" si="2"/>
        <v>0</v>
      </c>
    </row>
    <row r="152" spans="2:8" ht="33.75">
      <c r="B152" s="8">
        <v>130</v>
      </c>
      <c r="C152" s="31" t="s">
        <v>289</v>
      </c>
      <c r="D152" s="9" t="s">
        <v>165</v>
      </c>
      <c r="E152" s="10" t="s">
        <v>110</v>
      </c>
      <c r="F152" s="11">
        <v>11</v>
      </c>
      <c r="G152" s="12"/>
      <c r="H152" s="49">
        <f t="shared" si="2"/>
        <v>0</v>
      </c>
    </row>
    <row r="153" spans="2:8" ht="33.75">
      <c r="B153" s="8">
        <v>131</v>
      </c>
      <c r="C153" s="31" t="s">
        <v>289</v>
      </c>
      <c r="D153" s="9" t="s">
        <v>166</v>
      </c>
      <c r="E153" s="10" t="s">
        <v>110</v>
      </c>
      <c r="F153" s="11">
        <v>3</v>
      </c>
      <c r="G153" s="12"/>
      <c r="H153" s="49">
        <f t="shared" si="2"/>
        <v>0</v>
      </c>
    </row>
    <row r="154" spans="2:8" ht="33.75">
      <c r="B154" s="8">
        <v>132</v>
      </c>
      <c r="C154" s="31" t="s">
        <v>289</v>
      </c>
      <c r="D154" s="9" t="s">
        <v>167</v>
      </c>
      <c r="E154" s="10" t="s">
        <v>110</v>
      </c>
      <c r="F154" s="11">
        <v>1</v>
      </c>
      <c r="G154" s="12"/>
      <c r="H154" s="49">
        <f t="shared" si="2"/>
        <v>0</v>
      </c>
    </row>
    <row r="155" spans="2:8" ht="33.75">
      <c r="B155" s="8">
        <v>133</v>
      </c>
      <c r="C155" s="31" t="s">
        <v>289</v>
      </c>
      <c r="D155" s="9" t="s">
        <v>168</v>
      </c>
      <c r="E155" s="10" t="s">
        <v>110</v>
      </c>
      <c r="F155" s="11">
        <v>1</v>
      </c>
      <c r="G155" s="12"/>
      <c r="H155" s="49">
        <f t="shared" si="2"/>
        <v>0</v>
      </c>
    </row>
    <row r="156" spans="2:8" ht="33.75">
      <c r="B156" s="8">
        <v>134</v>
      </c>
      <c r="C156" s="31" t="s">
        <v>289</v>
      </c>
      <c r="D156" s="9" t="s">
        <v>169</v>
      </c>
      <c r="E156" s="10" t="s">
        <v>110</v>
      </c>
      <c r="F156" s="11">
        <v>1</v>
      </c>
      <c r="G156" s="12"/>
      <c r="H156" s="49">
        <f t="shared" si="2"/>
        <v>0</v>
      </c>
    </row>
    <row r="157" spans="2:8" ht="33.75">
      <c r="B157" s="8">
        <v>135</v>
      </c>
      <c r="C157" s="31" t="s">
        <v>289</v>
      </c>
      <c r="D157" s="9" t="s">
        <v>170</v>
      </c>
      <c r="E157" s="10" t="s">
        <v>110</v>
      </c>
      <c r="F157" s="11">
        <v>1</v>
      </c>
      <c r="G157" s="12"/>
      <c r="H157" s="49">
        <f t="shared" si="2"/>
        <v>0</v>
      </c>
    </row>
    <row r="158" spans="2:8" ht="33.75">
      <c r="B158" s="8">
        <v>136</v>
      </c>
      <c r="C158" s="31" t="s">
        <v>289</v>
      </c>
      <c r="D158" s="9" t="s">
        <v>171</v>
      </c>
      <c r="E158" s="10" t="s">
        <v>110</v>
      </c>
      <c r="F158" s="11">
        <v>1</v>
      </c>
      <c r="G158" s="12"/>
      <c r="H158" s="49">
        <f t="shared" si="2"/>
        <v>0</v>
      </c>
    </row>
    <row r="159" spans="2:8" ht="33.75">
      <c r="B159" s="8">
        <v>137</v>
      </c>
      <c r="C159" s="31" t="s">
        <v>289</v>
      </c>
      <c r="D159" s="9" t="s">
        <v>172</v>
      </c>
      <c r="E159" s="10" t="s">
        <v>110</v>
      </c>
      <c r="F159" s="11">
        <v>4</v>
      </c>
      <c r="G159" s="12"/>
      <c r="H159" s="49">
        <f t="shared" si="2"/>
        <v>0</v>
      </c>
    </row>
    <row r="160" spans="2:8" ht="33.75">
      <c r="B160" s="8">
        <v>138</v>
      </c>
      <c r="C160" s="31" t="s">
        <v>289</v>
      </c>
      <c r="D160" s="9" t="s">
        <v>173</v>
      </c>
      <c r="E160" s="10" t="s">
        <v>110</v>
      </c>
      <c r="F160" s="11">
        <v>1</v>
      </c>
      <c r="G160" s="12"/>
      <c r="H160" s="49">
        <f t="shared" si="2"/>
        <v>0</v>
      </c>
    </row>
    <row r="161" spans="2:8" ht="33.75">
      <c r="B161" s="8">
        <v>139</v>
      </c>
      <c r="C161" s="31" t="s">
        <v>289</v>
      </c>
      <c r="D161" s="9" t="s">
        <v>174</v>
      </c>
      <c r="E161" s="10" t="s">
        <v>110</v>
      </c>
      <c r="F161" s="11">
        <v>5</v>
      </c>
      <c r="G161" s="12"/>
      <c r="H161" s="49">
        <f t="shared" si="2"/>
        <v>0</v>
      </c>
    </row>
    <row r="162" spans="2:8" ht="45">
      <c r="B162" s="8">
        <v>140</v>
      </c>
      <c r="C162" s="31" t="s">
        <v>289</v>
      </c>
      <c r="D162" s="9" t="s">
        <v>175</v>
      </c>
      <c r="E162" s="10" t="s">
        <v>110</v>
      </c>
      <c r="F162" s="11">
        <v>1</v>
      </c>
      <c r="G162" s="12"/>
      <c r="H162" s="49">
        <f t="shared" si="2"/>
        <v>0</v>
      </c>
    </row>
    <row r="163" spans="2:8" ht="33.75">
      <c r="B163" s="8">
        <v>141</v>
      </c>
      <c r="C163" s="31" t="s">
        <v>289</v>
      </c>
      <c r="D163" s="9" t="s">
        <v>176</v>
      </c>
      <c r="E163" s="10" t="s">
        <v>110</v>
      </c>
      <c r="F163" s="11">
        <v>1</v>
      </c>
      <c r="G163" s="12"/>
      <c r="H163" s="49">
        <f t="shared" si="2"/>
        <v>0</v>
      </c>
    </row>
    <row r="164" spans="2:8" ht="45">
      <c r="B164" s="8">
        <v>142</v>
      </c>
      <c r="C164" s="31" t="s">
        <v>289</v>
      </c>
      <c r="D164" s="9" t="s">
        <v>177</v>
      </c>
      <c r="E164" s="10" t="s">
        <v>110</v>
      </c>
      <c r="F164" s="11">
        <v>1</v>
      </c>
      <c r="G164" s="12"/>
      <c r="H164" s="49">
        <f t="shared" si="2"/>
        <v>0</v>
      </c>
    </row>
    <row r="165" spans="2:8" ht="112.5">
      <c r="B165" s="8">
        <v>143</v>
      </c>
      <c r="C165" s="31" t="s">
        <v>289</v>
      </c>
      <c r="D165" s="9" t="s">
        <v>178</v>
      </c>
      <c r="E165" s="10" t="s">
        <v>179</v>
      </c>
      <c r="F165" s="11">
        <v>13</v>
      </c>
      <c r="G165" s="12"/>
      <c r="H165" s="49">
        <f t="shared" si="2"/>
        <v>0</v>
      </c>
    </row>
    <row r="166" spans="2:8" ht="33.75">
      <c r="B166" s="8">
        <v>144</v>
      </c>
      <c r="C166" s="31" t="s">
        <v>289</v>
      </c>
      <c r="D166" s="9" t="s">
        <v>180</v>
      </c>
      <c r="E166" s="10" t="s">
        <v>64</v>
      </c>
      <c r="F166" s="11">
        <v>-11</v>
      </c>
      <c r="G166" s="12"/>
      <c r="H166" s="49">
        <f t="shared" si="2"/>
        <v>0</v>
      </c>
    </row>
    <row r="167" spans="2:8" ht="112.5">
      <c r="B167" s="8">
        <v>145</v>
      </c>
      <c r="C167" s="31" t="s">
        <v>289</v>
      </c>
      <c r="D167" s="9" t="s">
        <v>181</v>
      </c>
      <c r="E167" s="10" t="s">
        <v>179</v>
      </c>
      <c r="F167" s="11">
        <v>10</v>
      </c>
      <c r="G167" s="12"/>
      <c r="H167" s="49">
        <f t="shared" si="2"/>
        <v>0</v>
      </c>
    </row>
    <row r="168" spans="2:8" ht="33.75">
      <c r="B168" s="8">
        <v>146</v>
      </c>
      <c r="C168" s="31" t="s">
        <v>289</v>
      </c>
      <c r="D168" s="9" t="s">
        <v>182</v>
      </c>
      <c r="E168" s="10" t="s">
        <v>64</v>
      </c>
      <c r="F168" s="11">
        <v>-8.5</v>
      </c>
      <c r="G168" s="12"/>
      <c r="H168" s="49">
        <f t="shared" si="2"/>
        <v>0</v>
      </c>
    </row>
    <row r="169" spans="2:8" ht="33.75">
      <c r="B169" s="8">
        <v>147</v>
      </c>
      <c r="C169" s="31" t="s">
        <v>289</v>
      </c>
      <c r="D169" s="9" t="s">
        <v>183</v>
      </c>
      <c r="E169" s="10" t="s">
        <v>110</v>
      </c>
      <c r="F169" s="11">
        <v>25</v>
      </c>
      <c r="G169" s="12"/>
      <c r="H169" s="49">
        <f t="shared" si="2"/>
        <v>0</v>
      </c>
    </row>
    <row r="170" spans="2:8" ht="33.75">
      <c r="B170" s="8">
        <v>148</v>
      </c>
      <c r="C170" s="31" t="s">
        <v>289</v>
      </c>
      <c r="D170" s="9" t="s">
        <v>184</v>
      </c>
      <c r="E170" s="10" t="s">
        <v>110</v>
      </c>
      <c r="F170" s="11">
        <v>22</v>
      </c>
      <c r="G170" s="12"/>
      <c r="H170" s="49">
        <f t="shared" si="2"/>
        <v>0</v>
      </c>
    </row>
    <row r="171" spans="2:8" ht="22.5">
      <c r="B171" s="8">
        <v>149</v>
      </c>
      <c r="C171" s="31" t="s">
        <v>289</v>
      </c>
      <c r="D171" s="9" t="s">
        <v>185</v>
      </c>
      <c r="E171" s="10" t="s">
        <v>110</v>
      </c>
      <c r="F171" s="11">
        <v>22</v>
      </c>
      <c r="G171" s="12"/>
      <c r="H171" s="49">
        <f t="shared" si="2"/>
        <v>0</v>
      </c>
    </row>
    <row r="172" spans="2:8" ht="56.25">
      <c r="B172" s="8">
        <v>150</v>
      </c>
      <c r="C172" s="31" t="s">
        <v>289</v>
      </c>
      <c r="D172" s="9" t="s">
        <v>186</v>
      </c>
      <c r="E172" s="10" t="s">
        <v>187</v>
      </c>
      <c r="F172" s="11">
        <v>100.48</v>
      </c>
      <c r="G172" s="12"/>
      <c r="H172" s="49">
        <f t="shared" si="2"/>
        <v>0</v>
      </c>
    </row>
    <row r="173" spans="2:8" ht="56.25">
      <c r="B173" s="8">
        <v>151</v>
      </c>
      <c r="C173" s="31" t="s">
        <v>289</v>
      </c>
      <c r="D173" s="9" t="s">
        <v>188</v>
      </c>
      <c r="E173" s="10" t="s">
        <v>187</v>
      </c>
      <c r="F173" s="11">
        <v>106.13</v>
      </c>
      <c r="G173" s="12"/>
      <c r="H173" s="49">
        <f t="shared" si="2"/>
        <v>0</v>
      </c>
    </row>
    <row r="174" spans="2:8" ht="45">
      <c r="B174" s="8">
        <v>152</v>
      </c>
      <c r="C174" s="31" t="s">
        <v>289</v>
      </c>
      <c r="D174" s="9" t="s">
        <v>189</v>
      </c>
      <c r="E174" s="10" t="s">
        <v>190</v>
      </c>
      <c r="F174" s="11">
        <v>19</v>
      </c>
      <c r="G174" s="12"/>
      <c r="H174" s="49">
        <f t="shared" si="2"/>
        <v>0</v>
      </c>
    </row>
    <row r="175" spans="2:8" ht="45">
      <c r="B175" s="8">
        <v>153</v>
      </c>
      <c r="C175" s="31" t="s">
        <v>289</v>
      </c>
      <c r="D175" s="9" t="s">
        <v>191</v>
      </c>
      <c r="E175" s="10" t="s">
        <v>190</v>
      </c>
      <c r="F175" s="11">
        <v>3</v>
      </c>
      <c r="G175" s="12"/>
      <c r="H175" s="49">
        <f t="shared" si="2"/>
        <v>0</v>
      </c>
    </row>
    <row r="176" spans="2:8" ht="45">
      <c r="B176" s="8">
        <v>154</v>
      </c>
      <c r="C176" s="31" t="s">
        <v>289</v>
      </c>
      <c r="D176" s="9" t="s">
        <v>192</v>
      </c>
      <c r="E176" s="10" t="s">
        <v>190</v>
      </c>
      <c r="F176" s="11">
        <v>18</v>
      </c>
      <c r="G176" s="12"/>
      <c r="H176" s="49">
        <f t="shared" si="2"/>
        <v>0</v>
      </c>
    </row>
    <row r="177" spans="2:8" ht="12.75">
      <c r="B177" s="20"/>
      <c r="C177" s="20"/>
      <c r="D177" s="21" t="s">
        <v>216</v>
      </c>
      <c r="E177" s="20"/>
      <c r="F177" s="22"/>
      <c r="G177" s="22"/>
      <c r="H177" s="52"/>
    </row>
    <row r="178" spans="2:8" ht="38.25">
      <c r="B178" s="15">
        <v>155</v>
      </c>
      <c r="C178" s="15" t="s">
        <v>194</v>
      </c>
      <c r="D178" s="16" t="s">
        <v>195</v>
      </c>
      <c r="E178" s="15" t="s">
        <v>64</v>
      </c>
      <c r="F178" s="17">
        <v>722</v>
      </c>
      <c r="G178" s="18"/>
      <c r="H178" s="49">
        <f t="shared" si="2"/>
        <v>0</v>
      </c>
    </row>
    <row r="179" spans="2:8" ht="51">
      <c r="B179" s="15">
        <v>156</v>
      </c>
      <c r="C179" s="15" t="s">
        <v>194</v>
      </c>
      <c r="D179" s="16" t="s">
        <v>196</v>
      </c>
      <c r="E179" s="15" t="s">
        <v>64</v>
      </c>
      <c r="F179" s="17">
        <v>722</v>
      </c>
      <c r="G179" s="18"/>
      <c r="H179" s="49">
        <f t="shared" si="2"/>
        <v>0</v>
      </c>
    </row>
    <row r="180" spans="2:8" ht="38.25">
      <c r="B180" s="15">
        <v>157</v>
      </c>
      <c r="C180" s="15" t="s">
        <v>194</v>
      </c>
      <c r="D180" s="16" t="s">
        <v>197</v>
      </c>
      <c r="E180" s="15" t="s">
        <v>64</v>
      </c>
      <c r="F180" s="17">
        <v>722</v>
      </c>
      <c r="G180" s="18"/>
      <c r="H180" s="49">
        <f t="shared" si="2"/>
        <v>0</v>
      </c>
    </row>
    <row r="181" spans="2:8" ht="25.5">
      <c r="B181" s="15">
        <v>158</v>
      </c>
      <c r="C181" s="15" t="s">
        <v>194</v>
      </c>
      <c r="D181" s="16" t="s">
        <v>198</v>
      </c>
      <c r="E181" s="15" t="s">
        <v>64</v>
      </c>
      <c r="F181" s="17">
        <v>153</v>
      </c>
      <c r="G181" s="18"/>
      <c r="H181" s="49">
        <f t="shared" si="2"/>
        <v>0</v>
      </c>
    </row>
    <row r="182" spans="2:8" ht="51">
      <c r="B182" s="15">
        <v>159</v>
      </c>
      <c r="C182" s="15" t="s">
        <v>194</v>
      </c>
      <c r="D182" s="16" t="s">
        <v>199</v>
      </c>
      <c r="E182" s="15" t="s">
        <v>64</v>
      </c>
      <c r="F182" s="17">
        <v>848</v>
      </c>
      <c r="G182" s="18"/>
      <c r="H182" s="49">
        <f aca="true" t="shared" si="3" ref="H182:H214">ROUND(F182*G182,2)</f>
        <v>0</v>
      </c>
    </row>
    <row r="183" spans="2:8" ht="51">
      <c r="B183" s="15">
        <v>160</v>
      </c>
      <c r="C183" s="15" t="s">
        <v>194</v>
      </c>
      <c r="D183" s="16" t="s">
        <v>200</v>
      </c>
      <c r="E183" s="15" t="s">
        <v>137</v>
      </c>
      <c r="F183" s="17">
        <v>48</v>
      </c>
      <c r="G183" s="18"/>
      <c r="H183" s="49">
        <f t="shared" si="3"/>
        <v>0</v>
      </c>
    </row>
    <row r="184" spans="2:8" ht="25.5">
      <c r="B184" s="15">
        <v>161</v>
      </c>
      <c r="C184" s="15" t="s">
        <v>194</v>
      </c>
      <c r="D184" s="16" t="s">
        <v>201</v>
      </c>
      <c r="E184" s="15" t="s">
        <v>64</v>
      </c>
      <c r="F184" s="17">
        <v>722</v>
      </c>
      <c r="G184" s="18"/>
      <c r="H184" s="49">
        <f t="shared" si="3"/>
        <v>0</v>
      </c>
    </row>
    <row r="185" spans="2:8" ht="51">
      <c r="B185" s="15">
        <v>162</v>
      </c>
      <c r="C185" s="15" t="s">
        <v>194</v>
      </c>
      <c r="D185" s="16" t="s">
        <v>202</v>
      </c>
      <c r="E185" s="15" t="s">
        <v>110</v>
      </c>
      <c r="F185" s="17">
        <v>21</v>
      </c>
      <c r="G185" s="18"/>
      <c r="H185" s="49">
        <f t="shared" si="3"/>
        <v>0</v>
      </c>
    </row>
    <row r="186" spans="2:8" ht="76.5">
      <c r="B186" s="15">
        <v>163</v>
      </c>
      <c r="C186" s="15" t="s">
        <v>194</v>
      </c>
      <c r="D186" s="16" t="s">
        <v>203</v>
      </c>
      <c r="E186" s="15" t="s">
        <v>110</v>
      </c>
      <c r="F186" s="17">
        <v>3</v>
      </c>
      <c r="G186" s="18"/>
      <c r="H186" s="49">
        <f t="shared" si="3"/>
        <v>0</v>
      </c>
    </row>
    <row r="187" spans="2:8" ht="51">
      <c r="B187" s="15">
        <v>164</v>
      </c>
      <c r="C187" s="15" t="s">
        <v>194</v>
      </c>
      <c r="D187" s="16" t="s">
        <v>204</v>
      </c>
      <c r="E187" s="15" t="s">
        <v>110</v>
      </c>
      <c r="F187" s="17">
        <v>21</v>
      </c>
      <c r="G187" s="18"/>
      <c r="H187" s="49">
        <f t="shared" si="3"/>
        <v>0</v>
      </c>
    </row>
    <row r="188" spans="2:8" ht="63.75">
      <c r="B188" s="15">
        <v>165</v>
      </c>
      <c r="C188" s="15" t="s">
        <v>194</v>
      </c>
      <c r="D188" s="16" t="s">
        <v>205</v>
      </c>
      <c r="E188" s="15" t="s">
        <v>137</v>
      </c>
      <c r="F188" s="17">
        <v>21</v>
      </c>
      <c r="G188" s="18"/>
      <c r="H188" s="49">
        <f t="shared" si="3"/>
        <v>0</v>
      </c>
    </row>
    <row r="189" spans="2:8" ht="89.25">
      <c r="B189" s="15">
        <v>166</v>
      </c>
      <c r="C189" s="15" t="s">
        <v>194</v>
      </c>
      <c r="D189" s="16" t="s">
        <v>206</v>
      </c>
      <c r="E189" s="15" t="s">
        <v>137</v>
      </c>
      <c r="F189" s="17">
        <v>21</v>
      </c>
      <c r="G189" s="18"/>
      <c r="H189" s="49">
        <f t="shared" si="3"/>
        <v>0</v>
      </c>
    </row>
    <row r="190" spans="2:8" ht="25.5">
      <c r="B190" s="15">
        <v>167</v>
      </c>
      <c r="C190" s="15" t="s">
        <v>194</v>
      </c>
      <c r="D190" s="16" t="s">
        <v>207</v>
      </c>
      <c r="E190" s="15" t="s">
        <v>137</v>
      </c>
      <c r="F190" s="17">
        <v>21</v>
      </c>
      <c r="G190" s="18"/>
      <c r="H190" s="49">
        <f t="shared" si="3"/>
        <v>0</v>
      </c>
    </row>
    <row r="191" spans="2:8" ht="25.5">
      <c r="B191" s="15">
        <v>168</v>
      </c>
      <c r="C191" s="15" t="s">
        <v>194</v>
      </c>
      <c r="D191" s="16" t="s">
        <v>208</v>
      </c>
      <c r="E191" s="15" t="s">
        <v>110</v>
      </c>
      <c r="F191" s="17">
        <v>21</v>
      </c>
      <c r="G191" s="18"/>
      <c r="H191" s="49">
        <f t="shared" si="3"/>
        <v>0</v>
      </c>
    </row>
    <row r="192" spans="2:8" ht="25.5">
      <c r="B192" s="15">
        <v>169</v>
      </c>
      <c r="C192" s="15" t="s">
        <v>194</v>
      </c>
      <c r="D192" s="16" t="s">
        <v>209</v>
      </c>
      <c r="E192" s="15" t="s">
        <v>110</v>
      </c>
      <c r="F192" s="17">
        <v>42</v>
      </c>
      <c r="G192" s="18"/>
      <c r="H192" s="49">
        <f t="shared" si="3"/>
        <v>0</v>
      </c>
    </row>
    <row r="193" spans="2:8" ht="25.5">
      <c r="B193" s="15">
        <v>170</v>
      </c>
      <c r="C193" s="15" t="s">
        <v>194</v>
      </c>
      <c r="D193" s="16" t="s">
        <v>210</v>
      </c>
      <c r="E193" s="15" t="s">
        <v>110</v>
      </c>
      <c r="F193" s="17">
        <v>42</v>
      </c>
      <c r="G193" s="18"/>
      <c r="H193" s="49">
        <f t="shared" si="3"/>
        <v>0</v>
      </c>
    </row>
    <row r="194" spans="2:8" ht="25.5">
      <c r="B194" s="15">
        <v>171</v>
      </c>
      <c r="C194" s="15" t="s">
        <v>194</v>
      </c>
      <c r="D194" s="16" t="s">
        <v>211</v>
      </c>
      <c r="E194" s="15" t="s">
        <v>212</v>
      </c>
      <c r="F194" s="17">
        <v>25</v>
      </c>
      <c r="G194" s="18"/>
      <c r="H194" s="49">
        <f t="shared" si="3"/>
        <v>0</v>
      </c>
    </row>
    <row r="195" spans="2:8" ht="25.5">
      <c r="B195" s="15">
        <v>172</v>
      </c>
      <c r="C195" s="15" t="s">
        <v>194</v>
      </c>
      <c r="D195" s="16" t="s">
        <v>213</v>
      </c>
      <c r="E195" s="15" t="s">
        <v>137</v>
      </c>
      <c r="F195" s="17">
        <v>1</v>
      </c>
      <c r="G195" s="18"/>
      <c r="H195" s="49">
        <f t="shared" si="3"/>
        <v>0</v>
      </c>
    </row>
    <row r="196" spans="2:8" ht="38.25">
      <c r="B196" s="15">
        <v>173</v>
      </c>
      <c r="C196" s="15" t="s">
        <v>194</v>
      </c>
      <c r="D196" s="16" t="s">
        <v>214</v>
      </c>
      <c r="E196" s="15" t="s">
        <v>110</v>
      </c>
      <c r="F196" s="17">
        <v>23</v>
      </c>
      <c r="G196" s="18"/>
      <c r="H196" s="49">
        <f t="shared" si="3"/>
        <v>0</v>
      </c>
    </row>
    <row r="197" spans="2:8" ht="63.75">
      <c r="B197" s="15">
        <v>174</v>
      </c>
      <c r="C197" s="15" t="s">
        <v>194</v>
      </c>
      <c r="D197" s="19" t="s">
        <v>215</v>
      </c>
      <c r="E197" s="15" t="s">
        <v>64</v>
      </c>
      <c r="F197" s="17">
        <v>590</v>
      </c>
      <c r="G197" s="18"/>
      <c r="H197" s="49">
        <f t="shared" si="3"/>
        <v>0</v>
      </c>
    </row>
    <row r="198" spans="2:8" ht="25.5">
      <c r="B198" s="20"/>
      <c r="C198" s="20"/>
      <c r="D198" s="24" t="s">
        <v>234</v>
      </c>
      <c r="E198" s="20"/>
      <c r="F198" s="20"/>
      <c r="G198" s="20"/>
      <c r="H198" s="53"/>
    </row>
    <row r="199" spans="2:8" ht="38.25">
      <c r="B199" s="15">
        <v>175</v>
      </c>
      <c r="C199" s="15" t="s">
        <v>217</v>
      </c>
      <c r="D199" s="19" t="s">
        <v>218</v>
      </c>
      <c r="E199" s="15" t="s">
        <v>64</v>
      </c>
      <c r="F199" s="15">
        <v>420</v>
      </c>
      <c r="G199" s="18"/>
      <c r="H199" s="49">
        <f t="shared" si="3"/>
        <v>0</v>
      </c>
    </row>
    <row r="200" spans="2:8" ht="51">
      <c r="B200" s="15">
        <v>176</v>
      </c>
      <c r="C200" s="15" t="s">
        <v>217</v>
      </c>
      <c r="D200" s="19" t="s">
        <v>219</v>
      </c>
      <c r="E200" s="15" t="s">
        <v>64</v>
      </c>
      <c r="F200" s="15">
        <v>420</v>
      </c>
      <c r="G200" s="18"/>
      <c r="H200" s="49">
        <f t="shared" si="3"/>
        <v>0</v>
      </c>
    </row>
    <row r="201" spans="2:8" ht="38.25">
      <c r="B201" s="15">
        <v>177</v>
      </c>
      <c r="C201" s="15" t="s">
        <v>217</v>
      </c>
      <c r="D201" s="19" t="s">
        <v>220</v>
      </c>
      <c r="E201" s="15" t="s">
        <v>64</v>
      </c>
      <c r="F201" s="15">
        <v>420</v>
      </c>
      <c r="G201" s="18"/>
      <c r="H201" s="49">
        <f t="shared" si="3"/>
        <v>0</v>
      </c>
    </row>
    <row r="202" spans="2:8" ht="51">
      <c r="B202" s="15">
        <v>178</v>
      </c>
      <c r="C202" s="15" t="s">
        <v>217</v>
      </c>
      <c r="D202" s="19" t="s">
        <v>221</v>
      </c>
      <c r="E202" s="15" t="s">
        <v>64</v>
      </c>
      <c r="F202" s="15">
        <v>227</v>
      </c>
      <c r="G202" s="18"/>
      <c r="H202" s="49">
        <f t="shared" si="3"/>
        <v>0</v>
      </c>
    </row>
    <row r="203" spans="2:8" ht="38.25">
      <c r="B203" s="15">
        <v>179</v>
      </c>
      <c r="C203" s="15" t="s">
        <v>217</v>
      </c>
      <c r="D203" s="19" t="s">
        <v>222</v>
      </c>
      <c r="E203" s="15" t="s">
        <v>64</v>
      </c>
      <c r="F203" s="15">
        <v>102</v>
      </c>
      <c r="G203" s="18"/>
      <c r="H203" s="49">
        <f t="shared" si="3"/>
        <v>0</v>
      </c>
    </row>
    <row r="204" spans="2:8" ht="38.25">
      <c r="B204" s="15">
        <v>180</v>
      </c>
      <c r="C204" s="15" t="s">
        <v>217</v>
      </c>
      <c r="D204" s="19" t="s">
        <v>223</v>
      </c>
      <c r="E204" s="15" t="s">
        <v>64</v>
      </c>
      <c r="F204" s="15">
        <v>15</v>
      </c>
      <c r="G204" s="18"/>
      <c r="H204" s="49">
        <f t="shared" si="3"/>
        <v>0</v>
      </c>
    </row>
    <row r="205" spans="2:8" ht="25.5">
      <c r="B205" s="15">
        <v>181</v>
      </c>
      <c r="C205" s="15" t="s">
        <v>217</v>
      </c>
      <c r="D205" s="19" t="s">
        <v>224</v>
      </c>
      <c r="E205" s="15" t="s">
        <v>64</v>
      </c>
      <c r="F205" s="15">
        <v>115</v>
      </c>
      <c r="G205" s="18"/>
      <c r="H205" s="49">
        <f t="shared" si="3"/>
        <v>0</v>
      </c>
    </row>
    <row r="206" spans="2:8" ht="25.5">
      <c r="B206" s="15">
        <v>182</v>
      </c>
      <c r="C206" s="15" t="s">
        <v>217</v>
      </c>
      <c r="D206" s="19" t="s">
        <v>225</v>
      </c>
      <c r="E206" s="15" t="s">
        <v>64</v>
      </c>
      <c r="F206" s="15">
        <v>47</v>
      </c>
      <c r="G206" s="18"/>
      <c r="H206" s="49">
        <f t="shared" si="3"/>
        <v>0</v>
      </c>
    </row>
    <row r="207" spans="2:8" ht="38.25">
      <c r="B207" s="15">
        <v>183</v>
      </c>
      <c r="C207" s="15" t="s">
        <v>217</v>
      </c>
      <c r="D207" s="19" t="s">
        <v>226</v>
      </c>
      <c r="E207" s="15" t="s">
        <v>64</v>
      </c>
      <c r="F207" s="15">
        <v>227</v>
      </c>
      <c r="G207" s="18"/>
      <c r="H207" s="49">
        <f t="shared" si="3"/>
        <v>0</v>
      </c>
    </row>
    <row r="208" spans="2:8" ht="63.75">
      <c r="B208" s="15">
        <v>184</v>
      </c>
      <c r="C208" s="15" t="s">
        <v>217</v>
      </c>
      <c r="D208" s="19" t="s">
        <v>227</v>
      </c>
      <c r="E208" s="15" t="s">
        <v>64</v>
      </c>
      <c r="F208" s="15">
        <v>183</v>
      </c>
      <c r="G208" s="18"/>
      <c r="H208" s="49">
        <f t="shared" si="3"/>
        <v>0</v>
      </c>
    </row>
    <row r="209" spans="2:8" ht="51">
      <c r="B209" s="15">
        <v>185</v>
      </c>
      <c r="C209" s="15" t="s">
        <v>217</v>
      </c>
      <c r="D209" s="19" t="s">
        <v>228</v>
      </c>
      <c r="E209" s="15" t="s">
        <v>64</v>
      </c>
      <c r="F209" s="15">
        <v>133</v>
      </c>
      <c r="G209" s="18"/>
      <c r="H209" s="49">
        <f t="shared" si="3"/>
        <v>0</v>
      </c>
    </row>
    <row r="210" spans="2:8" ht="63.75">
      <c r="B210" s="15">
        <v>186</v>
      </c>
      <c r="C210" s="15" t="s">
        <v>217</v>
      </c>
      <c r="D210" s="19" t="s">
        <v>229</v>
      </c>
      <c r="E210" s="15" t="s">
        <v>137</v>
      </c>
      <c r="F210" s="15">
        <v>2</v>
      </c>
      <c r="G210" s="18"/>
      <c r="H210" s="49">
        <f t="shared" si="3"/>
        <v>0</v>
      </c>
    </row>
    <row r="211" spans="2:8" ht="76.5">
      <c r="B211" s="15">
        <v>187</v>
      </c>
      <c r="C211" s="15" t="s">
        <v>217</v>
      </c>
      <c r="D211" s="19" t="s">
        <v>230</v>
      </c>
      <c r="E211" s="15" t="s">
        <v>137</v>
      </c>
      <c r="F211" s="15">
        <v>6</v>
      </c>
      <c r="G211" s="18"/>
      <c r="H211" s="49">
        <f t="shared" si="3"/>
        <v>0</v>
      </c>
    </row>
    <row r="212" spans="2:8" ht="25.5">
      <c r="B212" s="15">
        <v>188</v>
      </c>
      <c r="C212" s="15" t="s">
        <v>217</v>
      </c>
      <c r="D212" s="19" t="s">
        <v>231</v>
      </c>
      <c r="E212" s="15" t="s">
        <v>137</v>
      </c>
      <c r="F212" s="15">
        <v>3</v>
      </c>
      <c r="G212" s="18"/>
      <c r="H212" s="49">
        <f t="shared" si="3"/>
        <v>0</v>
      </c>
    </row>
    <row r="213" spans="2:8" ht="25.5">
      <c r="B213" s="15">
        <v>189</v>
      </c>
      <c r="C213" s="15" t="s">
        <v>217</v>
      </c>
      <c r="D213" s="19" t="s">
        <v>232</v>
      </c>
      <c r="E213" s="15" t="s">
        <v>137</v>
      </c>
      <c r="F213" s="15">
        <v>1</v>
      </c>
      <c r="G213" s="18"/>
      <c r="H213" s="49">
        <f t="shared" si="3"/>
        <v>0</v>
      </c>
    </row>
    <row r="214" spans="2:8" ht="63.75">
      <c r="B214" s="15">
        <v>190</v>
      </c>
      <c r="C214" s="15" t="s">
        <v>217</v>
      </c>
      <c r="D214" s="23" t="s">
        <v>233</v>
      </c>
      <c r="E214" s="15" t="s">
        <v>64</v>
      </c>
      <c r="F214" s="15">
        <v>170</v>
      </c>
      <c r="G214" s="18"/>
      <c r="H214" s="49">
        <f t="shared" si="3"/>
        <v>0</v>
      </c>
    </row>
    <row r="215" spans="2:8" ht="12.75">
      <c r="B215" s="20"/>
      <c r="C215" s="20"/>
      <c r="D215" s="39" t="s">
        <v>308</v>
      </c>
      <c r="E215" s="20"/>
      <c r="F215" s="20"/>
      <c r="G215" s="38"/>
      <c r="H215" s="54"/>
    </row>
    <row r="216" spans="2:8" ht="22.5">
      <c r="B216" s="36"/>
      <c r="C216" s="36"/>
      <c r="D216" s="37" t="s">
        <v>291</v>
      </c>
      <c r="E216" s="36"/>
      <c r="F216" s="36"/>
      <c r="G216" s="36"/>
      <c r="H216" s="55"/>
    </row>
    <row r="217" spans="2:8" ht="33.75">
      <c r="B217" s="31">
        <v>191</v>
      </c>
      <c r="C217" s="31" t="s">
        <v>309</v>
      </c>
      <c r="D217" s="28" t="s">
        <v>130</v>
      </c>
      <c r="E217" s="29" t="s">
        <v>35</v>
      </c>
      <c r="F217" s="34">
        <v>19.25</v>
      </c>
      <c r="G217" s="35"/>
      <c r="H217" s="49">
        <f aca="true" t="shared" si="4" ref="H217:H238">ROUND(F217*G217,2)</f>
        <v>0</v>
      </c>
    </row>
    <row r="218" spans="2:8" ht="33.75">
      <c r="B218" s="31">
        <v>192</v>
      </c>
      <c r="C218" s="31" t="s">
        <v>309</v>
      </c>
      <c r="D218" s="28" t="s">
        <v>292</v>
      </c>
      <c r="E218" s="29" t="s">
        <v>64</v>
      </c>
      <c r="F218" s="34">
        <v>15</v>
      </c>
      <c r="G218" s="35"/>
      <c r="H218" s="49">
        <f t="shared" si="4"/>
        <v>0</v>
      </c>
    </row>
    <row r="219" spans="2:8" ht="33.75">
      <c r="B219" s="31">
        <v>193</v>
      </c>
      <c r="C219" s="31" t="s">
        <v>309</v>
      </c>
      <c r="D219" s="28" t="s">
        <v>293</v>
      </c>
      <c r="E219" s="29" t="s">
        <v>64</v>
      </c>
      <c r="F219" s="34">
        <v>20</v>
      </c>
      <c r="G219" s="35"/>
      <c r="H219" s="49">
        <f t="shared" si="4"/>
        <v>0</v>
      </c>
    </row>
    <row r="220" spans="2:8" ht="56.25">
      <c r="B220" s="31">
        <v>194</v>
      </c>
      <c r="C220" s="31" t="s">
        <v>309</v>
      </c>
      <c r="D220" s="28" t="s">
        <v>151</v>
      </c>
      <c r="E220" s="29" t="s">
        <v>35</v>
      </c>
      <c r="F220" s="34">
        <v>19.25</v>
      </c>
      <c r="G220" s="35"/>
      <c r="H220" s="49">
        <f t="shared" si="4"/>
        <v>0</v>
      </c>
    </row>
    <row r="221" spans="2:8" ht="45">
      <c r="B221" s="31">
        <v>195</v>
      </c>
      <c r="C221" s="31" t="s">
        <v>309</v>
      </c>
      <c r="D221" s="28" t="s">
        <v>294</v>
      </c>
      <c r="E221" s="29" t="s">
        <v>35</v>
      </c>
      <c r="F221" s="34">
        <v>22.11</v>
      </c>
      <c r="G221" s="35"/>
      <c r="H221" s="49">
        <f t="shared" si="4"/>
        <v>0</v>
      </c>
    </row>
    <row r="222" spans="2:8" ht="22.5">
      <c r="B222" s="31">
        <v>196</v>
      </c>
      <c r="C222" s="31" t="s">
        <v>309</v>
      </c>
      <c r="D222" s="28" t="s">
        <v>143</v>
      </c>
      <c r="E222" s="29" t="s">
        <v>35</v>
      </c>
      <c r="F222" s="34">
        <v>3.02</v>
      </c>
      <c r="G222" s="35"/>
      <c r="H222" s="49">
        <f t="shared" si="4"/>
        <v>0</v>
      </c>
    </row>
    <row r="223" spans="2:8" ht="33.75">
      <c r="B223" s="31">
        <v>197</v>
      </c>
      <c r="C223" s="31" t="s">
        <v>309</v>
      </c>
      <c r="D223" s="28" t="s">
        <v>295</v>
      </c>
      <c r="E223" s="29" t="s">
        <v>35</v>
      </c>
      <c r="F223" s="34">
        <v>1.25</v>
      </c>
      <c r="G223" s="35"/>
      <c r="H223" s="49">
        <f t="shared" si="4"/>
        <v>0</v>
      </c>
    </row>
    <row r="224" spans="2:8" ht="33.75">
      <c r="B224" s="31">
        <v>198</v>
      </c>
      <c r="C224" s="31" t="s">
        <v>309</v>
      </c>
      <c r="D224" s="28" t="s">
        <v>296</v>
      </c>
      <c r="E224" s="29" t="s">
        <v>35</v>
      </c>
      <c r="F224" s="34">
        <v>1.67</v>
      </c>
      <c r="G224" s="35"/>
      <c r="H224" s="49">
        <f t="shared" si="4"/>
        <v>0</v>
      </c>
    </row>
    <row r="225" spans="2:8" ht="33.75">
      <c r="B225" s="31">
        <v>199</v>
      </c>
      <c r="C225" s="31" t="s">
        <v>309</v>
      </c>
      <c r="D225" s="28" t="s">
        <v>148</v>
      </c>
      <c r="E225" s="29" t="s">
        <v>35</v>
      </c>
      <c r="F225" s="34">
        <v>6.03</v>
      </c>
      <c r="G225" s="35"/>
      <c r="H225" s="49">
        <f t="shared" si="4"/>
        <v>0</v>
      </c>
    </row>
    <row r="226" spans="2:8" ht="33.75">
      <c r="B226" s="31">
        <v>200</v>
      </c>
      <c r="C226" s="31" t="s">
        <v>309</v>
      </c>
      <c r="D226" s="28" t="s">
        <v>152</v>
      </c>
      <c r="E226" s="29" t="s">
        <v>35</v>
      </c>
      <c r="F226" s="34">
        <v>6.27</v>
      </c>
      <c r="G226" s="35"/>
      <c r="H226" s="49">
        <f t="shared" si="4"/>
        <v>0</v>
      </c>
    </row>
    <row r="227" spans="2:8" ht="22.5">
      <c r="B227" s="31">
        <v>201</v>
      </c>
      <c r="C227" s="31" t="s">
        <v>309</v>
      </c>
      <c r="D227" s="28" t="s">
        <v>153</v>
      </c>
      <c r="E227" s="29" t="s">
        <v>35</v>
      </c>
      <c r="F227" s="34">
        <v>12.98</v>
      </c>
      <c r="G227" s="35"/>
      <c r="H227" s="49">
        <f t="shared" si="4"/>
        <v>0</v>
      </c>
    </row>
    <row r="228" spans="2:8" ht="22.5">
      <c r="B228" s="31">
        <v>202</v>
      </c>
      <c r="C228" s="31" t="s">
        <v>309</v>
      </c>
      <c r="D228" s="28" t="s">
        <v>154</v>
      </c>
      <c r="E228" s="29" t="s">
        <v>35</v>
      </c>
      <c r="F228" s="34">
        <v>12.98</v>
      </c>
      <c r="G228" s="35"/>
      <c r="H228" s="49">
        <f t="shared" si="4"/>
        <v>0</v>
      </c>
    </row>
    <row r="229" spans="2:8" ht="12.75">
      <c r="B229" s="32"/>
      <c r="C229" s="32"/>
      <c r="D229" s="33" t="s">
        <v>297</v>
      </c>
      <c r="E229" s="32"/>
      <c r="F229" s="32"/>
      <c r="G229" s="32"/>
      <c r="H229" s="56"/>
    </row>
    <row r="230" spans="2:8" ht="33.75">
      <c r="B230" s="31">
        <v>203</v>
      </c>
      <c r="C230" s="31" t="s">
        <v>309</v>
      </c>
      <c r="D230" s="28" t="s">
        <v>298</v>
      </c>
      <c r="E230" s="29" t="s">
        <v>64</v>
      </c>
      <c r="F230" s="34">
        <v>15.5</v>
      </c>
      <c r="G230" s="35"/>
      <c r="H230" s="57">
        <f t="shared" si="4"/>
        <v>0</v>
      </c>
    </row>
    <row r="231" spans="2:8" ht="33.75">
      <c r="B231" s="31">
        <v>204</v>
      </c>
      <c r="C231" s="31" t="s">
        <v>309</v>
      </c>
      <c r="D231" s="28" t="s">
        <v>299</v>
      </c>
      <c r="E231" s="29" t="s">
        <v>64</v>
      </c>
      <c r="F231" s="34">
        <v>17</v>
      </c>
      <c r="G231" s="35"/>
      <c r="H231" s="49">
        <f t="shared" si="4"/>
        <v>0</v>
      </c>
    </row>
    <row r="232" spans="2:8" ht="22.5">
      <c r="B232" s="31">
        <v>205</v>
      </c>
      <c r="C232" s="31" t="s">
        <v>309</v>
      </c>
      <c r="D232" s="28" t="s">
        <v>300</v>
      </c>
      <c r="E232" s="29" t="s">
        <v>137</v>
      </c>
      <c r="F232" s="34">
        <v>1</v>
      </c>
      <c r="G232" s="35"/>
      <c r="H232" s="49">
        <f t="shared" si="4"/>
        <v>0</v>
      </c>
    </row>
    <row r="233" spans="2:8" ht="22.5">
      <c r="B233" s="31">
        <v>206</v>
      </c>
      <c r="C233" s="31" t="s">
        <v>309</v>
      </c>
      <c r="D233" s="28" t="s">
        <v>301</v>
      </c>
      <c r="E233" s="29" t="s">
        <v>137</v>
      </c>
      <c r="F233" s="34">
        <v>2</v>
      </c>
      <c r="G233" s="35"/>
      <c r="H233" s="49">
        <f t="shared" si="4"/>
        <v>0</v>
      </c>
    </row>
    <row r="234" spans="2:8" ht="33.75">
      <c r="B234" s="31">
        <v>207</v>
      </c>
      <c r="C234" s="31" t="s">
        <v>309</v>
      </c>
      <c r="D234" s="28" t="s">
        <v>302</v>
      </c>
      <c r="E234" s="29" t="s">
        <v>303</v>
      </c>
      <c r="F234" s="34">
        <v>1</v>
      </c>
      <c r="G234" s="35"/>
      <c r="H234" s="49">
        <f t="shared" si="4"/>
        <v>0</v>
      </c>
    </row>
    <row r="235" spans="2:8" ht="33.75">
      <c r="B235" s="31">
        <v>208</v>
      </c>
      <c r="C235" s="31" t="s">
        <v>309</v>
      </c>
      <c r="D235" s="28" t="s">
        <v>304</v>
      </c>
      <c r="E235" s="29" t="s">
        <v>303</v>
      </c>
      <c r="F235" s="34">
        <v>2</v>
      </c>
      <c r="G235" s="35"/>
      <c r="H235" s="49">
        <f t="shared" si="4"/>
        <v>0</v>
      </c>
    </row>
    <row r="236" spans="2:8" ht="33.75">
      <c r="B236" s="31">
        <v>209</v>
      </c>
      <c r="C236" s="31" t="s">
        <v>309</v>
      </c>
      <c r="D236" s="28" t="s">
        <v>305</v>
      </c>
      <c r="E236" s="29" t="s">
        <v>303</v>
      </c>
      <c r="F236" s="34">
        <v>2</v>
      </c>
      <c r="G236" s="35"/>
      <c r="H236" s="49">
        <f t="shared" si="4"/>
        <v>0</v>
      </c>
    </row>
    <row r="237" spans="2:8" ht="22.5">
      <c r="B237" s="31">
        <v>210</v>
      </c>
      <c r="C237" s="31" t="s">
        <v>309</v>
      </c>
      <c r="D237" s="28" t="s">
        <v>306</v>
      </c>
      <c r="E237" s="29" t="s">
        <v>64</v>
      </c>
      <c r="F237" s="34">
        <v>15.5</v>
      </c>
      <c r="G237" s="35"/>
      <c r="H237" s="49">
        <f t="shared" si="4"/>
        <v>0</v>
      </c>
    </row>
    <row r="238" spans="2:8" ht="22.5">
      <c r="B238" s="31">
        <v>211</v>
      </c>
      <c r="C238" s="31" t="s">
        <v>309</v>
      </c>
      <c r="D238" s="28" t="s">
        <v>307</v>
      </c>
      <c r="E238" s="29" t="s">
        <v>64</v>
      </c>
      <c r="F238" s="34">
        <v>17</v>
      </c>
      <c r="G238" s="35"/>
      <c r="H238" s="49">
        <f t="shared" si="4"/>
        <v>0</v>
      </c>
    </row>
    <row r="239" spans="2:8" ht="12.75">
      <c r="B239" s="30"/>
      <c r="C239" s="30"/>
      <c r="D239" s="40" t="s">
        <v>252</v>
      </c>
      <c r="E239" s="41"/>
      <c r="F239" s="41"/>
      <c r="G239" s="42"/>
      <c r="H239" s="30"/>
    </row>
    <row r="240" spans="2:8" ht="12.75">
      <c r="B240" s="30"/>
      <c r="C240" s="30"/>
      <c r="D240" s="40" t="s">
        <v>253</v>
      </c>
      <c r="E240" s="41"/>
      <c r="F240" s="41"/>
      <c r="G240" s="42"/>
      <c r="H240" s="30"/>
    </row>
    <row r="241" spans="2:8" ht="12.75">
      <c r="B241" s="30"/>
      <c r="C241" s="30"/>
      <c r="D241" s="40" t="s">
        <v>288</v>
      </c>
      <c r="E241" s="41"/>
      <c r="F241" s="41"/>
      <c r="G241" s="42"/>
      <c r="H241" s="30"/>
    </row>
  </sheetData>
  <sheetProtection/>
  <mergeCells count="9">
    <mergeCell ref="D239:G239"/>
    <mergeCell ref="D240:G240"/>
    <mergeCell ref="D241:G241"/>
    <mergeCell ref="C2:H2"/>
    <mergeCell ref="G1:H1"/>
    <mergeCell ref="C4:H4"/>
    <mergeCell ref="C3:H3"/>
    <mergeCell ref="B5:H5"/>
    <mergeCell ref="B6:H6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epater1</cp:lastModifiedBy>
  <cp:lastPrinted>2015-06-25T16:39:53Z</cp:lastPrinted>
  <dcterms:created xsi:type="dcterms:W3CDTF">2015-06-19T08:20:03Z</dcterms:created>
  <dcterms:modified xsi:type="dcterms:W3CDTF">2015-06-25T17:02:56Z</dcterms:modified>
  <cp:category/>
  <cp:version/>
  <cp:contentType/>
  <cp:contentStatus/>
</cp:coreProperties>
</file>