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5930" windowHeight="8010" activeTab="0"/>
  </bookViews>
  <sheets>
    <sheet name="inwest" sheetId="1" r:id="rId1"/>
  </sheets>
  <definedNames>
    <definedName name="_xlnm.Print_Area" localSheetId="0">'inwest'!$A$1:$G$49</definedName>
    <definedName name="_xlnm.Print_Titles" localSheetId="0">'inwest'!$8:$11</definedName>
  </definedNames>
  <calcPr fullCalcOnLoad="1"/>
</workbook>
</file>

<file path=xl/sharedStrings.xml><?xml version="1.0" encoding="utf-8"?>
<sst xmlns="http://schemas.openxmlformats.org/spreadsheetml/2006/main" count="93" uniqueCount="66">
  <si>
    <t>Specyfikacji</t>
  </si>
  <si>
    <t>km</t>
  </si>
  <si>
    <t>szt.</t>
  </si>
  <si>
    <t>m3</t>
  </si>
  <si>
    <t>m2</t>
  </si>
  <si>
    <t>Pozycje</t>
  </si>
  <si>
    <t>Jedn.</t>
  </si>
  <si>
    <t>Wyszczególnienie elementów rozliczeniowych</t>
  </si>
  <si>
    <t>Ilość</t>
  </si>
  <si>
    <t>Technicznych</t>
  </si>
  <si>
    <t>7</t>
  </si>
  <si>
    <t>L.p.</t>
  </si>
  <si>
    <t>VAT 23%</t>
  </si>
  <si>
    <t>Wartość netto zł</t>
  </si>
  <si>
    <t>Roboty pomiarowe przy liniowych robotach ziemnych - trasa drogi w terenie</t>
  </si>
  <si>
    <t>ST-02.00</t>
  </si>
  <si>
    <t>Rozebranie nawierzchni z mas mineralno-bitumicznych gr. 4 cm mechanicznie</t>
  </si>
  <si>
    <t>Rozebranie podbudowy z kruszywa gr. 15 cm mechanicznie</t>
  </si>
  <si>
    <t>Rozebranie nawierzchni z płyt drogowych betonowych "trylinka" o spoinach wypełnionych piaskiem - obok czynnego pasa jezdni (26-75 poj)</t>
  </si>
  <si>
    <t>Wywiezienie gruzu z terenu rozbiórki przy mechanicznym załadowaniu i wyładowaniu samochodem samowyładowczym na odleg. do 1 km</t>
  </si>
  <si>
    <t>ST-03.00</t>
  </si>
  <si>
    <t>Wywóz ziemi samochodami samowyładowczymi na odległość 10 km grunt.kat. III</t>
  </si>
  <si>
    <t>Regulacja pionowa studzienek dla kratek ściekowych ulicznych</t>
  </si>
  <si>
    <t>ST-09.00</t>
  </si>
  <si>
    <t>Regulacja pionowa studzienek dla włazów kanałowych</t>
  </si>
  <si>
    <t>Regulacja pionowa studzienek dla zaworów wodociągowych i gazowych</t>
  </si>
  <si>
    <t>ST-08.00</t>
  </si>
  <si>
    <t>Warstwa dolna podbudowy z kruszyw łamanych gr. 15 cm</t>
  </si>
  <si>
    <t>ST-07.00</t>
  </si>
  <si>
    <t>ST-06.00</t>
  </si>
  <si>
    <t>Oczyszczenie i skropienie asfaltem nawierzchni drogowych</t>
  </si>
  <si>
    <t>Regulacja wysokościowa nawierzchni - kostka kamienna 10x10</t>
  </si>
  <si>
    <t>Regulacja wysokościowa nawierzchni - trylinka</t>
  </si>
  <si>
    <t>D-01.01.01</t>
  </si>
  <si>
    <t>Roboty pomiarowe przy liniowych robotach ziemnych -  trasa drogi w terenie równinnym</t>
  </si>
  <si>
    <t xml:space="preserve">Roboty remontowe - frezowanie nawierzchni bitumicznej o średniej grubości warstwy 5 cm z wywozem materiału z rozbiórki na odl. do 8 km </t>
  </si>
  <si>
    <t xml:space="preserve">Mechaniczne oczyszczenie i skropienie emulsją asfaltową na zimno podbudowy lub nawierzchni betonowej/bitumicznej; zużycie emulsji 0,5 kg/m2 </t>
  </si>
  <si>
    <t>Nawierzchnie z mieszanek mineralno-bitumicznych asfaltowych o grubości 5 cm (warstwa ścieralna z mieszanki AC11S ) - obok czynnego pasa jezdni</t>
  </si>
  <si>
    <t>Remont ulicy Wolińskiej</t>
  </si>
  <si>
    <t>1.   ROBOTY  POMIAROWE I ROZBIÓRKI</t>
  </si>
  <si>
    <t>2.   ROBOTY ZIEMNE</t>
  </si>
  <si>
    <t>3.   REGULACJA WYSOKOŚCIOWA</t>
  </si>
  <si>
    <t>4.   PODBUDOWA I NAWIERZCHNIE</t>
  </si>
  <si>
    <t>Razem Dział 1</t>
  </si>
  <si>
    <t>Razem Dział 2</t>
  </si>
  <si>
    <t>Razem Dział 3</t>
  </si>
  <si>
    <t>Razem Dział 4</t>
  </si>
  <si>
    <t>Wartość ogółem ul. Kochanowskiego</t>
  </si>
  <si>
    <t>Wartość ogółem ul. Wolińskiej</t>
  </si>
  <si>
    <t>Koryta wykonywane mechanicznie gł. 15 cm w gruncie kat. II-VI na całej szerokości jezdni i chodników</t>
  </si>
  <si>
    <t>Regulacja wysokościowa nawierzchni - betonowe płytki chodnikowe</t>
  </si>
  <si>
    <t>Regulacja wysokościowa krawężników</t>
  </si>
  <si>
    <t>m</t>
  </si>
  <si>
    <t>ZAKRES RZECZOWO FINANSOWY</t>
  </si>
  <si>
    <t>Przebudowa jezdni na wskazanych odcinkach dróg w Świnoujściu” - ul. Kochanowskiego i ul. Wolińska.</t>
  </si>
  <si>
    <t>Cena zł</t>
  </si>
  <si>
    <t>Podbudowy z mieszanek mineralno-bitumicznych asfaltowych gr. 9 cm.</t>
  </si>
  <si>
    <t>D-01.00.00</t>
  </si>
  <si>
    <t>D-05.03.05</t>
  </si>
  <si>
    <t>D-05.03.01</t>
  </si>
  <si>
    <t>D-05.03.03</t>
  </si>
  <si>
    <t>D-08.02.02</t>
  </si>
  <si>
    <t>Wartość ogółem robót netto</t>
  </si>
  <si>
    <t>Wartość ogółem robót brutto</t>
  </si>
  <si>
    <t>Przebudowa jezdniulicy Kochanowskiego</t>
  </si>
  <si>
    <t xml:space="preserve">Załącznik nr 2 
do umowy nr ...............................
z dnia .............................. 2015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</si>
</sst>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_z_ł"/>
    <numFmt numFmtId="171" formatCode="[$€-2]\ #,##0.00_);[Red]\([$€-2]\ #,##0.00\)"/>
    <numFmt numFmtId="172" formatCode="#,##0.00\ &quot;zł&quot;"/>
    <numFmt numFmtId="173" formatCode="#,##0\ _z_ł"/>
  </numFmts>
  <fonts count="55"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Symbol"/>
      <family val="1"/>
    </font>
    <font>
      <sz val="12"/>
      <color indexed="50"/>
      <name val="Symbol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name val="Times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"/>
      <family val="1"/>
    </font>
    <font>
      <b/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 quotePrefix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" fontId="10" fillId="32" borderId="11" xfId="0" applyNumberFormat="1" applyFont="1" applyFill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Zeros="0" tabSelected="1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3.875" style="3" bestFit="1" customWidth="1"/>
    <col min="2" max="2" width="10.125" style="1" customWidth="1"/>
    <col min="3" max="3" width="62.375" style="1" customWidth="1"/>
    <col min="4" max="4" width="5.75390625" style="6" customWidth="1"/>
    <col min="5" max="5" width="7.25390625" style="34" customWidth="1"/>
    <col min="6" max="6" width="10.00390625" style="25" customWidth="1"/>
    <col min="7" max="7" width="12.75390625" style="28" customWidth="1"/>
    <col min="8" max="8" width="22.25390625" style="4" customWidth="1"/>
    <col min="9" max="9" width="14.75390625" style="4" customWidth="1"/>
    <col min="10" max="10" width="12.25390625" style="4" customWidth="1"/>
    <col min="11" max="16384" width="9.125" style="4" customWidth="1"/>
  </cols>
  <sheetData>
    <row r="1" spans="1:7" s="2" customFormat="1" ht="18.75" customHeight="1">
      <c r="A1" s="29"/>
      <c r="B1" s="29"/>
      <c r="C1" s="29"/>
      <c r="D1" s="80" t="s">
        <v>65</v>
      </c>
      <c r="E1" s="80"/>
      <c r="F1" s="80"/>
      <c r="G1" s="81"/>
    </row>
    <row r="2" spans="1:7" s="2" customFormat="1" ht="18.75">
      <c r="A2" s="29"/>
      <c r="B2" s="29"/>
      <c r="C2" s="29"/>
      <c r="D2" s="80"/>
      <c r="E2" s="80"/>
      <c r="F2" s="80"/>
      <c r="G2" s="81"/>
    </row>
    <row r="3" spans="1:7" s="2" customFormat="1" ht="18.75">
      <c r="A3" s="29"/>
      <c r="B3" s="29"/>
      <c r="C3" s="29"/>
      <c r="D3" s="80"/>
      <c r="E3" s="80"/>
      <c r="F3" s="80"/>
      <c r="G3" s="81"/>
    </row>
    <row r="4" spans="1:8" s="2" customFormat="1" ht="18.75">
      <c r="A4" s="29"/>
      <c r="B4" s="29"/>
      <c r="C4" s="29"/>
      <c r="D4" s="29"/>
      <c r="E4" s="33"/>
      <c r="G4" s="29"/>
      <c r="H4" s="14"/>
    </row>
    <row r="5" spans="1:8" s="5" customFormat="1" ht="19.5" customHeight="1">
      <c r="A5" s="56" t="s">
        <v>53</v>
      </c>
      <c r="B5" s="57"/>
      <c r="C5" s="57"/>
      <c r="D5" s="57"/>
      <c r="E5" s="57"/>
      <c r="F5" s="57"/>
      <c r="G5" s="57"/>
      <c r="H5" s="16"/>
    </row>
    <row r="6" spans="1:8" s="5" customFormat="1" ht="19.5" customHeight="1">
      <c r="A6" s="44"/>
      <c r="B6" s="44"/>
      <c r="C6" s="44"/>
      <c r="D6" s="44"/>
      <c r="E6" s="45"/>
      <c r="F6" s="46"/>
      <c r="G6" s="44"/>
      <c r="H6" s="16"/>
    </row>
    <row r="7" spans="1:8" ht="18.75">
      <c r="A7" s="56" t="s">
        <v>54</v>
      </c>
      <c r="B7" s="58"/>
      <c r="C7" s="58"/>
      <c r="D7" s="58"/>
      <c r="E7" s="58"/>
      <c r="F7" s="58"/>
      <c r="G7" s="58"/>
      <c r="H7" s="13"/>
    </row>
    <row r="8" spans="1:8" ht="12.75">
      <c r="A8" s="63"/>
      <c r="B8" s="63"/>
      <c r="C8" s="63"/>
      <c r="D8" s="63"/>
      <c r="E8" s="63"/>
      <c r="F8" s="63"/>
      <c r="G8" s="63"/>
      <c r="H8" s="9"/>
    </row>
    <row r="9" spans="1:8" ht="12.75" customHeight="1">
      <c r="A9" s="20"/>
      <c r="B9" s="20" t="s">
        <v>5</v>
      </c>
      <c r="C9" s="59" t="s">
        <v>7</v>
      </c>
      <c r="D9" s="59" t="s">
        <v>6</v>
      </c>
      <c r="E9" s="62" t="s">
        <v>8</v>
      </c>
      <c r="F9" s="59" t="s">
        <v>55</v>
      </c>
      <c r="G9" s="66" t="s">
        <v>13</v>
      </c>
      <c r="H9" s="9"/>
    </row>
    <row r="10" spans="1:8" ht="12.75">
      <c r="A10" s="18" t="s">
        <v>11</v>
      </c>
      <c r="B10" s="18" t="s">
        <v>0</v>
      </c>
      <c r="C10" s="64"/>
      <c r="D10" s="60"/>
      <c r="E10" s="60"/>
      <c r="F10" s="60"/>
      <c r="G10" s="67"/>
      <c r="H10" s="9"/>
    </row>
    <row r="11" spans="1:8" s="7" customFormat="1" ht="15.75">
      <c r="A11" s="10"/>
      <c r="B11" s="10" t="s">
        <v>9</v>
      </c>
      <c r="C11" s="65"/>
      <c r="D11" s="61"/>
      <c r="E11" s="61"/>
      <c r="F11" s="61"/>
      <c r="G11" s="68"/>
      <c r="H11" s="23"/>
    </row>
    <row r="12" spans="1:8" s="7" customFormat="1" ht="24.75" customHeight="1">
      <c r="A12" s="11">
        <v>1</v>
      </c>
      <c r="B12" s="11">
        <v>2</v>
      </c>
      <c r="C12" s="11">
        <v>3</v>
      </c>
      <c r="D12" s="11">
        <v>4</v>
      </c>
      <c r="E12" s="27">
        <v>5</v>
      </c>
      <c r="F12" s="11">
        <v>6</v>
      </c>
      <c r="G12" s="26" t="s">
        <v>10</v>
      </c>
      <c r="H12" s="23"/>
    </row>
    <row r="13" spans="1:8" s="8" customFormat="1" ht="15.75">
      <c r="A13" s="69" t="s">
        <v>64</v>
      </c>
      <c r="B13" s="72"/>
      <c r="C13" s="73"/>
      <c r="D13" s="11"/>
      <c r="E13" s="27"/>
      <c r="F13" s="11"/>
      <c r="G13" s="26"/>
      <c r="H13" s="24"/>
    </row>
    <row r="14" spans="1:8" s="8" customFormat="1" ht="14.25">
      <c r="A14" s="11"/>
      <c r="B14" s="11"/>
      <c r="C14" s="43" t="s">
        <v>39</v>
      </c>
      <c r="D14" s="11"/>
      <c r="E14" s="27"/>
      <c r="F14" s="21"/>
      <c r="G14" s="27"/>
      <c r="H14" s="24"/>
    </row>
    <row r="15" spans="1:8" s="8" customFormat="1" ht="14.25">
      <c r="A15" s="11">
        <v>1</v>
      </c>
      <c r="B15" s="11" t="s">
        <v>15</v>
      </c>
      <c r="C15" s="32" t="s">
        <v>14</v>
      </c>
      <c r="D15" s="11" t="s">
        <v>1</v>
      </c>
      <c r="E15" s="27">
        <v>0.22</v>
      </c>
      <c r="F15" s="21"/>
      <c r="G15" s="27">
        <f aca="true" t="shared" si="0" ref="G15:G38">ROUND(E15*F15,2)</f>
        <v>0</v>
      </c>
      <c r="H15" s="24"/>
    </row>
    <row r="16" spans="1:8" s="8" customFormat="1" ht="14.25">
      <c r="A16" s="11">
        <v>2</v>
      </c>
      <c r="B16" s="11" t="s">
        <v>15</v>
      </c>
      <c r="C16" s="32" t="s">
        <v>16</v>
      </c>
      <c r="D16" s="11" t="s">
        <v>4</v>
      </c>
      <c r="E16" s="27">
        <v>946</v>
      </c>
      <c r="F16" s="21"/>
      <c r="G16" s="27">
        <f t="shared" si="0"/>
        <v>0</v>
      </c>
      <c r="H16" s="24"/>
    </row>
    <row r="17" spans="1:8" s="8" customFormat="1" ht="14.25">
      <c r="A17" s="11">
        <v>3</v>
      </c>
      <c r="B17" s="11" t="s">
        <v>15</v>
      </c>
      <c r="C17" s="32" t="s">
        <v>17</v>
      </c>
      <c r="D17" s="11"/>
      <c r="E17" s="27"/>
      <c r="F17" s="21"/>
      <c r="G17" s="27">
        <f t="shared" si="0"/>
        <v>0</v>
      </c>
      <c r="H17" s="24"/>
    </row>
    <row r="18" spans="1:8" s="8" customFormat="1" ht="25.5">
      <c r="A18" s="11">
        <v>4</v>
      </c>
      <c r="B18" s="11" t="s">
        <v>15</v>
      </c>
      <c r="C18" s="32" t="s">
        <v>18</v>
      </c>
      <c r="D18" s="11" t="s">
        <v>4</v>
      </c>
      <c r="E18" s="27">
        <v>311</v>
      </c>
      <c r="F18" s="21"/>
      <c r="G18" s="27">
        <f t="shared" si="0"/>
        <v>0</v>
      </c>
      <c r="H18" s="24"/>
    </row>
    <row r="19" spans="1:8" s="8" customFormat="1" ht="25.5">
      <c r="A19" s="11">
        <v>5</v>
      </c>
      <c r="B19" s="11" t="s">
        <v>15</v>
      </c>
      <c r="C19" s="32" t="s">
        <v>19</v>
      </c>
      <c r="D19" s="11" t="s">
        <v>3</v>
      </c>
      <c r="E19" s="27">
        <v>216.22</v>
      </c>
      <c r="F19" s="21"/>
      <c r="G19" s="27">
        <f t="shared" si="0"/>
        <v>0</v>
      </c>
      <c r="H19" s="24"/>
    </row>
    <row r="20" spans="1:8" s="8" customFormat="1" ht="14.25">
      <c r="A20" s="74" t="s">
        <v>43</v>
      </c>
      <c r="B20" s="75"/>
      <c r="C20" s="75"/>
      <c r="D20" s="76"/>
      <c r="E20" s="76"/>
      <c r="F20" s="77"/>
      <c r="G20" s="27">
        <f>SUM(G15:G19)</f>
        <v>0</v>
      </c>
      <c r="H20" s="24"/>
    </row>
    <row r="21" spans="1:8" s="8" customFormat="1" ht="14.25">
      <c r="A21" s="11"/>
      <c r="B21" s="11"/>
      <c r="C21" s="43" t="s">
        <v>40</v>
      </c>
      <c r="D21" s="11"/>
      <c r="E21" s="27"/>
      <c r="F21" s="21"/>
      <c r="G21" s="27"/>
      <c r="H21" s="24"/>
    </row>
    <row r="22" spans="1:8" s="8" customFormat="1" ht="25.5">
      <c r="A22" s="11">
        <v>6</v>
      </c>
      <c r="B22" s="11" t="s">
        <v>20</v>
      </c>
      <c r="C22" s="32" t="s">
        <v>49</v>
      </c>
      <c r="D22" s="11" t="s">
        <v>4</v>
      </c>
      <c r="E22" s="27">
        <v>1216</v>
      </c>
      <c r="F22" s="21"/>
      <c r="G22" s="27">
        <f t="shared" si="0"/>
        <v>0</v>
      </c>
      <c r="H22" s="24"/>
    </row>
    <row r="23" spans="1:8" s="8" customFormat="1" ht="25.5">
      <c r="A23" s="11">
        <v>7</v>
      </c>
      <c r="B23" s="11" t="s">
        <v>20</v>
      </c>
      <c r="C23" s="32" t="s">
        <v>21</v>
      </c>
      <c r="D23" s="11" t="s">
        <v>3</v>
      </c>
      <c r="E23" s="27">
        <v>182.4</v>
      </c>
      <c r="F23" s="21"/>
      <c r="G23" s="27">
        <f t="shared" si="0"/>
        <v>0</v>
      </c>
      <c r="H23" s="24"/>
    </row>
    <row r="24" spans="1:8" s="8" customFormat="1" ht="14.25">
      <c r="A24" s="74" t="s">
        <v>44</v>
      </c>
      <c r="B24" s="75"/>
      <c r="C24" s="75"/>
      <c r="D24" s="76"/>
      <c r="E24" s="76"/>
      <c r="F24" s="77"/>
      <c r="G24" s="27">
        <f>SUM(G22:G23)</f>
        <v>0</v>
      </c>
      <c r="H24" s="24"/>
    </row>
    <row r="25" spans="1:8" s="8" customFormat="1" ht="14.25">
      <c r="A25" s="11"/>
      <c r="B25" s="11"/>
      <c r="C25" s="43" t="s">
        <v>41</v>
      </c>
      <c r="D25" s="11"/>
      <c r="E25" s="27"/>
      <c r="F25" s="21"/>
      <c r="G25" s="27"/>
      <c r="H25" s="24"/>
    </row>
    <row r="26" spans="1:8" s="8" customFormat="1" ht="14.25">
      <c r="A26" s="11">
        <v>8</v>
      </c>
      <c r="B26" s="11" t="s">
        <v>23</v>
      </c>
      <c r="C26" s="32" t="s">
        <v>22</v>
      </c>
      <c r="D26" s="11" t="s">
        <v>2</v>
      </c>
      <c r="E26" s="27">
        <v>16</v>
      </c>
      <c r="F26" s="21"/>
      <c r="G26" s="27">
        <f t="shared" si="0"/>
        <v>0</v>
      </c>
      <c r="H26" s="24"/>
    </row>
    <row r="27" spans="1:8" s="8" customFormat="1" ht="14.25">
      <c r="A27" s="11">
        <v>9</v>
      </c>
      <c r="B27" s="11" t="s">
        <v>23</v>
      </c>
      <c r="C27" s="32" t="s">
        <v>24</v>
      </c>
      <c r="D27" s="11" t="s">
        <v>2</v>
      </c>
      <c r="E27" s="27">
        <v>10</v>
      </c>
      <c r="F27" s="21"/>
      <c r="G27" s="27">
        <f t="shared" si="0"/>
        <v>0</v>
      </c>
      <c r="H27" s="24"/>
    </row>
    <row r="28" spans="1:8" s="8" customFormat="1" ht="14.25">
      <c r="A28" s="11">
        <v>10</v>
      </c>
      <c r="B28" s="11" t="s">
        <v>23</v>
      </c>
      <c r="C28" s="32" t="s">
        <v>25</v>
      </c>
      <c r="D28" s="11" t="s">
        <v>2</v>
      </c>
      <c r="E28" s="27">
        <v>5</v>
      </c>
      <c r="F28" s="21"/>
      <c r="G28" s="27">
        <f t="shared" si="0"/>
        <v>0</v>
      </c>
      <c r="H28" s="24"/>
    </row>
    <row r="29" spans="1:8" s="8" customFormat="1" ht="14.25">
      <c r="A29" s="74" t="s">
        <v>45</v>
      </c>
      <c r="B29" s="75"/>
      <c r="C29" s="75"/>
      <c r="D29" s="76"/>
      <c r="E29" s="76"/>
      <c r="F29" s="77"/>
      <c r="G29" s="27">
        <f>SUM(G26:G28)</f>
        <v>0</v>
      </c>
      <c r="H29" s="24"/>
    </row>
    <row r="30" spans="1:8" s="8" customFormat="1" ht="14.25">
      <c r="A30" s="11"/>
      <c r="B30" s="11"/>
      <c r="C30" s="43" t="s">
        <v>42</v>
      </c>
      <c r="D30" s="11"/>
      <c r="E30" s="27"/>
      <c r="F30" s="21"/>
      <c r="G30" s="27"/>
      <c r="H30" s="24"/>
    </row>
    <row r="31" spans="1:8" s="8" customFormat="1" ht="14.25">
      <c r="A31" s="11">
        <v>11</v>
      </c>
      <c r="B31" s="11" t="s">
        <v>26</v>
      </c>
      <c r="C31" s="32" t="s">
        <v>27</v>
      </c>
      <c r="D31" s="11" t="s">
        <v>4</v>
      </c>
      <c r="E31" s="27">
        <v>1216</v>
      </c>
      <c r="F31" s="21"/>
      <c r="G31" s="27">
        <f t="shared" si="0"/>
        <v>0</v>
      </c>
      <c r="H31" s="24"/>
    </row>
    <row r="32" spans="1:8" s="8" customFormat="1" ht="14.25">
      <c r="A32" s="11">
        <v>12</v>
      </c>
      <c r="B32" s="11" t="s">
        <v>28</v>
      </c>
      <c r="C32" s="32" t="s">
        <v>30</v>
      </c>
      <c r="D32" s="11" t="s">
        <v>4</v>
      </c>
      <c r="E32" s="27">
        <v>2432</v>
      </c>
      <c r="F32" s="21"/>
      <c r="G32" s="27">
        <f t="shared" si="0"/>
        <v>0</v>
      </c>
      <c r="H32" s="24"/>
    </row>
    <row r="33" spans="1:8" s="8" customFormat="1" ht="14.25">
      <c r="A33" s="11">
        <v>13</v>
      </c>
      <c r="B33" s="11" t="s">
        <v>29</v>
      </c>
      <c r="C33" s="32" t="s">
        <v>56</v>
      </c>
      <c r="D33" s="11" t="s">
        <v>4</v>
      </c>
      <c r="E33" s="27">
        <v>1216</v>
      </c>
      <c r="F33" s="21"/>
      <c r="G33" s="27">
        <f t="shared" si="0"/>
        <v>0</v>
      </c>
      <c r="H33" s="24"/>
    </row>
    <row r="34" spans="1:8" s="8" customFormat="1" ht="25.5">
      <c r="A34" s="11">
        <v>14</v>
      </c>
      <c r="B34" s="11" t="s">
        <v>29</v>
      </c>
      <c r="C34" s="32" t="s">
        <v>37</v>
      </c>
      <c r="D34" s="11" t="s">
        <v>4</v>
      </c>
      <c r="E34" s="27">
        <v>1216</v>
      </c>
      <c r="F34" s="21"/>
      <c r="G34" s="27">
        <f t="shared" si="0"/>
        <v>0</v>
      </c>
      <c r="H34" s="24"/>
    </row>
    <row r="35" spans="1:8" s="8" customFormat="1" ht="14.25">
      <c r="A35" s="11">
        <v>15</v>
      </c>
      <c r="B35" s="42" t="s">
        <v>59</v>
      </c>
      <c r="C35" s="32" t="s">
        <v>31</v>
      </c>
      <c r="D35" s="11" t="s">
        <v>4</v>
      </c>
      <c r="E35" s="27">
        <v>14</v>
      </c>
      <c r="F35" s="21"/>
      <c r="G35" s="27">
        <f t="shared" si="0"/>
        <v>0</v>
      </c>
      <c r="H35" s="24"/>
    </row>
    <row r="36" spans="1:8" s="8" customFormat="1" ht="14.25">
      <c r="A36" s="11">
        <v>16</v>
      </c>
      <c r="B36" s="42" t="s">
        <v>60</v>
      </c>
      <c r="C36" s="32" t="s">
        <v>32</v>
      </c>
      <c r="D36" s="11" t="s">
        <v>4</v>
      </c>
      <c r="E36" s="27">
        <v>10</v>
      </c>
      <c r="F36" s="21"/>
      <c r="G36" s="27">
        <f t="shared" si="0"/>
        <v>0</v>
      </c>
      <c r="H36" s="24"/>
    </row>
    <row r="37" spans="1:8" s="8" customFormat="1" ht="14.25">
      <c r="A37" s="11">
        <v>17</v>
      </c>
      <c r="B37" s="42" t="s">
        <v>58</v>
      </c>
      <c r="C37" s="32" t="s">
        <v>50</v>
      </c>
      <c r="D37" s="11" t="s">
        <v>4</v>
      </c>
      <c r="E37" s="27">
        <v>20</v>
      </c>
      <c r="F37" s="21"/>
      <c r="G37" s="27">
        <f t="shared" si="0"/>
        <v>0</v>
      </c>
      <c r="H37" s="24"/>
    </row>
    <row r="38" spans="1:8" s="8" customFormat="1" ht="14.25">
      <c r="A38" s="11">
        <v>18</v>
      </c>
      <c r="B38" s="42" t="s">
        <v>61</v>
      </c>
      <c r="C38" s="32" t="s">
        <v>51</v>
      </c>
      <c r="D38" s="11" t="s">
        <v>52</v>
      </c>
      <c r="E38" s="27">
        <v>20</v>
      </c>
      <c r="F38" s="21"/>
      <c r="G38" s="27">
        <f t="shared" si="0"/>
        <v>0</v>
      </c>
      <c r="H38" s="24"/>
    </row>
    <row r="39" spans="1:8" s="8" customFormat="1" ht="14.25">
      <c r="A39" s="74" t="s">
        <v>46</v>
      </c>
      <c r="B39" s="75"/>
      <c r="C39" s="75"/>
      <c r="D39" s="76"/>
      <c r="E39" s="76"/>
      <c r="F39" s="77"/>
      <c r="G39" s="27">
        <f>SUM(G31:G38)</f>
        <v>0</v>
      </c>
      <c r="H39" s="24"/>
    </row>
    <row r="40" spans="1:8" s="8" customFormat="1" ht="24.75" customHeight="1">
      <c r="A40" s="74" t="s">
        <v>47</v>
      </c>
      <c r="B40" s="76"/>
      <c r="C40" s="76"/>
      <c r="D40" s="76"/>
      <c r="E40" s="76"/>
      <c r="F40" s="77"/>
      <c r="G40" s="27">
        <f>G20+G24+G29+G39</f>
        <v>0</v>
      </c>
      <c r="H40" s="24"/>
    </row>
    <row r="41" spans="1:8" s="8" customFormat="1" ht="15.75">
      <c r="A41" s="69" t="s">
        <v>38</v>
      </c>
      <c r="B41" s="70"/>
      <c r="C41" s="71"/>
      <c r="D41" s="11"/>
      <c r="E41" s="27"/>
      <c r="F41" s="21"/>
      <c r="G41" s="27"/>
      <c r="H41" s="24"/>
    </row>
    <row r="42" spans="1:8" s="8" customFormat="1" ht="25.5">
      <c r="A42" s="35">
        <v>19</v>
      </c>
      <c r="B42" s="36" t="s">
        <v>33</v>
      </c>
      <c r="C42" s="37" t="s">
        <v>34</v>
      </c>
      <c r="D42" s="35" t="s">
        <v>1</v>
      </c>
      <c r="E42" s="38">
        <v>0.1</v>
      </c>
      <c r="F42" s="21"/>
      <c r="G42" s="27">
        <f>ROUND(E42*F42,2)</f>
        <v>0</v>
      </c>
      <c r="H42" s="24"/>
    </row>
    <row r="43" spans="1:8" s="8" customFormat="1" ht="25.5">
      <c r="A43" s="39">
        <v>20</v>
      </c>
      <c r="B43" s="36" t="s">
        <v>57</v>
      </c>
      <c r="C43" s="40" t="s">
        <v>35</v>
      </c>
      <c r="D43" s="39" t="s">
        <v>4</v>
      </c>
      <c r="E43" s="41">
        <v>535</v>
      </c>
      <c r="F43" s="21"/>
      <c r="G43" s="27">
        <f>ROUND(E43*F43,2)</f>
        <v>0</v>
      </c>
      <c r="H43" s="24"/>
    </row>
    <row r="44" spans="1:8" s="8" customFormat="1" ht="25.5">
      <c r="A44" s="39">
        <v>21</v>
      </c>
      <c r="B44" s="42" t="s">
        <v>58</v>
      </c>
      <c r="C44" s="40" t="s">
        <v>36</v>
      </c>
      <c r="D44" s="39" t="s">
        <v>4</v>
      </c>
      <c r="E44" s="41">
        <v>535</v>
      </c>
      <c r="F44" s="21"/>
      <c r="G44" s="27">
        <f>ROUND(E44*F44,2)</f>
        <v>0</v>
      </c>
      <c r="H44" s="24"/>
    </row>
    <row r="45" spans="1:8" s="8" customFormat="1" ht="25.5">
      <c r="A45" s="39">
        <v>22</v>
      </c>
      <c r="B45" s="42" t="s">
        <v>58</v>
      </c>
      <c r="C45" s="40" t="s">
        <v>37</v>
      </c>
      <c r="D45" s="39" t="s">
        <v>4</v>
      </c>
      <c r="E45" s="41">
        <v>535</v>
      </c>
      <c r="F45" s="21"/>
      <c r="G45" s="27">
        <f>ROUND(E45*F45,2)</f>
        <v>0</v>
      </c>
      <c r="H45" s="24"/>
    </row>
    <row r="46" spans="1:8" s="8" customFormat="1" ht="14.25">
      <c r="A46" s="78" t="s">
        <v>48</v>
      </c>
      <c r="B46" s="79"/>
      <c r="C46" s="79"/>
      <c r="D46" s="79"/>
      <c r="E46" s="79"/>
      <c r="F46" s="79"/>
      <c r="G46" s="27">
        <f>SUM(G42:G45)</f>
        <v>0</v>
      </c>
      <c r="H46" s="24"/>
    </row>
    <row r="47" spans="1:9" ht="24.75" customHeight="1">
      <c r="A47" s="54" t="s">
        <v>62</v>
      </c>
      <c r="B47" s="55"/>
      <c r="C47" s="55"/>
      <c r="D47" s="55"/>
      <c r="E47" s="55"/>
      <c r="F47" s="55"/>
      <c r="G47" s="27">
        <f>G20+G24+G29+G39+G46</f>
        <v>0</v>
      </c>
      <c r="H47" s="9"/>
      <c r="I47" s="12"/>
    </row>
    <row r="48" spans="1:9" ht="24.75" customHeight="1">
      <c r="A48" s="47"/>
      <c r="B48" s="48"/>
      <c r="C48" s="48"/>
      <c r="D48" s="49"/>
      <c r="E48" s="50"/>
      <c r="F48" s="51" t="s">
        <v>12</v>
      </c>
      <c r="G48" s="52">
        <f>G49-G47</f>
        <v>0</v>
      </c>
      <c r="H48" s="9"/>
      <c r="I48" s="12"/>
    </row>
    <row r="49" spans="1:9" ht="24.75" customHeight="1">
      <c r="A49" s="54" t="s">
        <v>63</v>
      </c>
      <c r="B49" s="55"/>
      <c r="C49" s="55"/>
      <c r="D49" s="55"/>
      <c r="E49" s="55"/>
      <c r="F49" s="55"/>
      <c r="G49" s="53">
        <f>G47*1.23</f>
        <v>0</v>
      </c>
      <c r="H49" s="9"/>
      <c r="I49" s="12"/>
    </row>
    <row r="50" spans="1:6" ht="12.75">
      <c r="A50" s="15"/>
      <c r="B50" s="17"/>
      <c r="C50" s="17"/>
      <c r="D50" s="29"/>
      <c r="E50" s="33"/>
      <c r="F50" s="22"/>
    </row>
    <row r="51" spans="1:7" ht="12.75">
      <c r="A51" s="15"/>
      <c r="B51" s="17"/>
      <c r="C51" s="19"/>
      <c r="D51" s="63"/>
      <c r="E51" s="63"/>
      <c r="F51" s="63"/>
      <c r="G51" s="31"/>
    </row>
    <row r="52" ht="12.75">
      <c r="C52" s="30"/>
    </row>
    <row r="53" ht="12.75">
      <c r="C53" s="30"/>
    </row>
  </sheetData>
  <sheetProtection/>
  <mergeCells count="20">
    <mergeCell ref="D1:G3"/>
    <mergeCell ref="D51:F51"/>
    <mergeCell ref="A8:G8"/>
    <mergeCell ref="C9:C11"/>
    <mergeCell ref="G9:G11"/>
    <mergeCell ref="A41:C41"/>
    <mergeCell ref="A13:C13"/>
    <mergeCell ref="A49:F49"/>
    <mergeCell ref="A20:F20"/>
    <mergeCell ref="A24:F24"/>
    <mergeCell ref="A29:F29"/>
    <mergeCell ref="A47:F47"/>
    <mergeCell ref="A5:G5"/>
    <mergeCell ref="A7:G7"/>
    <mergeCell ref="D9:D11"/>
    <mergeCell ref="E9:E11"/>
    <mergeCell ref="F9:F11"/>
    <mergeCell ref="A39:F39"/>
    <mergeCell ref="A40:F40"/>
    <mergeCell ref="A46:F46"/>
  </mergeCells>
  <printOptions/>
  <pageMargins left="0.2362204724409449" right="0.1968503937007874" top="0.4330708661417323" bottom="0.4330708661417323" header="0.1968503937007874" footer="0.275590551181102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msoltysiak</cp:lastModifiedBy>
  <cp:lastPrinted>2015-03-19T08:40:37Z</cp:lastPrinted>
  <dcterms:created xsi:type="dcterms:W3CDTF">2008-01-10T08:46:53Z</dcterms:created>
  <dcterms:modified xsi:type="dcterms:W3CDTF">2015-03-19T10:11:21Z</dcterms:modified>
  <cp:category/>
  <cp:version/>
  <cp:contentType/>
  <cp:contentStatus/>
</cp:coreProperties>
</file>