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" sheetId="1" r:id="rId1"/>
    <sheet name="4" sheetId="2" r:id="rId2"/>
  </sheets>
  <definedNames>
    <definedName name="_xlnm.Print_Area" localSheetId="0">'3'!$A$1:$D$8</definedName>
    <definedName name="_xlnm.Print_Area" localSheetId="1">'4'!$A$1:$K$37</definedName>
    <definedName name="_xlnm.Print_Titles" localSheetId="1">'4'!$9:$9</definedName>
  </definedNames>
  <calcPr fullCalcOnLoad="1"/>
</workbook>
</file>

<file path=xl/sharedStrings.xml><?xml version="1.0" encoding="utf-8"?>
<sst xmlns="http://schemas.openxmlformats.org/spreadsheetml/2006/main" count="184" uniqueCount="72">
  <si>
    <t>Lp.</t>
  </si>
  <si>
    <t>1.</t>
  </si>
  <si>
    <t>2.</t>
  </si>
  <si>
    <t>Treść</t>
  </si>
  <si>
    <t>Klasyfikacja
§</t>
  </si>
  <si>
    <t>Zmiany 
w zł</t>
  </si>
  <si>
    <t>Zmiany w przychodach i rozchodach budżetu w 2008 r.</t>
  </si>
  <si>
    <t>Rozchody</t>
  </si>
  <si>
    <t>§ 963</t>
  </si>
  <si>
    <t>Spłaty pożyczek otrzymanych na finansowanie zadań realizowanych z udziałem środków pochodzących z budżetu Unii Europejskiej</t>
  </si>
  <si>
    <t>-3.971.550</t>
  </si>
  <si>
    <t>§ 992</t>
  </si>
  <si>
    <t>-153.217</t>
  </si>
  <si>
    <t>-4.124.767</t>
  </si>
  <si>
    <t>Spłaty otrzymanych krajowych pożyczek i kredytów</t>
  </si>
  <si>
    <t xml:space="preserve"> oraz rachunków dochodów własnych jednostek budżetowych na 2008 r.</t>
  </si>
  <si>
    <t>w złotych</t>
  </si>
  <si>
    <t>Wyszczególnienie</t>
  </si>
  <si>
    <t>Stan środków obrotowych na początek roku</t>
  </si>
  <si>
    <t>Przychody</t>
  </si>
  <si>
    <t>Wydatki</t>
  </si>
  <si>
    <t>Stan środków obrotowych na koniec roku</t>
  </si>
  <si>
    <t>Rozliczenia
z budżetem
z tytułu wpłat nadwyżek środków za 2007 r.</t>
  </si>
  <si>
    <t>ogółem</t>
  </si>
  <si>
    <t>w tym:</t>
  </si>
  <si>
    <t>w tym: wpłata do budżetu</t>
  </si>
  <si>
    <t>dotacje
z budżetu</t>
  </si>
  <si>
    <t>z tego:</t>
  </si>
  <si>
    <t>wydatki bieżące</t>
  </si>
  <si>
    <t>na inwestycje</t>
  </si>
  <si>
    <t>I.</t>
  </si>
  <si>
    <t>Gminne zakłady budżetowe, z tego</t>
  </si>
  <si>
    <t>x</t>
  </si>
  <si>
    <t>Zakład Gospodarki Mieszkaniowej</t>
  </si>
  <si>
    <t>Przedszkola miejskie</t>
  </si>
  <si>
    <t>3.</t>
  </si>
  <si>
    <t>Ośrodek Sportu i Rekreacji 
    "Wyspiarz"</t>
  </si>
  <si>
    <t>II.</t>
  </si>
  <si>
    <t>Rachunek dochodów własnych gminnych jednostek budżetowych,
z tego:</t>
  </si>
  <si>
    <t>Urząd Miasta</t>
  </si>
  <si>
    <t>Szkoła Podstawowa Nr 1</t>
  </si>
  <si>
    <t>Szkoła Podstawowa Nr 2</t>
  </si>
  <si>
    <t>4.</t>
  </si>
  <si>
    <t>Zespół Szkół Publicznych Nr 4 
   z Oddziałami Integracyjnymi</t>
  </si>
  <si>
    <t>5.</t>
  </si>
  <si>
    <t>Szkoła Podstawowa Nr 6</t>
  </si>
  <si>
    <t>6.</t>
  </si>
  <si>
    <t xml:space="preserve">Szkoła Podstawowa Nr 9 </t>
  </si>
  <si>
    <t>7.</t>
  </si>
  <si>
    <t>Gimnazjum Publiczne Nr 1</t>
  </si>
  <si>
    <t>8.</t>
  </si>
  <si>
    <t>Gimnazjum Publiczne Nr 2</t>
  </si>
  <si>
    <t>9.</t>
  </si>
  <si>
    <t>Gimnazjum Publiczne Nr 3</t>
  </si>
  <si>
    <t>10.</t>
  </si>
  <si>
    <t>Żłobek Miejski</t>
  </si>
  <si>
    <t>11.</t>
  </si>
  <si>
    <t>Młodzieżowy Dom Kultury</t>
  </si>
  <si>
    <t>III.</t>
  </si>
  <si>
    <t>Rachunek dochodów własnych powiatowych jednostek budżetowych, z tego:</t>
  </si>
  <si>
    <t xml:space="preserve">      Żegluga Świnoujska</t>
  </si>
  <si>
    <t xml:space="preserve">      Urząd Miasta</t>
  </si>
  <si>
    <t>Liceum Ogólnokształcące 
z Oddziałami Integracyjnymi</t>
  </si>
  <si>
    <t>Zespół Szkół w Świnoujściu</t>
  </si>
  <si>
    <t>Specjalny Ośrodek Szkolno
    -Wychowawczy</t>
  </si>
  <si>
    <t>Poradnia Psychologiczno
    -Pedagogiczna</t>
  </si>
  <si>
    <t>Razem rachunek dochodów własnych  
(gmina+powiat)</t>
  </si>
  <si>
    <t>Ogółem (gmina + powiat)</t>
  </si>
  <si>
    <t>Plan przychodów i wydatków zakładów budżetowych</t>
  </si>
  <si>
    <t xml:space="preserve">       Komenda Miejska Państwowej 
       Straży Pożarnej</t>
  </si>
  <si>
    <t xml:space="preserve">Zespół Szkół Morskich   </t>
  </si>
  <si>
    <t xml:space="preserve">      Internat przy Zespole Szkół Morskich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</si>
</sst>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</numFmts>
  <fonts count="2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53" applyFont="1" applyAlignment="1">
      <alignment vertical="center"/>
      <protection/>
    </xf>
    <xf numFmtId="0" fontId="4" fillId="0" borderId="0" xfId="53" applyFont="1" applyAlignment="1">
      <alignment horizontal="right" vertical="top"/>
      <protection/>
    </xf>
    <xf numFmtId="0" fontId="6" fillId="20" borderId="10" xfId="53" applyFont="1" applyFill="1" applyBorder="1" applyAlignment="1">
      <alignment horizontal="center" vertical="center"/>
      <protection/>
    </xf>
    <xf numFmtId="0" fontId="6" fillId="20" borderId="11" xfId="53" applyFont="1" applyFill="1" applyBorder="1" applyAlignment="1">
      <alignment horizontal="center" vertical="center"/>
      <protection/>
    </xf>
    <xf numFmtId="0" fontId="6" fillId="20" borderId="11" xfId="53" applyFont="1" applyFill="1" applyBorder="1" applyAlignment="1">
      <alignment horizontal="center" vertical="center" wrapText="1"/>
      <protection/>
    </xf>
    <xf numFmtId="0" fontId="6" fillId="20" borderId="12" xfId="53" applyFont="1" applyFill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14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49" fontId="1" fillId="0" borderId="0" xfId="53" applyNumberFormat="1" applyFont="1" applyAlignment="1">
      <alignment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49" fontId="6" fillId="22" borderId="15" xfId="53" applyNumberFormat="1" applyFont="1" applyFill="1" applyBorder="1" applyAlignment="1">
      <alignment horizontal="right" vertical="center"/>
      <protection/>
    </xf>
    <xf numFmtId="0" fontId="0" fillId="0" borderId="14" xfId="53" applyFont="1" applyBorder="1" applyAlignment="1">
      <alignment vertical="center" wrapText="1" shrinkToFit="1"/>
      <protection/>
    </xf>
    <xf numFmtId="0" fontId="1" fillId="0" borderId="0" xfId="52" applyFont="1">
      <alignment/>
      <protection/>
    </xf>
    <xf numFmtId="0" fontId="26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6" fillId="20" borderId="16" xfId="52" applyFont="1" applyFill="1" applyBorder="1" applyAlignment="1">
      <alignment horizontal="center" vertical="center" wrapText="1"/>
      <protection/>
    </xf>
    <xf numFmtId="0" fontId="27" fillId="0" borderId="14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vertical="center"/>
      <protection/>
    </xf>
    <xf numFmtId="3" fontId="6" fillId="0" borderId="17" xfId="52" applyNumberFormat="1" applyFont="1" applyBorder="1" applyAlignment="1">
      <alignment vertical="center"/>
      <protection/>
    </xf>
    <xf numFmtId="3" fontId="6" fillId="0" borderId="17" xfId="52" applyNumberFormat="1" applyFont="1" applyBorder="1" applyAlignment="1">
      <alignment horizontal="center" vertical="center"/>
      <protection/>
    </xf>
    <xf numFmtId="0" fontId="6" fillId="0" borderId="0" xfId="52" applyFont="1">
      <alignment/>
      <protection/>
    </xf>
    <xf numFmtId="0" fontId="1" fillId="0" borderId="18" xfId="52" applyFont="1" applyBorder="1" applyAlignment="1">
      <alignment horizontal="center" vertical="center"/>
      <protection/>
    </xf>
    <xf numFmtId="0" fontId="1" fillId="0" borderId="18" xfId="52" applyFont="1" applyBorder="1" applyAlignment="1">
      <alignment horizontal="left" vertical="center" indent="2"/>
      <protection/>
    </xf>
    <xf numFmtId="3" fontId="1" fillId="0" borderId="18" xfId="52" applyNumberFormat="1" applyFont="1" applyBorder="1" applyAlignment="1">
      <alignment vertical="center"/>
      <protection/>
    </xf>
    <xf numFmtId="3" fontId="1" fillId="0" borderId="18" xfId="52" applyNumberFormat="1" applyFont="1" applyBorder="1" applyAlignment="1">
      <alignment horizontal="center" vertical="center"/>
      <protection/>
    </xf>
    <xf numFmtId="3" fontId="1" fillId="0" borderId="0" xfId="52" applyNumberFormat="1" applyFont="1">
      <alignment/>
      <protection/>
    </xf>
    <xf numFmtId="3" fontId="1" fillId="0" borderId="19" xfId="52" applyNumberFormat="1" applyFont="1" applyBorder="1" applyAlignment="1">
      <alignment vertical="center"/>
      <protection/>
    </xf>
    <xf numFmtId="0" fontId="6" fillId="0" borderId="17" xfId="52" applyFont="1" applyBorder="1" applyAlignment="1">
      <alignment vertical="center" wrapText="1"/>
      <protection/>
    </xf>
    <xf numFmtId="3" fontId="6" fillId="0" borderId="19" xfId="52" applyNumberFormat="1" applyFont="1" applyBorder="1" applyAlignment="1">
      <alignment horizontal="center" vertical="center"/>
      <protection/>
    </xf>
    <xf numFmtId="3" fontId="6" fillId="0" borderId="19" xfId="52" applyNumberFormat="1" applyFont="1" applyBorder="1" applyAlignment="1">
      <alignment vertical="center"/>
      <protection/>
    </xf>
    <xf numFmtId="3" fontId="6" fillId="0" borderId="0" xfId="52" applyNumberFormat="1" applyFont="1">
      <alignment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left" vertical="center" indent="2"/>
      <protection/>
    </xf>
    <xf numFmtId="3" fontId="1" fillId="0" borderId="19" xfId="52" applyNumberFormat="1" applyFont="1" applyBorder="1" applyAlignment="1">
      <alignment horizontal="center" vertical="center"/>
      <protection/>
    </xf>
    <xf numFmtId="3" fontId="1" fillId="0" borderId="20" xfId="52" applyNumberFormat="1" applyFont="1" applyBorder="1" applyAlignment="1">
      <alignment horizontal="center" vertical="center"/>
      <protection/>
    </xf>
    <xf numFmtId="3" fontId="1" fillId="0" borderId="21" xfId="52" applyNumberFormat="1" applyFont="1" applyBorder="1" applyAlignment="1">
      <alignment horizontal="center" vertical="center"/>
      <protection/>
    </xf>
    <xf numFmtId="3" fontId="1" fillId="0" borderId="22" xfId="52" applyNumberFormat="1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left" vertical="center" wrapText="1" indent="2"/>
      <protection/>
    </xf>
    <xf numFmtId="3" fontId="1" fillId="0" borderId="22" xfId="52" applyNumberFormat="1" applyFont="1" applyBorder="1" applyAlignment="1">
      <alignment vertical="center"/>
      <protection/>
    </xf>
    <xf numFmtId="3" fontId="1" fillId="0" borderId="21" xfId="52" applyNumberFormat="1" applyFont="1" applyBorder="1" applyAlignment="1">
      <alignment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vertical="center" wrapText="1"/>
      <protection/>
    </xf>
    <xf numFmtId="0" fontId="1" fillId="0" borderId="19" xfId="52" applyFont="1" applyBorder="1" applyAlignment="1">
      <alignment vertical="center" wrapText="1"/>
      <protection/>
    </xf>
    <xf numFmtId="0" fontId="1" fillId="0" borderId="19" xfId="52" applyFont="1" applyBorder="1" applyAlignment="1">
      <alignment horizontal="left" vertical="center" wrapText="1"/>
      <protection/>
    </xf>
    <xf numFmtId="0" fontId="1" fillId="0" borderId="18" xfId="52" applyFont="1" applyBorder="1" applyAlignment="1">
      <alignment horizontal="left" vertical="center" wrapText="1" indent="2"/>
      <protection/>
    </xf>
    <xf numFmtId="0" fontId="1" fillId="0" borderId="20" xfId="52" applyFont="1" applyBorder="1" applyAlignment="1">
      <alignment horizontal="left" vertical="center" wrapText="1" indent="2"/>
      <protection/>
    </xf>
    <xf numFmtId="3" fontId="1" fillId="0" borderId="20" xfId="52" applyNumberFormat="1" applyFont="1" applyBorder="1" applyAlignment="1">
      <alignment vertical="center"/>
      <protection/>
    </xf>
    <xf numFmtId="3" fontId="6" fillId="0" borderId="23" xfId="52" applyNumberFormat="1" applyFont="1" applyBorder="1" applyAlignment="1">
      <alignment vertical="center"/>
      <protection/>
    </xf>
    <xf numFmtId="3" fontId="6" fillId="0" borderId="23" xfId="52" applyNumberFormat="1" applyFont="1" applyBorder="1" applyAlignment="1">
      <alignment horizontal="center" vertical="center"/>
      <protection/>
    </xf>
    <xf numFmtId="3" fontId="6" fillId="0" borderId="14" xfId="52" applyNumberFormat="1" applyFont="1" applyBorder="1" applyAlignment="1">
      <alignment vertical="center"/>
      <protection/>
    </xf>
    <xf numFmtId="3" fontId="6" fillId="0" borderId="14" xfId="52" applyNumberFormat="1" applyFont="1" applyBorder="1" applyAlignment="1">
      <alignment horizontal="center" vertical="center"/>
      <protection/>
    </xf>
    <xf numFmtId="0" fontId="1" fillId="0" borderId="0" xfId="52" applyFont="1" applyAlignment="1">
      <alignment horizontal="center"/>
      <protection/>
    </xf>
    <xf numFmtId="0" fontId="28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3" fontId="1" fillId="0" borderId="24" xfId="52" applyNumberFormat="1" applyFont="1" applyBorder="1" applyAlignment="1">
      <alignment vertical="center"/>
      <protection/>
    </xf>
    <xf numFmtId="0" fontId="1" fillId="0" borderId="24" xfId="52" applyFont="1" applyBorder="1" applyAlignment="1">
      <alignment horizontal="center" vertical="center"/>
      <protection/>
    </xf>
    <xf numFmtId="0" fontId="1" fillId="0" borderId="24" xfId="52" applyFont="1" applyBorder="1" applyAlignment="1">
      <alignment horizontal="left" vertical="center" indent="2"/>
      <protection/>
    </xf>
    <xf numFmtId="3" fontId="1" fillId="0" borderId="24" xfId="52" applyNumberFormat="1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left" vertical="center" wrapText="1" indent="2"/>
      <protection/>
    </xf>
    <xf numFmtId="3" fontId="1" fillId="0" borderId="23" xfId="52" applyNumberFormat="1" applyFont="1" applyBorder="1" applyAlignment="1">
      <alignment vertical="center"/>
      <protection/>
    </xf>
    <xf numFmtId="3" fontId="1" fillId="0" borderId="23" xfId="52" applyNumberFormat="1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left" vertical="center" indent="2"/>
      <protection/>
    </xf>
    <xf numFmtId="0" fontId="0" fillId="0" borderId="13" xfId="53" applyFont="1" applyBorder="1" applyAlignment="1">
      <alignment horizontal="center" vertical="center"/>
      <protection/>
    </xf>
    <xf numFmtId="49" fontId="0" fillId="0" borderId="15" xfId="53" applyNumberFormat="1" applyFont="1" applyBorder="1" applyAlignment="1">
      <alignment horizontal="right" vertical="center"/>
      <protection/>
    </xf>
    <xf numFmtId="0" fontId="0" fillId="0" borderId="25" xfId="53" applyFont="1" applyBorder="1" applyAlignment="1">
      <alignment horizontal="center" vertical="center"/>
      <protection/>
    </xf>
    <xf numFmtId="0" fontId="1" fillId="0" borderId="26" xfId="53" applyFont="1" applyBorder="1" applyAlignment="1">
      <alignment vertical="center"/>
      <protection/>
    </xf>
    <xf numFmtId="0" fontId="1" fillId="0" borderId="26" xfId="53" applyFont="1" applyBorder="1" applyAlignment="1">
      <alignment horizontal="center" vertical="center"/>
      <protection/>
    </xf>
    <xf numFmtId="49" fontId="1" fillId="0" borderId="27" xfId="53" applyNumberFormat="1" applyFont="1" applyBorder="1" applyAlignment="1">
      <alignment horizontal="right" vertical="center"/>
      <protection/>
    </xf>
    <xf numFmtId="0" fontId="1" fillId="0" borderId="24" xfId="52" applyFont="1" applyBorder="1" applyAlignment="1">
      <alignment horizontal="left" vertical="center"/>
      <protection/>
    </xf>
    <xf numFmtId="0" fontId="5" fillId="0" borderId="0" xfId="53" applyFont="1" applyAlignment="1">
      <alignment horizontal="center" vertical="center"/>
      <protection/>
    </xf>
    <xf numFmtId="0" fontId="6" fillId="22" borderId="28" xfId="53" applyFont="1" applyFill="1" applyBorder="1" applyAlignment="1">
      <alignment horizontal="center" vertical="center"/>
      <protection/>
    </xf>
    <xf numFmtId="0" fontId="6" fillId="22" borderId="29" xfId="53" applyFont="1" applyFill="1" applyBorder="1" applyAlignment="1">
      <alignment horizontal="center" vertical="center"/>
      <protection/>
    </xf>
    <xf numFmtId="0" fontId="6" fillId="22" borderId="30" xfId="53" applyFont="1" applyFill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6" fillId="20" borderId="14" xfId="52" applyFont="1" applyFill="1" applyBorder="1" applyAlignment="1">
      <alignment horizontal="center" vertical="center" wrapText="1"/>
      <protection/>
    </xf>
    <xf numFmtId="0" fontId="25" fillId="0" borderId="0" xfId="52" applyFont="1" applyAlignment="1">
      <alignment horizontal="center" vertical="center"/>
      <protection/>
    </xf>
    <xf numFmtId="0" fontId="6" fillId="20" borderId="14" xfId="52" applyFont="1" applyFill="1" applyBorder="1" applyAlignment="1">
      <alignment horizontal="center" vertical="center"/>
      <protection/>
    </xf>
    <xf numFmtId="0" fontId="6" fillId="20" borderId="31" xfId="52" applyFont="1" applyFill="1" applyBorder="1" applyAlignment="1">
      <alignment horizontal="center" vertical="center" wrapText="1"/>
      <protection/>
    </xf>
    <xf numFmtId="0" fontId="6" fillId="20" borderId="29" xfId="52" applyFont="1" applyFill="1" applyBorder="1" applyAlignment="1">
      <alignment horizontal="center" vertical="center" wrapText="1"/>
      <protection/>
    </xf>
    <xf numFmtId="0" fontId="6" fillId="20" borderId="30" xfId="52" applyFont="1" applyFill="1" applyBorder="1" applyAlignment="1">
      <alignment horizontal="center" vertical="center" wrapText="1"/>
      <protection/>
    </xf>
    <xf numFmtId="0" fontId="6" fillId="20" borderId="16" xfId="52" applyFont="1" applyFill="1" applyBorder="1" applyAlignment="1">
      <alignment horizontal="center" vertical="center" wrapText="1"/>
      <protection/>
    </xf>
    <xf numFmtId="0" fontId="6" fillId="20" borderId="32" xfId="52" applyFont="1" applyFill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30" xfId="52" applyFont="1" applyBorder="1" applyAlignment="1">
      <alignment horizontal="center" vertical="center" wrapText="1"/>
      <protection/>
    </xf>
    <xf numFmtId="0" fontId="6" fillId="20" borderId="31" xfId="52" applyFont="1" applyFill="1" applyBorder="1" applyAlignment="1">
      <alignment horizontal="center" vertical="center"/>
      <protection/>
    </xf>
    <xf numFmtId="0" fontId="6" fillId="20" borderId="29" xfId="52" applyFont="1" applyFill="1" applyBorder="1" applyAlignment="1">
      <alignment horizontal="center" vertical="center"/>
      <protection/>
    </xf>
    <xf numFmtId="0" fontId="6" fillId="20" borderId="30" xfId="52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do kor19.12" xfId="52"/>
    <cellStyle name="Normalny_załączni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F59"/>
  <sheetViews>
    <sheetView showGridLines="0" tabSelected="1" view="pageLayout" zoomScaleSheetLayoutView="100" workbookViewId="0" topLeftCell="C1">
      <selection activeCell="H8" sqref="H8"/>
    </sheetView>
  </sheetViews>
  <sheetFormatPr defaultColWidth="9.140625" defaultRowHeight="12.75"/>
  <cols>
    <col min="1" max="1" width="4.7109375" style="14" bestFit="1" customWidth="1"/>
    <col min="2" max="2" width="55.57421875" style="1" customWidth="1"/>
    <col min="3" max="3" width="12.7109375" style="1" customWidth="1"/>
    <col min="4" max="4" width="13.28125" style="1" customWidth="1"/>
    <col min="5" max="16384" width="9.140625" style="1" customWidth="1"/>
  </cols>
  <sheetData>
    <row r="1" spans="1:4" ht="15" customHeight="1">
      <c r="A1" s="77"/>
      <c r="B1" s="77"/>
      <c r="C1" s="77"/>
      <c r="D1" s="77"/>
    </row>
    <row r="2" spans="1:4" ht="17.25" customHeight="1">
      <c r="A2" s="77" t="s">
        <v>6</v>
      </c>
      <c r="B2" s="77"/>
      <c r="C2" s="77"/>
      <c r="D2" s="77"/>
    </row>
    <row r="3" ht="25.5" customHeight="1" thickBot="1">
      <c r="D3" s="2"/>
    </row>
    <row r="4" spans="1:4" ht="36.75" customHeight="1">
      <c r="A4" s="3" t="s">
        <v>0</v>
      </c>
      <c r="B4" s="4" t="s">
        <v>3</v>
      </c>
      <c r="C4" s="5" t="s">
        <v>4</v>
      </c>
      <c r="D4" s="6" t="s">
        <v>5</v>
      </c>
    </row>
    <row r="5" spans="1:4" s="10" customFormat="1" ht="16.5" customHeight="1">
      <c r="A5" s="7">
        <v>1</v>
      </c>
      <c r="B5" s="8">
        <v>2</v>
      </c>
      <c r="C5" s="8">
        <v>3</v>
      </c>
      <c r="D5" s="9">
        <v>4</v>
      </c>
    </row>
    <row r="6" spans="1:4" ht="24.75" customHeight="1">
      <c r="A6" s="78" t="s">
        <v>7</v>
      </c>
      <c r="B6" s="79"/>
      <c r="C6" s="80"/>
      <c r="D6" s="15" t="s">
        <v>13</v>
      </c>
    </row>
    <row r="7" spans="1:6" ht="51" customHeight="1">
      <c r="A7" s="70" t="s">
        <v>1</v>
      </c>
      <c r="B7" s="16" t="s">
        <v>9</v>
      </c>
      <c r="C7" s="13" t="s">
        <v>8</v>
      </c>
      <c r="D7" s="71" t="s">
        <v>10</v>
      </c>
      <c r="E7" s="11"/>
      <c r="F7" s="11"/>
    </row>
    <row r="8" spans="1:4" ht="60.75" customHeight="1" thickBot="1">
      <c r="A8" s="72" t="s">
        <v>2</v>
      </c>
      <c r="B8" s="73" t="s">
        <v>14</v>
      </c>
      <c r="C8" s="74" t="s">
        <v>11</v>
      </c>
      <c r="D8" s="75" t="s">
        <v>12</v>
      </c>
    </row>
    <row r="9" ht="12.75">
      <c r="D9" s="12"/>
    </row>
    <row r="10" ht="12.75">
      <c r="D10" s="12"/>
    </row>
    <row r="11" ht="12.75">
      <c r="D11" s="12"/>
    </row>
    <row r="12" ht="12.75">
      <c r="D12" s="12"/>
    </row>
    <row r="13" ht="12.75">
      <c r="D13" s="12"/>
    </row>
    <row r="14" ht="12.75">
      <c r="D14" s="12"/>
    </row>
    <row r="15" ht="12.75">
      <c r="D15" s="12"/>
    </row>
    <row r="16" ht="12.75">
      <c r="D16" s="12"/>
    </row>
    <row r="17" ht="12.75">
      <c r="D17" s="12"/>
    </row>
    <row r="18" ht="12.75">
      <c r="D18" s="12"/>
    </row>
    <row r="19" ht="12.75">
      <c r="D19" s="12"/>
    </row>
    <row r="20" ht="12.75">
      <c r="D20" s="12"/>
    </row>
    <row r="21" ht="12.75">
      <c r="D21" s="12"/>
    </row>
    <row r="22" ht="12.75">
      <c r="D22" s="12"/>
    </row>
    <row r="23" ht="12.75">
      <c r="D23" s="12"/>
    </row>
    <row r="24" ht="12.75">
      <c r="D24" s="12"/>
    </row>
    <row r="25" ht="12.75">
      <c r="D25" s="12"/>
    </row>
    <row r="26" ht="12.75">
      <c r="D26" s="12"/>
    </row>
    <row r="27" ht="12.75">
      <c r="D27" s="12"/>
    </row>
    <row r="28" ht="12.75">
      <c r="D28" s="12"/>
    </row>
    <row r="29" ht="12.75">
      <c r="D29" s="12"/>
    </row>
    <row r="30" ht="12.75">
      <c r="D30" s="12"/>
    </row>
    <row r="31" ht="12.75">
      <c r="D31" s="12"/>
    </row>
    <row r="32" ht="12.75">
      <c r="D32" s="12"/>
    </row>
    <row r="33" ht="12.75">
      <c r="D33" s="12"/>
    </row>
    <row r="34" ht="12.75">
      <c r="D34" s="12"/>
    </row>
    <row r="35" ht="12.75">
      <c r="D35" s="12"/>
    </row>
    <row r="36" ht="12.75">
      <c r="D36" s="12"/>
    </row>
    <row r="37" ht="12.75">
      <c r="D37" s="12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6:C6"/>
  </mergeCells>
  <printOptions horizontalCentered="1"/>
  <pageMargins left="0.7874015748031497" right="0.7874015748031497" top="1.6141732283464567" bottom="0.5905511811023623" header="0.5118110236220472" footer="0.5118110236220472"/>
  <pageSetup horizontalDpi="600" verticalDpi="600" orientation="portrait" paperSize="9" r:id="rId1"/>
  <headerFooter alignWithMargins="0">
    <oddHeader>&amp;LZAŁĄCZNIK NR 3
DO UCHWAŁY NR XLVII/391/2008
RADY MIASTA ŚWINOUJŚCIA
Z DNIA 19 GRUDNIA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42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C20" sqref="C20"/>
      <selection pane="bottomLeft" activeCell="B40" sqref="B40"/>
    </sheetView>
  </sheetViews>
  <sheetFormatPr defaultColWidth="9.140625" defaultRowHeight="12.75"/>
  <cols>
    <col min="1" max="1" width="3.00390625" style="59" customWidth="1"/>
    <col min="2" max="2" width="43.28125" style="17" customWidth="1"/>
    <col min="3" max="3" width="12.8515625" style="17" customWidth="1"/>
    <col min="4" max="4" width="10.7109375" style="17" customWidth="1"/>
    <col min="5" max="5" width="10.28125" style="17" customWidth="1"/>
    <col min="6" max="6" width="10.140625" style="17" customWidth="1"/>
    <col min="7" max="7" width="10.421875" style="17" customWidth="1"/>
    <col min="8" max="8" width="10.28125" style="17" bestFit="1" customWidth="1"/>
    <col min="9" max="9" width="10.7109375" style="17" bestFit="1" customWidth="1"/>
    <col min="10" max="10" width="14.140625" style="17" customWidth="1"/>
    <col min="11" max="11" width="13.57421875" style="17" customWidth="1"/>
    <col min="12" max="16384" width="9.140625" style="17" customWidth="1"/>
  </cols>
  <sheetData>
    <row r="1" spans="1:10" ht="16.5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6.5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6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1" ht="12.75">
      <c r="A4" s="19"/>
      <c r="B4" s="20"/>
      <c r="C4" s="20"/>
      <c r="D4" s="20"/>
      <c r="E4" s="20"/>
      <c r="F4" s="20"/>
      <c r="G4" s="20"/>
      <c r="H4" s="20"/>
      <c r="I4" s="20"/>
      <c r="K4" s="21" t="s">
        <v>16</v>
      </c>
    </row>
    <row r="5" spans="1:11" ht="15" customHeight="1">
      <c r="A5" s="84" t="s">
        <v>0</v>
      </c>
      <c r="B5" s="84" t="s">
        <v>17</v>
      </c>
      <c r="C5" s="82" t="s">
        <v>18</v>
      </c>
      <c r="D5" s="85" t="s">
        <v>19</v>
      </c>
      <c r="E5" s="86"/>
      <c r="F5" s="86"/>
      <c r="G5" s="87"/>
      <c r="H5" s="82" t="s">
        <v>20</v>
      </c>
      <c r="I5" s="82"/>
      <c r="J5" s="82" t="s">
        <v>21</v>
      </c>
      <c r="K5" s="82" t="s">
        <v>22</v>
      </c>
    </row>
    <row r="6" spans="1:11" ht="15" customHeight="1">
      <c r="A6" s="84"/>
      <c r="B6" s="84"/>
      <c r="C6" s="82"/>
      <c r="D6" s="82" t="s">
        <v>23</v>
      </c>
      <c r="E6" s="92" t="s">
        <v>24</v>
      </c>
      <c r="F6" s="93"/>
      <c r="G6" s="94"/>
      <c r="H6" s="82" t="s">
        <v>23</v>
      </c>
      <c r="I6" s="82" t="s">
        <v>25</v>
      </c>
      <c r="J6" s="82"/>
      <c r="K6" s="82"/>
    </row>
    <row r="7" spans="1:11" ht="18" customHeight="1">
      <c r="A7" s="84"/>
      <c r="B7" s="84"/>
      <c r="C7" s="82"/>
      <c r="D7" s="82"/>
      <c r="E7" s="88" t="s">
        <v>26</v>
      </c>
      <c r="F7" s="92" t="s">
        <v>27</v>
      </c>
      <c r="G7" s="94"/>
      <c r="H7" s="82"/>
      <c r="I7" s="82"/>
      <c r="J7" s="82"/>
      <c r="K7" s="82"/>
    </row>
    <row r="8" spans="1:11" ht="42" customHeight="1">
      <c r="A8" s="84"/>
      <c r="B8" s="84"/>
      <c r="C8" s="82"/>
      <c r="D8" s="82"/>
      <c r="E8" s="89"/>
      <c r="F8" s="22" t="s">
        <v>28</v>
      </c>
      <c r="G8" s="22" t="s">
        <v>29</v>
      </c>
      <c r="H8" s="82"/>
      <c r="I8" s="82"/>
      <c r="J8" s="82"/>
      <c r="K8" s="82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2" s="28" customFormat="1" ht="27.75" customHeight="1">
      <c r="A10" s="24" t="s">
        <v>30</v>
      </c>
      <c r="B10" s="25" t="s">
        <v>31</v>
      </c>
      <c r="C10" s="26">
        <f aca="true" t="shared" si="0" ref="C10:J10">C11+C12+C13</f>
        <v>1077037</v>
      </c>
      <c r="D10" s="26">
        <f t="shared" si="0"/>
        <v>24195687</v>
      </c>
      <c r="E10" s="26">
        <f t="shared" si="0"/>
        <v>7782224</v>
      </c>
      <c r="F10" s="26">
        <f t="shared" si="0"/>
        <v>6374268</v>
      </c>
      <c r="G10" s="26">
        <f t="shared" si="0"/>
        <v>1407956</v>
      </c>
      <c r="H10" s="26">
        <f t="shared" si="0"/>
        <v>24852053</v>
      </c>
      <c r="I10" s="26">
        <f t="shared" si="0"/>
        <v>0</v>
      </c>
      <c r="J10" s="26">
        <f t="shared" si="0"/>
        <v>420671</v>
      </c>
      <c r="K10" s="27" t="s">
        <v>32</v>
      </c>
      <c r="L10" s="33">
        <f aca="true" t="shared" si="1" ref="L10:L26">C10+D10-H10-J10</f>
        <v>0</v>
      </c>
    </row>
    <row r="11" spans="1:12" ht="24.75" customHeight="1">
      <c r="A11" s="29" t="s">
        <v>1</v>
      </c>
      <c r="B11" s="30" t="s">
        <v>33</v>
      </c>
      <c r="C11" s="31">
        <v>477569</v>
      </c>
      <c r="D11" s="31">
        <v>10889400</v>
      </c>
      <c r="E11" s="31">
        <f>F11+G11</f>
        <v>1080200</v>
      </c>
      <c r="F11" s="31">
        <v>550000</v>
      </c>
      <c r="G11" s="31">
        <v>530200</v>
      </c>
      <c r="H11" s="31">
        <v>11100969</v>
      </c>
      <c r="I11" s="31"/>
      <c r="J11" s="31">
        <v>266000</v>
      </c>
      <c r="K11" s="32" t="s">
        <v>32</v>
      </c>
      <c r="L11" s="33">
        <f t="shared" si="1"/>
        <v>0</v>
      </c>
    </row>
    <row r="12" spans="1:12" ht="24.75" customHeight="1">
      <c r="A12" s="29" t="s">
        <v>2</v>
      </c>
      <c r="B12" s="30" t="s">
        <v>34</v>
      </c>
      <c r="C12" s="31">
        <v>233897</v>
      </c>
      <c r="D12" s="31">
        <v>7358431</v>
      </c>
      <c r="E12" s="31">
        <f>F12+G12</f>
        <v>5457268</v>
      </c>
      <c r="F12" s="31">
        <v>5374268</v>
      </c>
      <c r="G12" s="34">
        <v>83000</v>
      </c>
      <c r="H12" s="34">
        <v>7532328</v>
      </c>
      <c r="I12" s="34"/>
      <c r="J12" s="34">
        <v>60000</v>
      </c>
      <c r="K12" s="32" t="s">
        <v>32</v>
      </c>
      <c r="L12" s="33">
        <f t="shared" si="1"/>
        <v>0</v>
      </c>
    </row>
    <row r="13" spans="1:12" ht="26.25" customHeight="1">
      <c r="A13" s="29" t="s">
        <v>35</v>
      </c>
      <c r="B13" s="52" t="s">
        <v>36</v>
      </c>
      <c r="C13" s="31">
        <v>365571</v>
      </c>
      <c r="D13" s="31">
        <v>5947856</v>
      </c>
      <c r="E13" s="31">
        <f>F13+G13</f>
        <v>1244756</v>
      </c>
      <c r="F13" s="31">
        <v>450000</v>
      </c>
      <c r="G13" s="62">
        <v>794756</v>
      </c>
      <c r="H13" s="62">
        <v>6218756</v>
      </c>
      <c r="I13" s="62"/>
      <c r="J13" s="62">
        <v>94671</v>
      </c>
      <c r="K13" s="32" t="s">
        <v>32</v>
      </c>
      <c r="L13" s="33">
        <f t="shared" si="1"/>
        <v>0</v>
      </c>
    </row>
    <row r="14" spans="1:12" s="25" customFormat="1" ht="42" customHeight="1">
      <c r="A14" s="24" t="s">
        <v>37</v>
      </c>
      <c r="B14" s="35" t="s">
        <v>38</v>
      </c>
      <c r="C14" s="26">
        <f>SUM(C15,C16,C17,C18,C19,C20,C21,C22,C23,C24,C25)</f>
        <v>608905</v>
      </c>
      <c r="D14" s="26">
        <f>SUM(D15,D16,D17,D18,D19,D20,D21,D22,D23,D24,D25)</f>
        <v>2010470</v>
      </c>
      <c r="E14" s="27" t="s">
        <v>32</v>
      </c>
      <c r="F14" s="27" t="s">
        <v>32</v>
      </c>
      <c r="G14" s="36" t="s">
        <v>32</v>
      </c>
      <c r="H14" s="37">
        <f>SUM(H15,H16,H17,H18,H19,H20,H21,H22,H23,H24,H25)</f>
        <v>2572167</v>
      </c>
      <c r="I14" s="36" t="s">
        <v>32</v>
      </c>
      <c r="J14" s="37">
        <f>SUM(J15,J16,J17,J18,J19,J20,J21,J22,J23,J24,J25)</f>
        <v>47208</v>
      </c>
      <c r="K14" s="26"/>
      <c r="L14" s="38">
        <f t="shared" si="1"/>
        <v>0</v>
      </c>
    </row>
    <row r="15" spans="1:12" ht="24.75" customHeight="1">
      <c r="A15" s="39" t="s">
        <v>1</v>
      </c>
      <c r="B15" s="40" t="s">
        <v>39</v>
      </c>
      <c r="C15" s="34">
        <v>528433</v>
      </c>
      <c r="D15" s="34">
        <v>640000</v>
      </c>
      <c r="E15" s="41" t="s">
        <v>32</v>
      </c>
      <c r="F15" s="42" t="s">
        <v>32</v>
      </c>
      <c r="G15" s="42" t="s">
        <v>32</v>
      </c>
      <c r="H15" s="34">
        <v>1168433</v>
      </c>
      <c r="I15" s="42" t="s">
        <v>32</v>
      </c>
      <c r="J15" s="34">
        <v>0</v>
      </c>
      <c r="K15" s="34"/>
      <c r="L15" s="33">
        <f t="shared" si="1"/>
        <v>0</v>
      </c>
    </row>
    <row r="16" spans="1:12" ht="24.75" customHeight="1">
      <c r="A16" s="39" t="s">
        <v>2</v>
      </c>
      <c r="B16" s="40" t="s">
        <v>40</v>
      </c>
      <c r="C16" s="34">
        <v>22816</v>
      </c>
      <c r="D16" s="34">
        <v>194360</v>
      </c>
      <c r="E16" s="41" t="s">
        <v>32</v>
      </c>
      <c r="F16" s="43" t="s">
        <v>32</v>
      </c>
      <c r="G16" s="44" t="s">
        <v>32</v>
      </c>
      <c r="H16" s="34">
        <v>199309</v>
      </c>
      <c r="I16" s="44" t="s">
        <v>32</v>
      </c>
      <c r="J16" s="34">
        <v>17867</v>
      </c>
      <c r="K16" s="34"/>
      <c r="L16" s="33">
        <f t="shared" si="1"/>
        <v>0</v>
      </c>
    </row>
    <row r="17" spans="1:12" ht="24.75" customHeight="1">
      <c r="A17" s="39" t="s">
        <v>35</v>
      </c>
      <c r="B17" s="40" t="s">
        <v>41</v>
      </c>
      <c r="C17" s="34">
        <v>721</v>
      </c>
      <c r="D17" s="34">
        <v>10000</v>
      </c>
      <c r="E17" s="41" t="s">
        <v>32</v>
      </c>
      <c r="F17" s="43" t="s">
        <v>32</v>
      </c>
      <c r="G17" s="44" t="s">
        <v>32</v>
      </c>
      <c r="H17" s="34">
        <v>10721</v>
      </c>
      <c r="I17" s="44" t="s">
        <v>32</v>
      </c>
      <c r="J17" s="34">
        <v>0</v>
      </c>
      <c r="K17" s="34"/>
      <c r="L17" s="33">
        <f t="shared" si="1"/>
        <v>0</v>
      </c>
    </row>
    <row r="18" spans="1:13" ht="30" customHeight="1">
      <c r="A18" s="39" t="s">
        <v>42</v>
      </c>
      <c r="B18" s="45" t="s">
        <v>43</v>
      </c>
      <c r="C18" s="34">
        <v>5649</v>
      </c>
      <c r="D18" s="34">
        <v>122000</v>
      </c>
      <c r="E18" s="41" t="s">
        <v>32</v>
      </c>
      <c r="F18" s="43" t="s">
        <v>32</v>
      </c>
      <c r="G18" s="44" t="s">
        <v>32</v>
      </c>
      <c r="H18" s="34">
        <v>127099</v>
      </c>
      <c r="I18" s="44" t="s">
        <v>32</v>
      </c>
      <c r="J18" s="34">
        <v>550</v>
      </c>
      <c r="K18" s="34"/>
      <c r="L18" s="33">
        <f t="shared" si="1"/>
        <v>0</v>
      </c>
      <c r="M18" s="33" t="e">
        <f>#REF!+#REF!-#REF!-#REF!</f>
        <v>#REF!</v>
      </c>
    </row>
    <row r="19" spans="1:12" ht="24.75" customHeight="1">
      <c r="A19" s="39" t="s">
        <v>44</v>
      </c>
      <c r="B19" s="30" t="s">
        <v>45</v>
      </c>
      <c r="C19" s="31">
        <v>1463</v>
      </c>
      <c r="D19" s="31">
        <v>179286</v>
      </c>
      <c r="E19" s="32" t="s">
        <v>32</v>
      </c>
      <c r="F19" s="43" t="s">
        <v>32</v>
      </c>
      <c r="G19" s="44" t="s">
        <v>32</v>
      </c>
      <c r="H19" s="46">
        <v>180749</v>
      </c>
      <c r="I19" s="44" t="s">
        <v>32</v>
      </c>
      <c r="J19" s="47">
        <v>0</v>
      </c>
      <c r="K19" s="31"/>
      <c r="L19" s="33">
        <f t="shared" si="1"/>
        <v>0</v>
      </c>
    </row>
    <row r="20" spans="1:12" ht="24.75" customHeight="1">
      <c r="A20" s="39" t="s">
        <v>46</v>
      </c>
      <c r="B20" s="30" t="s">
        <v>47</v>
      </c>
      <c r="C20" s="31">
        <v>4584</v>
      </c>
      <c r="D20" s="31">
        <v>91010</v>
      </c>
      <c r="E20" s="32" t="s">
        <v>32</v>
      </c>
      <c r="F20" s="42" t="s">
        <v>32</v>
      </c>
      <c r="G20" s="42" t="s">
        <v>32</v>
      </c>
      <c r="H20" s="31">
        <v>95594</v>
      </c>
      <c r="I20" s="42" t="s">
        <v>32</v>
      </c>
      <c r="J20" s="31">
        <v>0</v>
      </c>
      <c r="K20" s="31"/>
      <c r="L20" s="33">
        <f t="shared" si="1"/>
        <v>0</v>
      </c>
    </row>
    <row r="21" spans="1:12" ht="24.75" customHeight="1">
      <c r="A21" s="39" t="s">
        <v>48</v>
      </c>
      <c r="B21" s="40" t="s">
        <v>49</v>
      </c>
      <c r="C21" s="34">
        <v>5018</v>
      </c>
      <c r="D21" s="34">
        <v>299054</v>
      </c>
      <c r="E21" s="41" t="s">
        <v>32</v>
      </c>
      <c r="F21" s="42" t="s">
        <v>32</v>
      </c>
      <c r="G21" s="42" t="s">
        <v>32</v>
      </c>
      <c r="H21" s="34">
        <v>294679</v>
      </c>
      <c r="I21" s="42" t="s">
        <v>32</v>
      </c>
      <c r="J21" s="34">
        <v>9393</v>
      </c>
      <c r="K21" s="34"/>
      <c r="L21" s="33">
        <f t="shared" si="1"/>
        <v>0</v>
      </c>
    </row>
    <row r="22" spans="1:12" ht="24.75" customHeight="1">
      <c r="A22" s="39" t="s">
        <v>50</v>
      </c>
      <c r="B22" s="40" t="s">
        <v>51</v>
      </c>
      <c r="C22" s="34">
        <v>2860</v>
      </c>
      <c r="D22" s="34">
        <v>115910</v>
      </c>
      <c r="E22" s="41" t="s">
        <v>32</v>
      </c>
      <c r="F22" s="42" t="s">
        <v>32</v>
      </c>
      <c r="G22" s="42" t="s">
        <v>32</v>
      </c>
      <c r="H22" s="34">
        <v>116770</v>
      </c>
      <c r="I22" s="42" t="s">
        <v>32</v>
      </c>
      <c r="J22" s="34">
        <v>2000</v>
      </c>
      <c r="K22" s="34"/>
      <c r="L22" s="33">
        <f t="shared" si="1"/>
        <v>0</v>
      </c>
    </row>
    <row r="23" spans="1:12" ht="24.75" customHeight="1">
      <c r="A23" s="39" t="s">
        <v>52</v>
      </c>
      <c r="B23" s="40" t="s">
        <v>53</v>
      </c>
      <c r="C23" s="34">
        <v>10857</v>
      </c>
      <c r="D23" s="34">
        <v>3958</v>
      </c>
      <c r="E23" s="41" t="s">
        <v>32</v>
      </c>
      <c r="F23" s="42" t="s">
        <v>32</v>
      </c>
      <c r="G23" s="42" t="s">
        <v>32</v>
      </c>
      <c r="H23" s="34">
        <v>2203</v>
      </c>
      <c r="I23" s="42" t="s">
        <v>32</v>
      </c>
      <c r="J23" s="34">
        <v>12612</v>
      </c>
      <c r="K23" s="34"/>
      <c r="L23" s="33">
        <f t="shared" si="1"/>
        <v>0</v>
      </c>
    </row>
    <row r="24" spans="1:12" ht="24.75" customHeight="1">
      <c r="A24" s="39" t="s">
        <v>54</v>
      </c>
      <c r="B24" s="40" t="s">
        <v>55</v>
      </c>
      <c r="C24" s="34">
        <v>4786</v>
      </c>
      <c r="D24" s="34">
        <v>156405</v>
      </c>
      <c r="E24" s="41" t="s">
        <v>32</v>
      </c>
      <c r="F24" s="42" t="s">
        <v>32</v>
      </c>
      <c r="G24" s="42" t="s">
        <v>32</v>
      </c>
      <c r="H24" s="34">
        <v>156405</v>
      </c>
      <c r="I24" s="42" t="s">
        <v>32</v>
      </c>
      <c r="J24" s="34">
        <v>4786</v>
      </c>
      <c r="K24" s="34"/>
      <c r="L24" s="33">
        <f t="shared" si="1"/>
        <v>0</v>
      </c>
    </row>
    <row r="25" spans="1:12" ht="24.75" customHeight="1">
      <c r="A25" s="63" t="s">
        <v>56</v>
      </c>
      <c r="B25" s="64" t="s">
        <v>57</v>
      </c>
      <c r="C25" s="62">
        <v>21718</v>
      </c>
      <c r="D25" s="62">
        <v>198487</v>
      </c>
      <c r="E25" s="65" t="s">
        <v>32</v>
      </c>
      <c r="F25" s="65" t="s">
        <v>32</v>
      </c>
      <c r="G25" s="65" t="s">
        <v>32</v>
      </c>
      <c r="H25" s="62">
        <v>220205</v>
      </c>
      <c r="I25" s="65" t="s">
        <v>32</v>
      </c>
      <c r="J25" s="62">
        <v>0</v>
      </c>
      <c r="K25" s="62"/>
      <c r="L25" s="33">
        <f t="shared" si="1"/>
        <v>0</v>
      </c>
    </row>
    <row r="26" spans="1:12" s="28" customFormat="1" ht="42" customHeight="1">
      <c r="A26" s="48" t="s">
        <v>58</v>
      </c>
      <c r="B26" s="49" t="s">
        <v>59</v>
      </c>
      <c r="C26" s="37">
        <f>SUM(C27,C28,C29,C30,C31,C32,C33,C34,C35)</f>
        <v>878089</v>
      </c>
      <c r="D26" s="37">
        <f>SUM(D27,D28,D29,D30,D31,D32,D33,D34,D35)</f>
        <v>2003626</v>
      </c>
      <c r="E26" s="36" t="s">
        <v>32</v>
      </c>
      <c r="F26" s="36" t="s">
        <v>32</v>
      </c>
      <c r="G26" s="36" t="s">
        <v>32</v>
      </c>
      <c r="H26" s="37">
        <f>SUM(H27,H28,H29,H30,H31,H32,H33,H34,H35)</f>
        <v>2849819</v>
      </c>
      <c r="I26" s="36" t="s">
        <v>32</v>
      </c>
      <c r="J26" s="37">
        <f>SUM(J27,J28,J29,J30,J31,J32,J33,J34,J35)</f>
        <v>31896</v>
      </c>
      <c r="K26" s="36"/>
      <c r="L26" s="38">
        <f t="shared" si="1"/>
        <v>0</v>
      </c>
    </row>
    <row r="27" spans="1:12" ht="24.75" customHeight="1">
      <c r="A27" s="39" t="s">
        <v>1</v>
      </c>
      <c r="B27" s="50" t="s">
        <v>60</v>
      </c>
      <c r="C27" s="34">
        <v>146811</v>
      </c>
      <c r="D27" s="34">
        <v>400900</v>
      </c>
      <c r="E27" s="41" t="s">
        <v>32</v>
      </c>
      <c r="F27" s="32" t="s">
        <v>32</v>
      </c>
      <c r="G27" s="32" t="s">
        <v>32</v>
      </c>
      <c r="H27" s="34">
        <v>547711</v>
      </c>
      <c r="I27" s="32" t="s">
        <v>32</v>
      </c>
      <c r="J27" s="34">
        <v>0</v>
      </c>
      <c r="K27" s="41"/>
      <c r="L27" s="33"/>
    </row>
    <row r="28" spans="1:12" ht="24.75" customHeight="1">
      <c r="A28" s="39" t="s">
        <v>2</v>
      </c>
      <c r="B28" s="50" t="s">
        <v>61</v>
      </c>
      <c r="C28" s="34">
        <v>559437</v>
      </c>
      <c r="D28" s="34">
        <v>200000</v>
      </c>
      <c r="E28" s="41" t="s">
        <v>32</v>
      </c>
      <c r="F28" s="32" t="s">
        <v>32</v>
      </c>
      <c r="G28" s="32" t="s">
        <v>32</v>
      </c>
      <c r="H28" s="34">
        <v>759437</v>
      </c>
      <c r="I28" s="32" t="s">
        <v>32</v>
      </c>
      <c r="J28" s="34">
        <v>0</v>
      </c>
      <c r="K28" s="41"/>
      <c r="L28" s="33"/>
    </row>
    <row r="29" spans="1:12" ht="30" customHeight="1">
      <c r="A29" s="39" t="s">
        <v>35</v>
      </c>
      <c r="B29" s="51" t="s">
        <v>69</v>
      </c>
      <c r="C29" s="34">
        <v>0</v>
      </c>
      <c r="D29" s="34">
        <v>23900</v>
      </c>
      <c r="E29" s="41" t="s">
        <v>32</v>
      </c>
      <c r="F29" s="32" t="s">
        <v>32</v>
      </c>
      <c r="G29" s="32" t="s">
        <v>32</v>
      </c>
      <c r="H29" s="34">
        <v>23900</v>
      </c>
      <c r="I29" s="32" t="s">
        <v>32</v>
      </c>
      <c r="J29" s="34">
        <v>0</v>
      </c>
      <c r="K29" s="41"/>
      <c r="L29" s="33"/>
    </row>
    <row r="30" spans="1:12" ht="29.25" customHeight="1">
      <c r="A30" s="39" t="s">
        <v>42</v>
      </c>
      <c r="B30" s="52" t="s">
        <v>62</v>
      </c>
      <c r="C30" s="31">
        <v>2360</v>
      </c>
      <c r="D30" s="31">
        <v>54918</v>
      </c>
      <c r="E30" s="32" t="s">
        <v>32</v>
      </c>
      <c r="F30" s="32" t="s">
        <v>32</v>
      </c>
      <c r="G30" s="32" t="s">
        <v>32</v>
      </c>
      <c r="H30" s="31">
        <v>57278</v>
      </c>
      <c r="I30" s="32" t="s">
        <v>32</v>
      </c>
      <c r="J30" s="31">
        <v>0</v>
      </c>
      <c r="K30" s="31"/>
      <c r="L30" s="33">
        <f>C30+D30-H30-J30</f>
        <v>0</v>
      </c>
    </row>
    <row r="31" spans="1:12" ht="28.5" customHeight="1">
      <c r="A31" s="39" t="s">
        <v>44</v>
      </c>
      <c r="B31" s="66" t="s">
        <v>70</v>
      </c>
      <c r="C31" s="67">
        <v>29953</v>
      </c>
      <c r="D31" s="67">
        <v>21840</v>
      </c>
      <c r="E31" s="68" t="s">
        <v>32</v>
      </c>
      <c r="F31" s="41" t="s">
        <v>32</v>
      </c>
      <c r="G31" s="41" t="s">
        <v>32</v>
      </c>
      <c r="H31" s="67">
        <v>24770</v>
      </c>
      <c r="I31" s="41" t="s">
        <v>32</v>
      </c>
      <c r="J31" s="67">
        <v>27023</v>
      </c>
      <c r="K31" s="67"/>
      <c r="L31" s="33">
        <f>C31+D31-H31-J31</f>
        <v>0</v>
      </c>
    </row>
    <row r="32" spans="1:12" ht="24.75" customHeight="1">
      <c r="A32" s="39" t="s">
        <v>46</v>
      </c>
      <c r="B32" s="69" t="s">
        <v>63</v>
      </c>
      <c r="C32" s="54">
        <v>59206</v>
      </c>
      <c r="D32" s="54">
        <v>305794</v>
      </c>
      <c r="E32" s="42" t="s">
        <v>32</v>
      </c>
      <c r="F32" s="32" t="s">
        <v>32</v>
      </c>
      <c r="G32" s="32" t="s">
        <v>32</v>
      </c>
      <c r="H32" s="54">
        <v>365000</v>
      </c>
      <c r="I32" s="32" t="s">
        <v>32</v>
      </c>
      <c r="J32" s="54">
        <v>0</v>
      </c>
      <c r="K32" s="54"/>
      <c r="L32" s="33">
        <f>C32+D32-H32-J32</f>
        <v>0</v>
      </c>
    </row>
    <row r="33" spans="1:12" ht="29.25" customHeight="1">
      <c r="A33" s="39" t="s">
        <v>48</v>
      </c>
      <c r="B33" s="53" t="s">
        <v>64</v>
      </c>
      <c r="C33" s="54">
        <v>64803</v>
      </c>
      <c r="D33" s="54">
        <v>514800</v>
      </c>
      <c r="E33" s="42" t="s">
        <v>32</v>
      </c>
      <c r="F33" s="32" t="s">
        <v>32</v>
      </c>
      <c r="G33" s="32" t="s">
        <v>32</v>
      </c>
      <c r="H33" s="54">
        <v>579603</v>
      </c>
      <c r="I33" s="32" t="s">
        <v>32</v>
      </c>
      <c r="J33" s="54">
        <v>0</v>
      </c>
      <c r="K33" s="54"/>
      <c r="L33" s="33"/>
    </row>
    <row r="34" spans="1:12" ht="29.25" customHeight="1">
      <c r="A34" s="39" t="s">
        <v>50</v>
      </c>
      <c r="B34" s="53" t="s">
        <v>65</v>
      </c>
      <c r="C34" s="54">
        <v>4724</v>
      </c>
      <c r="D34" s="54">
        <v>5962</v>
      </c>
      <c r="E34" s="42" t="s">
        <v>32</v>
      </c>
      <c r="F34" s="32" t="s">
        <v>32</v>
      </c>
      <c r="G34" s="32" t="s">
        <v>32</v>
      </c>
      <c r="H34" s="54">
        <v>5962</v>
      </c>
      <c r="I34" s="32" t="s">
        <v>32</v>
      </c>
      <c r="J34" s="54">
        <v>4724</v>
      </c>
      <c r="K34" s="54"/>
      <c r="L34" s="33"/>
    </row>
    <row r="35" spans="1:12" ht="24.75" customHeight="1">
      <c r="A35" s="39" t="s">
        <v>52</v>
      </c>
      <c r="B35" s="76" t="s">
        <v>71</v>
      </c>
      <c r="C35" s="62">
        <v>10795</v>
      </c>
      <c r="D35" s="62">
        <v>475512</v>
      </c>
      <c r="E35" s="65" t="s">
        <v>32</v>
      </c>
      <c r="F35" s="65" t="s">
        <v>32</v>
      </c>
      <c r="G35" s="65" t="s">
        <v>32</v>
      </c>
      <c r="H35" s="62">
        <v>486158</v>
      </c>
      <c r="I35" s="65" t="s">
        <v>32</v>
      </c>
      <c r="J35" s="62">
        <v>149</v>
      </c>
      <c r="K35" s="62"/>
      <c r="L35" s="33"/>
    </row>
    <row r="36" spans="1:12" ht="31.5" customHeight="1">
      <c r="A36" s="90" t="s">
        <v>66</v>
      </c>
      <c r="B36" s="91"/>
      <c r="C36" s="55">
        <f>C26+C14</f>
        <v>1486994</v>
      </c>
      <c r="D36" s="55">
        <f>D26+D14</f>
        <v>4014096</v>
      </c>
      <c r="E36" s="56" t="s">
        <v>32</v>
      </c>
      <c r="F36" s="56" t="s">
        <v>32</v>
      </c>
      <c r="G36" s="56" t="s">
        <v>32</v>
      </c>
      <c r="H36" s="55">
        <f>H26+H14</f>
        <v>5421986</v>
      </c>
      <c r="I36" s="56" t="s">
        <v>32</v>
      </c>
      <c r="J36" s="55">
        <f>J26+J14</f>
        <v>79104</v>
      </c>
      <c r="K36" s="55">
        <f>K26+K14</f>
        <v>0</v>
      </c>
      <c r="L36" s="33"/>
    </row>
    <row r="37" spans="1:12" s="28" customFormat="1" ht="24" customHeight="1">
      <c r="A37" s="81" t="s">
        <v>67</v>
      </c>
      <c r="B37" s="81"/>
      <c r="C37" s="57">
        <f>C26+C14+C10</f>
        <v>2564031</v>
      </c>
      <c r="D37" s="57">
        <f>D26+D14+D10</f>
        <v>28209783</v>
      </c>
      <c r="E37" s="57">
        <f>SUM(E10)</f>
        <v>7782224</v>
      </c>
      <c r="F37" s="57">
        <f>F10</f>
        <v>6374268</v>
      </c>
      <c r="G37" s="57">
        <f>G10</f>
        <v>1407956</v>
      </c>
      <c r="H37" s="57">
        <f>H26+H14+H10</f>
        <v>30274039</v>
      </c>
      <c r="I37" s="58" t="s">
        <v>32</v>
      </c>
      <c r="J37" s="57">
        <f>J26+J14+J10</f>
        <v>499775</v>
      </c>
      <c r="K37" s="57"/>
      <c r="L37" s="33">
        <f>C37+D37-H37-J37</f>
        <v>0</v>
      </c>
    </row>
    <row r="38" ht="4.5" customHeight="1">
      <c r="L38" s="33">
        <f>C38+D38-H38-J38</f>
        <v>0</v>
      </c>
    </row>
    <row r="39" spans="1:12" ht="12.75" customHeight="1">
      <c r="A39" s="60"/>
      <c r="B39" s="61"/>
      <c r="L39" s="33">
        <f>C39+D39-H39-J39</f>
        <v>0</v>
      </c>
    </row>
    <row r="40" spans="1:2" ht="12.75">
      <c r="A40" s="60"/>
      <c r="B40" s="61"/>
    </row>
    <row r="41" spans="1:2" ht="12.75">
      <c r="A41" s="60"/>
      <c r="B41" s="61"/>
    </row>
    <row r="42" spans="1:2" ht="12.75">
      <c r="A42" s="60"/>
      <c r="B42" s="61"/>
    </row>
  </sheetData>
  <sheetProtection formatCells="0" formatColumns="0" formatRows="0" insertColumns="0" insertRows="0" insertHyperlinks="0" deleteColumns="0" deleteRows="0" sort="0" autoFilter="0" pivotTables="0"/>
  <mergeCells count="17">
    <mergeCell ref="A36:B36"/>
    <mergeCell ref="E6:G6"/>
    <mergeCell ref="F7:G7"/>
    <mergeCell ref="K5:K8"/>
    <mergeCell ref="H6:H8"/>
    <mergeCell ref="I6:I8"/>
    <mergeCell ref="J5:J8"/>
    <mergeCell ref="A37:B37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600" verticalDpi="600" orientation="landscape" paperSize="9" scale="85" r:id="rId1"/>
  <headerFooter alignWithMargins="0">
    <oddHeader>&amp;LZałącznik nr 4
do uchwały Nr XLVII/391/2008
Rady Miasta Świnoujścia
z dnia 19 grudnia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user</cp:lastModifiedBy>
  <cp:lastPrinted>2008-12-22T09:38:21Z</cp:lastPrinted>
  <dcterms:created xsi:type="dcterms:W3CDTF">2007-12-06T10:18:23Z</dcterms:created>
  <dcterms:modified xsi:type="dcterms:W3CDTF">2008-12-22T09:39:01Z</dcterms:modified>
  <cp:category/>
  <cp:version/>
  <cp:contentType/>
  <cp:contentStatus/>
</cp:coreProperties>
</file>