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" sheetId="1" r:id="rId1"/>
    <sheet name="Arkusz2" sheetId="2" r:id="rId2"/>
  </sheets>
  <definedNames>
    <definedName name="_xlnm.Print_Area" localSheetId="0">'3'!$A$1:$L$18</definedName>
    <definedName name="_xlnm.Print_Titles" localSheetId="0">'3'!$3:$5</definedName>
  </definedNames>
  <calcPr fullCalcOnLoad="1"/>
</workbook>
</file>

<file path=xl/sharedStrings.xml><?xml version="1.0" encoding="utf-8"?>
<sst xmlns="http://schemas.openxmlformats.org/spreadsheetml/2006/main" count="44" uniqueCount="32">
  <si>
    <t>w złotych</t>
  </si>
  <si>
    <t>Lp.</t>
  </si>
  <si>
    <t>Dział</t>
  </si>
  <si>
    <t>Rozdz.</t>
  </si>
  <si>
    <t xml:space="preserve">Nazwa zadania inwestycyjnego
</t>
  </si>
  <si>
    <t>Jednostka organizacyjna realizująca program lub koordynująca wykonanie programu</t>
  </si>
  <si>
    <t>Okres realizacji</t>
  </si>
  <si>
    <t>Łączne nakłady finansowe
(w zł)</t>
  </si>
  <si>
    <t>Źródła finansowa-
nia</t>
  </si>
  <si>
    <t>Planowane wydatki</t>
  </si>
  <si>
    <t>2008 r.</t>
  </si>
  <si>
    <t>2009 r.</t>
  </si>
  <si>
    <t>2010 r.</t>
  </si>
  <si>
    <t>po roku 2010</t>
  </si>
  <si>
    <t>1.</t>
  </si>
  <si>
    <t>Budowa systemu parkingowego w mieście</t>
  </si>
  <si>
    <t>Urząd Miasta</t>
  </si>
  <si>
    <t>2007-2012</t>
  </si>
  <si>
    <t>OGÓŁEM:</t>
  </si>
  <si>
    <t>środki JST</t>
  </si>
  <si>
    <t>kredyty, pożyczki i obligacje</t>
  </si>
  <si>
    <t>inne środki</t>
  </si>
  <si>
    <t>2.</t>
  </si>
  <si>
    <t>600</t>
  </si>
  <si>
    <t>60016</t>
  </si>
  <si>
    <t>Przygotowanie Bazy Las pod funkcje inwestycyjne</t>
  </si>
  <si>
    <t>2006-2009</t>
  </si>
  <si>
    <t>3.</t>
  </si>
  <si>
    <t>Budowa ulic Chełmońskiego 
i Malczewskiego</t>
  </si>
  <si>
    <t>2007-2009</t>
  </si>
  <si>
    <t>Limity wydatków miasta na wieloletnie programy inwestycyjne w latach 2008 i kolejnych*</t>
  </si>
  <si>
    <t>*) zestawienie zawiera wyłącznie tytuły zadań obiętych WPI, w ramach których dokonano zmian w styczniu 2008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</si>
</sst>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</numFmts>
  <fonts count="12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vertical="center"/>
      <protection/>
    </xf>
    <xf numFmtId="0" fontId="7" fillId="0" borderId="0" xfId="18" applyFont="1" applyAlignment="1">
      <alignment horizontal="right" vertical="center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10" fillId="0" borderId="2" xfId="18" applyFont="1" applyBorder="1" applyAlignment="1">
      <alignment horizontal="center" vertical="center"/>
      <protection/>
    </xf>
    <xf numFmtId="3" fontId="5" fillId="0" borderId="3" xfId="18" applyNumberFormat="1" applyFont="1" applyBorder="1" applyAlignment="1">
      <alignment vertical="center" wrapText="1"/>
      <protection/>
    </xf>
    <xf numFmtId="3" fontId="2" fillId="0" borderId="3" xfId="18" applyNumberFormat="1" applyFont="1" applyBorder="1" applyAlignment="1">
      <alignment vertical="center"/>
      <protection/>
    </xf>
    <xf numFmtId="3" fontId="2" fillId="0" borderId="0" xfId="18" applyNumberFormat="1" applyFont="1" applyAlignment="1">
      <alignment vertical="center"/>
      <protection/>
    </xf>
    <xf numFmtId="3" fontId="5" fillId="0" borderId="4" xfId="18" applyNumberFormat="1" applyFont="1" applyBorder="1" applyAlignment="1">
      <alignment vertical="center" wrapText="1"/>
      <protection/>
    </xf>
    <xf numFmtId="3" fontId="2" fillId="0" borderId="4" xfId="18" applyNumberFormat="1" applyFont="1" applyBorder="1" applyAlignment="1">
      <alignment vertical="center"/>
      <protection/>
    </xf>
    <xf numFmtId="3" fontId="2" fillId="0" borderId="4" xfId="18" applyNumberFormat="1" applyFont="1" applyBorder="1" applyAlignment="1">
      <alignment vertical="center" wrapText="1"/>
      <protection/>
    </xf>
    <xf numFmtId="3" fontId="5" fillId="0" borderId="5" xfId="18" applyNumberFormat="1" applyFont="1" applyBorder="1" applyAlignment="1">
      <alignment vertical="center" wrapText="1"/>
      <protection/>
    </xf>
    <xf numFmtId="3" fontId="2" fillId="0" borderId="5" xfId="18" applyNumberFormat="1" applyFont="1" applyBorder="1" applyAlignment="1">
      <alignment vertical="center"/>
      <protection/>
    </xf>
    <xf numFmtId="3" fontId="2" fillId="0" borderId="5" xfId="18" applyNumberFormat="1" applyFont="1" applyBorder="1" applyAlignment="1">
      <alignment vertical="center" wrapText="1"/>
      <protection/>
    </xf>
    <xf numFmtId="3" fontId="5" fillId="0" borderId="1" xfId="18" applyNumberFormat="1" applyFont="1" applyBorder="1" applyAlignment="1">
      <alignment vertical="center" wrapText="1"/>
      <protection/>
    </xf>
    <xf numFmtId="3" fontId="2" fillId="0" borderId="1" xfId="18" applyNumberFormat="1" applyFont="1" applyBorder="1" applyAlignment="1">
      <alignment vertical="center"/>
      <protection/>
    </xf>
    <xf numFmtId="3" fontId="2" fillId="0" borderId="1" xfId="18" applyNumberFormat="1" applyFont="1" applyBorder="1" applyAlignment="1">
      <alignment vertical="center" wrapText="1"/>
      <protection/>
    </xf>
    <xf numFmtId="3" fontId="5" fillId="0" borderId="6" xfId="18" applyNumberFormat="1" applyFont="1" applyBorder="1" applyAlignment="1">
      <alignment vertical="center" wrapText="1"/>
      <protection/>
    </xf>
    <xf numFmtId="3" fontId="2" fillId="0" borderId="6" xfId="18" applyNumberFormat="1" applyFont="1" applyBorder="1" applyAlignment="1">
      <alignment vertical="center"/>
      <protection/>
    </xf>
    <xf numFmtId="3" fontId="2" fillId="0" borderId="6" xfId="18" applyNumberFormat="1" applyFont="1" applyBorder="1" applyAlignment="1">
      <alignment vertical="center" wrapText="1"/>
      <protection/>
    </xf>
    <xf numFmtId="0" fontId="2" fillId="0" borderId="0" xfId="18" applyFont="1" applyAlignment="1">
      <alignment horizontal="center" vertical="center"/>
      <protection/>
    </xf>
    <xf numFmtId="0" fontId="11" fillId="0" borderId="0" xfId="18" applyFont="1" applyAlignment="1">
      <alignment horizontal="center" vertical="center"/>
      <protection/>
    </xf>
    <xf numFmtId="0" fontId="2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" vertical="center" wrapText="1"/>
      <protection/>
    </xf>
    <xf numFmtId="0" fontId="9" fillId="2" borderId="7" xfId="18" applyFont="1" applyFill="1" applyBorder="1" applyAlignment="1">
      <alignment horizontal="center" vertical="center" wrapText="1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8" fillId="2" borderId="7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2" borderId="7" xfId="18" applyFont="1" applyFill="1" applyBorder="1" applyAlignment="1">
      <alignment horizontal="center" vertical="center"/>
      <protection/>
    </xf>
    <xf numFmtId="0" fontId="8" fillId="2" borderId="1" xfId="18" applyFont="1" applyFill="1" applyBorder="1" applyAlignment="1">
      <alignment horizontal="center" vertical="center"/>
      <protection/>
    </xf>
    <xf numFmtId="0" fontId="8" fillId="2" borderId="8" xfId="18" applyFont="1" applyFill="1" applyBorder="1" applyAlignment="1">
      <alignment horizontal="center" vertical="center" wrapText="1"/>
      <protection/>
    </xf>
    <xf numFmtId="0" fontId="8" fillId="2" borderId="9" xfId="18" applyFont="1" applyFill="1" applyBorder="1" applyAlignment="1">
      <alignment horizontal="center" vertical="center" wrapText="1"/>
      <protection/>
    </xf>
    <xf numFmtId="0" fontId="8" fillId="2" borderId="10" xfId="18" applyFont="1" applyFill="1" applyBorder="1" applyAlignment="1">
      <alignment horizontal="center" vertical="center" wrapText="1"/>
      <protection/>
    </xf>
    <xf numFmtId="0" fontId="2" fillId="0" borderId="7" xfId="18" applyFont="1" applyBorder="1" applyAlignment="1">
      <alignment horizontal="center" vertical="center" wrapText="1"/>
      <protection/>
    </xf>
    <xf numFmtId="0" fontId="2" fillId="0" borderId="1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3" fontId="2" fillId="0" borderId="7" xfId="18" applyNumberFormat="1" applyFont="1" applyBorder="1" applyAlignment="1">
      <alignment horizontal="right" vertical="center"/>
      <protection/>
    </xf>
    <xf numFmtId="3" fontId="2" fillId="0" borderId="11" xfId="18" applyNumberFormat="1" applyFont="1" applyBorder="1" applyAlignment="1">
      <alignment horizontal="right" vertical="center"/>
      <protection/>
    </xf>
    <xf numFmtId="3" fontId="2" fillId="0" borderId="1" xfId="18" applyNumberFormat="1" applyFont="1" applyBorder="1" applyAlignment="1">
      <alignment horizontal="right"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2" fillId="0" borderId="11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horizontal="center" vertical="center"/>
      <protection/>
    </xf>
    <xf numFmtId="49" fontId="2" fillId="3" borderId="7" xfId="18" applyNumberFormat="1" applyFont="1" applyFill="1" applyBorder="1" applyAlignment="1">
      <alignment horizontal="center" vertical="center"/>
      <protection/>
    </xf>
    <xf numFmtId="49" fontId="2" fillId="3" borderId="11" xfId="18" applyNumberFormat="1" applyFont="1" applyFill="1" applyBorder="1" applyAlignment="1">
      <alignment horizontal="center" vertical="center"/>
      <protection/>
    </xf>
    <xf numFmtId="49" fontId="2" fillId="3" borderId="1" xfId="18" applyNumberFormat="1" applyFont="1" applyFill="1" applyBorder="1" applyAlignment="1">
      <alignment horizontal="center" vertical="center"/>
      <protection/>
    </xf>
    <xf numFmtId="171" fontId="2" fillId="3" borderId="7" xfId="18" applyNumberFormat="1" applyFont="1" applyFill="1" applyBorder="1" applyAlignment="1">
      <alignment horizontal="center" vertical="center" wrapText="1"/>
      <protection/>
    </xf>
    <xf numFmtId="171" fontId="2" fillId="3" borderId="11" xfId="18" applyNumberFormat="1" applyFont="1" applyFill="1" applyBorder="1" applyAlignment="1">
      <alignment horizontal="center" vertical="center" wrapText="1"/>
      <protection/>
    </xf>
    <xf numFmtId="171" fontId="2" fillId="3" borderId="1" xfId="18" applyNumberFormat="1" applyFont="1" applyFill="1" applyBorder="1" applyAlignment="1">
      <alignment horizontal="center" vertical="center" wrapText="1"/>
      <protection/>
    </xf>
    <xf numFmtId="49" fontId="2" fillId="0" borderId="7" xfId="18" applyNumberFormat="1" applyFont="1" applyBorder="1" applyAlignment="1">
      <alignment horizontal="center" vertical="center"/>
      <protection/>
    </xf>
    <xf numFmtId="49" fontId="2" fillId="0" borderId="11" xfId="18" applyNumberFormat="1" applyFont="1" applyBorder="1" applyAlignment="1">
      <alignment horizontal="center" vertical="center"/>
      <protection/>
    </xf>
    <xf numFmtId="49" fontId="2" fillId="0" borderId="1" xfId="18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łączniki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M19"/>
  <sheetViews>
    <sheetView tabSelected="1" view="pageBreakPreview" zoomScale="95" zoomScaleSheetLayoutView="95" workbookViewId="0" topLeftCell="A1">
      <pane ySplit="5" topLeftCell="BM6" activePane="bottomLeft" state="frozen"/>
      <selection pane="topLeft" activeCell="C20" sqref="C20"/>
      <selection pane="bottomLeft" activeCell="F14" sqref="F14:F17"/>
    </sheetView>
  </sheetViews>
  <sheetFormatPr defaultColWidth="9.140625" defaultRowHeight="12.75"/>
  <cols>
    <col min="1" max="1" width="3.57421875" style="21" customWidth="1"/>
    <col min="2" max="2" width="5.421875" style="21" customWidth="1"/>
    <col min="3" max="3" width="6.57421875" style="21" customWidth="1"/>
    <col min="4" max="4" width="25.140625" style="2" customWidth="1"/>
    <col min="5" max="5" width="14.28125" style="2" customWidth="1"/>
    <col min="6" max="6" width="10.57421875" style="2" customWidth="1"/>
    <col min="7" max="7" width="14.00390625" style="2" customWidth="1"/>
    <col min="8" max="8" width="12.8515625" style="2" customWidth="1"/>
    <col min="9" max="9" width="11.421875" style="2" customWidth="1"/>
    <col min="10" max="10" width="12.28125" style="2" customWidth="1"/>
    <col min="11" max="11" width="12.57421875" style="2" customWidth="1"/>
    <col min="12" max="12" width="12.7109375" style="2" customWidth="1"/>
    <col min="13" max="13" width="12.421875" style="2" customWidth="1"/>
    <col min="14" max="16384" width="9.140625" style="2" customWidth="1"/>
  </cols>
  <sheetData>
    <row r="1" spans="1:12" ht="35.2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0</v>
      </c>
    </row>
    <row r="3" spans="1:12" ht="37.5" customHeight="1">
      <c r="A3" s="29" t="s">
        <v>1</v>
      </c>
      <c r="B3" s="29" t="s">
        <v>2</v>
      </c>
      <c r="C3" s="29" t="s">
        <v>3</v>
      </c>
      <c r="D3" s="27" t="s">
        <v>4</v>
      </c>
      <c r="E3" s="25" t="s">
        <v>5</v>
      </c>
      <c r="F3" s="27" t="s">
        <v>6</v>
      </c>
      <c r="G3" s="27" t="s">
        <v>7</v>
      </c>
      <c r="H3" s="27" t="s">
        <v>8</v>
      </c>
      <c r="I3" s="31" t="s">
        <v>9</v>
      </c>
      <c r="J3" s="32"/>
      <c r="K3" s="32"/>
      <c r="L3" s="33"/>
    </row>
    <row r="4" spans="1:12" ht="72.75" customHeight="1">
      <c r="A4" s="30"/>
      <c r="B4" s="30"/>
      <c r="C4" s="30"/>
      <c r="D4" s="28"/>
      <c r="E4" s="26"/>
      <c r="F4" s="28"/>
      <c r="G4" s="28"/>
      <c r="H4" s="28"/>
      <c r="I4" s="4" t="s">
        <v>10</v>
      </c>
      <c r="J4" s="4" t="s">
        <v>11</v>
      </c>
      <c r="K4" s="4" t="s">
        <v>12</v>
      </c>
      <c r="L4" s="4" t="s">
        <v>13</v>
      </c>
    </row>
    <row r="5" spans="1:12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3" ht="22.5" customHeight="1">
      <c r="A6" s="40" t="s">
        <v>14</v>
      </c>
      <c r="B6" s="43">
        <v>600</v>
      </c>
      <c r="C6" s="43">
        <v>60015</v>
      </c>
      <c r="D6" s="46" t="s">
        <v>15</v>
      </c>
      <c r="E6" s="34" t="s">
        <v>16</v>
      </c>
      <c r="F6" s="34" t="s">
        <v>17</v>
      </c>
      <c r="G6" s="37">
        <v>8208000</v>
      </c>
      <c r="H6" s="6" t="s">
        <v>18</v>
      </c>
      <c r="I6" s="7">
        <f>SUM(I7,I8,I9)</f>
        <v>1546000</v>
      </c>
      <c r="J6" s="7">
        <f>SUM(J7,J8,J9)</f>
        <v>2212000</v>
      </c>
      <c r="K6" s="7">
        <f>SUM(K7,K8,K9)</f>
        <v>0</v>
      </c>
      <c r="L6" s="7">
        <f>SUM(L7,L8,L9)</f>
        <v>4300000</v>
      </c>
      <c r="M6" s="8">
        <f>G6-I6-J6-K6-L6</f>
        <v>150000</v>
      </c>
    </row>
    <row r="7" spans="1:13" ht="22.5" customHeight="1">
      <c r="A7" s="41"/>
      <c r="B7" s="44"/>
      <c r="C7" s="44"/>
      <c r="D7" s="47"/>
      <c r="E7" s="35"/>
      <c r="F7" s="35"/>
      <c r="G7" s="38"/>
      <c r="H7" s="9" t="s">
        <v>19</v>
      </c>
      <c r="I7" s="10">
        <f>300000-167000</f>
        <v>133000</v>
      </c>
      <c r="J7" s="10">
        <f>445000+167000</f>
        <v>612000</v>
      </c>
      <c r="K7" s="10"/>
      <c r="L7" s="11">
        <v>4300000</v>
      </c>
      <c r="M7" s="8"/>
    </row>
    <row r="8" spans="1:13" ht="22.5" customHeight="1">
      <c r="A8" s="41"/>
      <c r="B8" s="44"/>
      <c r="C8" s="44"/>
      <c r="D8" s="47"/>
      <c r="E8" s="35"/>
      <c r="F8" s="35"/>
      <c r="G8" s="38"/>
      <c r="H8" s="12" t="s">
        <v>20</v>
      </c>
      <c r="I8" s="13"/>
      <c r="J8" s="13"/>
      <c r="K8" s="13"/>
      <c r="L8" s="14"/>
      <c r="M8" s="8"/>
    </row>
    <row r="9" spans="1:13" ht="22.5" customHeight="1">
      <c r="A9" s="42"/>
      <c r="B9" s="45"/>
      <c r="C9" s="45"/>
      <c r="D9" s="48"/>
      <c r="E9" s="36"/>
      <c r="F9" s="36"/>
      <c r="G9" s="39"/>
      <c r="H9" s="15" t="s">
        <v>21</v>
      </c>
      <c r="I9" s="16">
        <v>1413000</v>
      </c>
      <c r="J9" s="16">
        <v>1600000</v>
      </c>
      <c r="K9" s="16"/>
      <c r="L9" s="17"/>
      <c r="M9" s="8"/>
    </row>
    <row r="10" spans="1:13" ht="22.5" customHeight="1">
      <c r="A10" s="40" t="s">
        <v>22</v>
      </c>
      <c r="B10" s="49" t="s">
        <v>23</v>
      </c>
      <c r="C10" s="49" t="s">
        <v>24</v>
      </c>
      <c r="D10" s="34" t="s">
        <v>25</v>
      </c>
      <c r="E10" s="34" t="s">
        <v>16</v>
      </c>
      <c r="F10" s="34" t="s">
        <v>26</v>
      </c>
      <c r="G10" s="37">
        <v>3193000</v>
      </c>
      <c r="H10" s="6" t="s">
        <v>18</v>
      </c>
      <c r="I10" s="7">
        <f>SUM(I11,I12,I13)</f>
        <v>1265000</v>
      </c>
      <c r="J10" s="7">
        <f>SUM(J11,J12,J13)</f>
        <v>878000</v>
      </c>
      <c r="K10" s="7">
        <f>SUM(K11,K12,K13)</f>
        <v>0</v>
      </c>
      <c r="L10" s="7">
        <f>SUM(L11,L12,L13)</f>
        <v>0</v>
      </c>
      <c r="M10" s="8">
        <f>G10-I10-J10-K10-L10</f>
        <v>1050000</v>
      </c>
    </row>
    <row r="11" spans="1:13" ht="22.5" customHeight="1">
      <c r="A11" s="41"/>
      <c r="B11" s="50"/>
      <c r="C11" s="50"/>
      <c r="D11" s="35"/>
      <c r="E11" s="35"/>
      <c r="F11" s="35"/>
      <c r="G11" s="38"/>
      <c r="H11" s="12" t="s">
        <v>19</v>
      </c>
      <c r="I11" s="13">
        <f>356000-160000</f>
        <v>196000</v>
      </c>
      <c r="J11" s="13">
        <f>718000+160000</f>
        <v>878000</v>
      </c>
      <c r="K11" s="13"/>
      <c r="L11" s="14"/>
      <c r="M11" s="8"/>
    </row>
    <row r="12" spans="1:13" ht="22.5" customHeight="1">
      <c r="A12" s="41"/>
      <c r="B12" s="50"/>
      <c r="C12" s="50"/>
      <c r="D12" s="35"/>
      <c r="E12" s="35"/>
      <c r="F12" s="35"/>
      <c r="G12" s="38"/>
      <c r="H12" s="12" t="s">
        <v>20</v>
      </c>
      <c r="I12" s="13"/>
      <c r="J12" s="13"/>
      <c r="K12" s="13"/>
      <c r="L12" s="14"/>
      <c r="M12" s="8"/>
    </row>
    <row r="13" spans="1:13" ht="21.75" customHeight="1">
      <c r="A13" s="42"/>
      <c r="B13" s="51"/>
      <c r="C13" s="51"/>
      <c r="D13" s="36"/>
      <c r="E13" s="36"/>
      <c r="F13" s="36"/>
      <c r="G13" s="39"/>
      <c r="H13" s="15" t="s">
        <v>21</v>
      </c>
      <c r="I13" s="16">
        <v>1069000</v>
      </c>
      <c r="J13" s="16"/>
      <c r="K13" s="16"/>
      <c r="L13" s="17"/>
      <c r="M13" s="8"/>
    </row>
    <row r="14" spans="1:13" ht="22.5" customHeight="1">
      <c r="A14" s="40" t="s">
        <v>27</v>
      </c>
      <c r="B14" s="49" t="s">
        <v>23</v>
      </c>
      <c r="C14" s="49" t="s">
        <v>24</v>
      </c>
      <c r="D14" s="34" t="s">
        <v>28</v>
      </c>
      <c r="E14" s="34" t="s">
        <v>16</v>
      </c>
      <c r="F14" s="34" t="s">
        <v>29</v>
      </c>
      <c r="G14" s="37">
        <v>3306000</v>
      </c>
      <c r="H14" s="6" t="s">
        <v>18</v>
      </c>
      <c r="I14" s="7">
        <f>SUM(I15,I16,I17)</f>
        <v>1227000</v>
      </c>
      <c r="J14" s="7">
        <f>SUM(J15,J16,J17)</f>
        <v>1640000</v>
      </c>
      <c r="K14" s="7">
        <f>SUM(K15,K16,K17)</f>
        <v>0</v>
      </c>
      <c r="L14" s="7">
        <f>SUM(L15,L16,L17)</f>
        <v>0</v>
      </c>
      <c r="M14" s="8">
        <f>G14-I14-J14-K14-L14</f>
        <v>439000</v>
      </c>
    </row>
    <row r="15" spans="1:13" ht="22.5" customHeight="1">
      <c r="A15" s="41"/>
      <c r="B15" s="50"/>
      <c r="C15" s="50"/>
      <c r="D15" s="35"/>
      <c r="E15" s="35"/>
      <c r="F15" s="35"/>
      <c r="G15" s="38"/>
      <c r="H15" s="9" t="s">
        <v>19</v>
      </c>
      <c r="I15" s="10">
        <f>783000+160000</f>
        <v>943000</v>
      </c>
      <c r="J15" s="10"/>
      <c r="K15" s="10"/>
      <c r="L15" s="11"/>
      <c r="M15" s="8"/>
    </row>
    <row r="16" spans="1:13" ht="22.5" customHeight="1">
      <c r="A16" s="41"/>
      <c r="B16" s="50"/>
      <c r="C16" s="50"/>
      <c r="D16" s="35"/>
      <c r="E16" s="35"/>
      <c r="F16" s="35"/>
      <c r="G16" s="38"/>
      <c r="H16" s="18" t="s">
        <v>20</v>
      </c>
      <c r="I16" s="19"/>
      <c r="J16" s="19"/>
      <c r="K16" s="19"/>
      <c r="L16" s="20"/>
      <c r="M16" s="8"/>
    </row>
    <row r="17" spans="1:13" ht="22.5" customHeight="1">
      <c r="A17" s="42"/>
      <c r="B17" s="51"/>
      <c r="C17" s="51"/>
      <c r="D17" s="36"/>
      <c r="E17" s="36"/>
      <c r="F17" s="36"/>
      <c r="G17" s="39"/>
      <c r="H17" s="15" t="s">
        <v>21</v>
      </c>
      <c r="I17" s="16">
        <v>284000</v>
      </c>
      <c r="J17" s="16">
        <f>1800000-160000</f>
        <v>1640000</v>
      </c>
      <c r="K17" s="16"/>
      <c r="L17" s="17"/>
      <c r="M17" s="8"/>
    </row>
    <row r="18" ht="19.5" customHeight="1">
      <c r="A18" s="23" t="s">
        <v>31</v>
      </c>
    </row>
    <row r="19" ht="19.5" customHeight="1">
      <c r="A19" s="22"/>
    </row>
  </sheetData>
  <sheetProtection/>
  <mergeCells count="31">
    <mergeCell ref="A14:A17"/>
    <mergeCell ref="B14:B17"/>
    <mergeCell ref="C14:C17"/>
    <mergeCell ref="D14:D17"/>
    <mergeCell ref="A10:A13"/>
    <mergeCell ref="B10:B13"/>
    <mergeCell ref="C10:C13"/>
    <mergeCell ref="D10:D13"/>
    <mergeCell ref="A6:A9"/>
    <mergeCell ref="B6:B9"/>
    <mergeCell ref="C6:C9"/>
    <mergeCell ref="D6:D9"/>
    <mergeCell ref="E14:E17"/>
    <mergeCell ref="F14:F17"/>
    <mergeCell ref="G14:G17"/>
    <mergeCell ref="E10:E13"/>
    <mergeCell ref="F10:F13"/>
    <mergeCell ref="G10:G13"/>
    <mergeCell ref="E6:E9"/>
    <mergeCell ref="F6:F9"/>
    <mergeCell ref="G6:G9"/>
    <mergeCell ref="B3:B4"/>
    <mergeCell ref="A1:L1"/>
    <mergeCell ref="E3:E4"/>
    <mergeCell ref="F3:F4"/>
    <mergeCell ref="H3:H4"/>
    <mergeCell ref="A3:A4"/>
    <mergeCell ref="I3:L3"/>
    <mergeCell ref="G3:G4"/>
    <mergeCell ref="D3:D4"/>
    <mergeCell ref="C3:C4"/>
  </mergeCells>
  <printOptions horizontalCentered="1" verticalCentered="1"/>
  <pageMargins left="0.3937007874015748" right="0.3937007874015748" top="1.1811023622047245" bottom="0.7874015748031497" header="0.5118110236220472" footer="0.5118110236220472"/>
  <pageSetup fitToHeight="16" horizontalDpi="600" verticalDpi="600" orientation="landscape" paperSize="9" r:id="rId1"/>
  <headerFooter alignWithMargins="0">
    <oddHeader>&amp;LZałącznik nr 3
do uchwały Nr
Rady Miasta Świnoujścia
z dnia 31 stycznia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lzasadzinska</cp:lastModifiedBy>
  <cp:lastPrinted>2008-01-21T10:55:15Z</cp:lastPrinted>
  <dcterms:created xsi:type="dcterms:W3CDTF">2007-12-06T10:18:23Z</dcterms:created>
  <dcterms:modified xsi:type="dcterms:W3CDTF">2008-01-21T13:21:48Z</dcterms:modified>
  <cp:category/>
  <cp:version/>
  <cp:contentType/>
  <cp:contentStatus/>
</cp:coreProperties>
</file>