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C13"/>
  <workbookPr/>
  <bookViews>
    <workbookView xWindow="0" yWindow="0" windowWidth="15480" windowHeight="11625" activeTab="0"/>
  </bookViews>
  <sheets>
    <sheet name="Arkusz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Titles" localSheetId="0">'Arkusz3'!$6:$6</definedName>
  </definedNames>
  <calcPr fullCalcOnLoad="1"/>
</workbook>
</file>

<file path=xl/sharedStrings.xml><?xml version="1.0" encoding="utf-8"?>
<sst xmlns="http://schemas.openxmlformats.org/spreadsheetml/2006/main" count="396" uniqueCount="56">
  <si>
    <t>Wspólnota Europejska</t>
  </si>
  <si>
    <t>Inne środki publiczne*</t>
  </si>
  <si>
    <t>Fundusze celowe**</t>
  </si>
  <si>
    <t>Środki prywatne</t>
  </si>
  <si>
    <t>Lp.</t>
  </si>
  <si>
    <t>Nazwa zadania / źródła finansowania</t>
  </si>
  <si>
    <t>Nakłady w latach planu</t>
  </si>
  <si>
    <t xml:space="preserve"> </t>
  </si>
  <si>
    <t>w tys. zł.</t>
  </si>
  <si>
    <t>Całkowy koszt zadania</t>
  </si>
  <si>
    <t>Nakłady poniesione do  2007</t>
  </si>
  <si>
    <t>Nakłady w 2011 i dalsze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</si>
  <si>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</si>
  <si>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</si>
  <si>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</si>
  <si>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</si>
  <si>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</si>
  <si>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</si>
  <si>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</si>
  <si>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</si>
  <si>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</si>
  <si>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</si>
  <si>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A.</t>
  </si>
  <si>
    <r>
      <t>Wzrost atrakcyjności 
turystyczno
-uzdrowiskowej Miasta</t>
    </r>
    <r>
      <rPr>
        <sz val="14"/>
        <rFont val="Arial CE"/>
        <family val="0"/>
      </rPr>
      <t>.</t>
    </r>
  </si>
  <si>
    <t>A.1</t>
  </si>
  <si>
    <t>Zagospodarowanie Dzielnicy  Nadmorskiej</t>
  </si>
  <si>
    <t>Budżet miasta</t>
  </si>
  <si>
    <t>A.2</t>
  </si>
  <si>
    <t>Zagospodarowanie Basenu Północnego</t>
  </si>
  <si>
    <t>A.3</t>
  </si>
  <si>
    <t>Budowa infrastruktury  turystycznej na Prawobrzeżu</t>
  </si>
  <si>
    <t>B.</t>
  </si>
  <si>
    <t>Rewitalizacja wybranych obszarów Miasta</t>
  </si>
  <si>
    <t>C.</t>
  </si>
  <si>
    <t>Poprawa infrastruktury komunikacyjnej Miasta</t>
  </si>
  <si>
    <t>D.</t>
  </si>
  <si>
    <t>Rozwój infrastruktury społecznej i ochrony zdrowia</t>
  </si>
  <si>
    <t>D.3</t>
  </si>
  <si>
    <t>Modernizacja boisk przyszkolnych w Świnoujściu</t>
  </si>
  <si>
    <t>E.</t>
  </si>
  <si>
    <t>Przygotowanie terenów inwestycyjnych</t>
  </si>
  <si>
    <t>F.</t>
  </si>
  <si>
    <t>Pozostałe  projekty</t>
  </si>
  <si>
    <t>G.</t>
  </si>
  <si>
    <t>Zabezpieczenie środków na inwestycje realizowane przez spółki komunalne i inne jednostki podległe Miastu.</t>
  </si>
  <si>
    <t>WYDATKI OGÓŁĘM</t>
  </si>
  <si>
    <t>BUDŻET MIASTA</t>
  </si>
  <si>
    <t>WSPÓLNOTA  EUROPEJSKA</t>
  </si>
  <si>
    <t>IINNE SRODKI PUBLICZNE *</t>
  </si>
  <si>
    <t>FUNDUSZE CELOWE**</t>
  </si>
  <si>
    <t>ŚRODKI PRYWATNE</t>
  </si>
  <si>
    <t>Remonty obiektów oświatowych</t>
  </si>
  <si>
    <t>Przebudowa ul . Wojska Polskiego</t>
  </si>
  <si>
    <t>wersja  z dn 10.12.2007</t>
  </si>
  <si>
    <r>
      <t>Z</t>
    </r>
    <r>
      <rPr>
        <sz val="14"/>
        <rFont val="Arial"/>
        <family val="2"/>
      </rPr>
      <t>biorcze zestawienie zada inwestycyjnych Miasta Świnoujścia na lata 2007-2010</t>
    </r>
  </si>
  <si>
    <t>Zał. Nr 1 do Uchwały NR XXX/260/2007 Rady Miasta Świnoujścia z dnia 20 grudnia 2007 roku.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</si>
</sst>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-* #,##0\ _z_ł_-;\-* #,##0\ _z_ł_-;_-* &quot;-&quot;??\ _z_ł_-;_-@_-"/>
    <numFmt numFmtId="168" formatCode="#,##0_ ;\-#,##0\ "/>
    <numFmt numFmtId="169" formatCode="#,##0.0"/>
    <numFmt numFmtId="170" formatCode="0.0"/>
    <numFmt numFmtId="171" formatCode="#,##0.000"/>
    <numFmt numFmtId="172" formatCode="_-* #,##0.0\ _z_ł_-;\-* #,##0.0\ _z_ł_-;_-* &quot;-&quot;??\ _z_ł_-;_-@_-"/>
    <numFmt numFmtId="173" formatCode="dd/mm/yyyy"/>
  </numFmts>
  <fonts count="24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8"/>
      <name val="Arial CE"/>
      <family val="0"/>
    </font>
    <font>
      <sz val="18"/>
      <name val="Arial"/>
      <family val="0"/>
    </font>
    <font>
      <b/>
      <sz val="14"/>
      <name val="Arial CE"/>
      <family val="2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12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2" borderId="1" xfId="18" applyFont="1" applyFill="1" applyBorder="1" applyAlignment="1">
      <alignment horizontal="center" vertical="center" wrapText="1"/>
      <protection/>
    </xf>
    <xf numFmtId="3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" borderId="2" xfId="18" applyFont="1" applyFill="1" applyBorder="1" applyAlignment="1">
      <alignment horizontal="center" vertical="center" wrapText="1"/>
      <protection/>
    </xf>
    <xf numFmtId="0" fontId="7" fillId="3" borderId="3" xfId="18" applyFont="1" applyFill="1" applyBorder="1" applyAlignment="1">
      <alignment horizontal="center" vertical="center" wrapText="1"/>
      <protection/>
    </xf>
    <xf numFmtId="3" fontId="7" fillId="3" borderId="4" xfId="18" applyNumberFormat="1" applyFont="1" applyFill="1" applyBorder="1" applyAlignment="1">
      <alignment horizontal="center" vertical="center" wrapText="1"/>
      <protection/>
    </xf>
    <xf numFmtId="0" fontId="7" fillId="3" borderId="4" xfId="18" applyFont="1" applyFill="1" applyBorder="1" applyAlignment="1">
      <alignment horizontal="center" vertical="center" wrapText="1"/>
      <protection/>
    </xf>
    <xf numFmtId="165" fontId="0" fillId="0" borderId="0" xfId="21" applyFont="1" applyFill="1" applyBorder="1" applyAlignment="1" applyProtection="1">
      <alignment/>
      <protection/>
    </xf>
    <xf numFmtId="165" fontId="0" fillId="2" borderId="0" xfId="21" applyFont="1" applyFill="1" applyBorder="1" applyAlignment="1" applyProtection="1">
      <alignment/>
      <protection/>
    </xf>
    <xf numFmtId="165" fontId="7" fillId="2" borderId="0" xfId="21" applyFont="1" applyFill="1" applyBorder="1" applyAlignment="1" applyProtection="1">
      <alignment horizontal="center" vertical="center" wrapText="1"/>
      <protection/>
    </xf>
    <xf numFmtId="0" fontId="7" fillId="2" borderId="5" xfId="18" applyFont="1" applyFill="1" applyBorder="1" applyAlignment="1">
      <alignment horizontal="center" vertical="center" wrapText="1"/>
      <protection/>
    </xf>
    <xf numFmtId="3" fontId="7" fillId="2" borderId="1" xfId="18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165" fontId="0" fillId="2" borderId="5" xfId="21" applyFont="1" applyFill="1" applyBorder="1" applyAlignment="1" applyProtection="1">
      <alignment/>
      <protection/>
    </xf>
    <xf numFmtId="0" fontId="12" fillId="4" borderId="1" xfId="18" applyFont="1" applyFill="1" applyBorder="1" applyAlignment="1">
      <alignment horizontal="center" vertical="center" wrapText="1"/>
      <protection/>
    </xf>
    <xf numFmtId="0" fontId="12" fillId="4" borderId="6" xfId="18" applyFont="1" applyFill="1" applyBorder="1" applyAlignment="1">
      <alignment vertical="center" wrapText="1"/>
      <protection/>
    </xf>
    <xf numFmtId="0" fontId="0" fillId="2" borderId="5" xfId="0" applyFill="1" applyBorder="1" applyAlignment="1">
      <alignment/>
    </xf>
    <xf numFmtId="0" fontId="0" fillId="4" borderId="0" xfId="0" applyFill="1" applyAlignment="1">
      <alignment/>
    </xf>
    <xf numFmtId="0" fontId="2" fillId="5" borderId="1" xfId="18" applyFont="1" applyFill="1" applyBorder="1" applyAlignment="1">
      <alignment horizontal="center" vertical="center" wrapText="1"/>
      <protection/>
    </xf>
    <xf numFmtId="0" fontId="7" fillId="6" borderId="7" xfId="18" applyFont="1" applyFill="1" applyBorder="1" applyAlignment="1">
      <alignment horizontal="center" vertical="center" wrapText="1"/>
      <protection/>
    </xf>
    <xf numFmtId="0" fontId="7" fillId="2" borderId="0" xfId="18" applyFont="1" applyFill="1" applyBorder="1" applyAlignment="1">
      <alignment horizontal="center" vertical="center" wrapText="1"/>
      <protection/>
    </xf>
    <xf numFmtId="3" fontId="7" fillId="2" borderId="0" xfId="18" applyNumberFormat="1" applyFont="1" applyFill="1" applyBorder="1" applyAlignment="1">
      <alignment horizontal="center" vertical="center" wrapText="1"/>
      <protection/>
    </xf>
    <xf numFmtId="3" fontId="7" fillId="2" borderId="0" xfId="18" applyNumberFormat="1" applyFont="1" applyFill="1" applyBorder="1" applyAlignment="1">
      <alignment horizontal="right" vertical="top" wrapText="1"/>
      <protection/>
    </xf>
    <xf numFmtId="0" fontId="8" fillId="2" borderId="0" xfId="18" applyFont="1" applyFill="1" applyBorder="1" applyAlignment="1">
      <alignment horizontal="center" vertical="center" wrapText="1"/>
      <protection/>
    </xf>
    <xf numFmtId="0" fontId="9" fillId="2" borderId="0" xfId="18" applyFont="1" applyFill="1" applyBorder="1" applyAlignment="1">
      <alignment horizontal="right" vertical="top" wrapText="1"/>
      <protection/>
    </xf>
    <xf numFmtId="3" fontId="9" fillId="2" borderId="0" xfId="18" applyNumberFormat="1" applyFont="1" applyFill="1" applyBorder="1" applyAlignment="1">
      <alignment horizontal="right" vertical="top" wrapText="1"/>
      <protection/>
    </xf>
    <xf numFmtId="3" fontId="10" fillId="2" borderId="0" xfId="18" applyNumberFormat="1" applyFont="1" applyFill="1" applyBorder="1" applyAlignment="1">
      <alignment horizontal="right" vertical="top" wrapText="1"/>
      <protection/>
    </xf>
    <xf numFmtId="0" fontId="7" fillId="2" borderId="8" xfId="18" applyFont="1" applyFill="1" applyBorder="1" applyAlignment="1">
      <alignment horizontal="center" vertical="center" wrapText="1"/>
      <protection/>
    </xf>
    <xf numFmtId="0" fontId="2" fillId="2" borderId="8" xfId="18" applyFont="1" applyFill="1" applyBorder="1" applyAlignment="1">
      <alignment horizontal="center" vertical="center" wrapText="1"/>
      <protection/>
    </xf>
    <xf numFmtId="0" fontId="7" fillId="2" borderId="9" xfId="18" applyFont="1" applyFill="1" applyBorder="1" applyAlignment="1">
      <alignment horizontal="center" vertical="center" wrapText="1"/>
      <protection/>
    </xf>
    <xf numFmtId="0" fontId="7" fillId="2" borderId="10" xfId="18" applyFont="1" applyFill="1" applyBorder="1" applyAlignment="1">
      <alignment horizontal="center" vertical="center" wrapText="1"/>
      <protection/>
    </xf>
    <xf numFmtId="0" fontId="2" fillId="2" borderId="10" xfId="18" applyFont="1" applyFill="1" applyBorder="1" applyAlignment="1">
      <alignment horizontal="center" vertical="center" wrapText="1"/>
      <protection/>
    </xf>
    <xf numFmtId="0" fontId="2" fillId="5" borderId="11" xfId="18" applyFont="1" applyFill="1" applyBorder="1" applyAlignment="1">
      <alignment horizontal="center" vertical="center" wrapText="1"/>
      <protection/>
    </xf>
    <xf numFmtId="0" fontId="7" fillId="2" borderId="2" xfId="18" applyFont="1" applyFill="1" applyBorder="1" applyAlignment="1">
      <alignment horizontal="center" vertical="center" wrapText="1"/>
      <protection/>
    </xf>
    <xf numFmtId="0" fontId="2" fillId="5" borderId="11" xfId="18" applyFont="1" applyFill="1" applyBorder="1" applyAlignment="1">
      <alignment horizontal="center" vertical="center" wrapText="1"/>
      <protection/>
    </xf>
    <xf numFmtId="0" fontId="12" fillId="4" borderId="12" xfId="18" applyFont="1" applyFill="1" applyBorder="1" applyAlignment="1">
      <alignment horizontal="center" vertical="center" wrapText="1"/>
      <protection/>
    </xf>
    <xf numFmtId="0" fontId="7" fillId="2" borderId="13" xfId="18" applyFont="1" applyFill="1" applyBorder="1" applyAlignment="1">
      <alignment horizontal="center" vertical="center" wrapText="1"/>
      <protection/>
    </xf>
    <xf numFmtId="0" fontId="2" fillId="2" borderId="13" xfId="18" applyFont="1" applyFill="1" applyBorder="1" applyAlignment="1">
      <alignment horizontal="center" vertical="center" wrapText="1"/>
      <protection/>
    </xf>
    <xf numFmtId="0" fontId="2" fillId="4" borderId="12" xfId="18" applyFont="1" applyFill="1" applyBorder="1" applyAlignment="1">
      <alignment horizontal="center" vertical="center" wrapText="1"/>
      <protection/>
    </xf>
    <xf numFmtId="0" fontId="2" fillId="2" borderId="2" xfId="18" applyFont="1" applyFill="1" applyBorder="1" applyAlignment="1">
      <alignment horizontal="center" vertical="center" wrapText="1"/>
      <protection/>
    </xf>
    <xf numFmtId="0" fontId="7" fillId="2" borderId="0" xfId="18" applyFont="1" applyFill="1" applyBorder="1" applyAlignment="1">
      <alignment horizontal="left" vertical="top" wrapText="1"/>
      <protection/>
    </xf>
    <xf numFmtId="3" fontId="7" fillId="2" borderId="0" xfId="18" applyNumberFormat="1" applyFont="1" applyFill="1" applyBorder="1" applyAlignment="1">
      <alignment horizontal="right" vertical="top" wrapText="1"/>
      <protection/>
    </xf>
    <xf numFmtId="0" fontId="7" fillId="2" borderId="14" xfId="18" applyFont="1" applyFill="1" applyBorder="1" applyAlignment="1">
      <alignment horizontal="center" vertical="center" wrapText="1"/>
      <protection/>
    </xf>
    <xf numFmtId="2" fontId="3" fillId="2" borderId="0" xfId="17" applyNumberFormat="1" applyFont="1" applyFill="1" applyBorder="1" applyAlignment="1" applyProtection="1">
      <alignment horizontal="left" vertical="top" wrapText="1"/>
      <protection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12" fillId="4" borderId="2" xfId="18" applyFont="1" applyFill="1" applyBorder="1" applyAlignment="1">
      <alignment horizontal="center" vertical="center" wrapText="1"/>
      <protection/>
    </xf>
    <xf numFmtId="0" fontId="12" fillId="5" borderId="2" xfId="18" applyFont="1" applyFill="1" applyBorder="1" applyAlignment="1">
      <alignment horizontal="center" vertical="center" wrapText="1"/>
      <protection/>
    </xf>
    <xf numFmtId="0" fontId="12" fillId="4" borderId="1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2" fillId="4" borderId="1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2" borderId="16" xfId="18" applyFont="1" applyFill="1" applyBorder="1" applyAlignment="1">
      <alignment horizontal="center" vertical="center" wrapText="1"/>
      <protection/>
    </xf>
    <xf numFmtId="0" fontId="7" fillId="2" borderId="17" xfId="18" applyFont="1" applyFill="1" applyBorder="1" applyAlignment="1">
      <alignment horizontal="center" vertical="center" wrapText="1"/>
      <protection/>
    </xf>
    <xf numFmtId="0" fontId="3" fillId="2" borderId="18" xfId="18" applyFont="1" applyFill="1" applyBorder="1" applyAlignment="1">
      <alignment horizontal="right" vertical="top" wrapText="1"/>
      <protection/>
    </xf>
    <xf numFmtId="0" fontId="7" fillId="2" borderId="18" xfId="18" applyFont="1" applyFill="1" applyBorder="1" applyAlignment="1">
      <alignment horizontal="center" vertical="center" wrapText="1"/>
      <protection/>
    </xf>
    <xf numFmtId="0" fontId="2" fillId="2" borderId="18" xfId="18" applyFont="1" applyFill="1" applyBorder="1" applyAlignment="1">
      <alignment horizontal="center" vertical="center" wrapText="1"/>
      <protection/>
    </xf>
    <xf numFmtId="0" fontId="7" fillId="2" borderId="19" xfId="18" applyFont="1" applyFill="1" applyBorder="1" applyAlignment="1">
      <alignment horizontal="center" vertical="center" wrapText="1"/>
      <protection/>
    </xf>
    <xf numFmtId="0" fontId="2" fillId="2" borderId="20" xfId="18" applyFont="1" applyFill="1" applyBorder="1" applyAlignment="1">
      <alignment horizontal="center" vertical="center" wrapText="1"/>
      <protection/>
    </xf>
    <xf numFmtId="0" fontId="12" fillId="4" borderId="2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3" borderId="22" xfId="18" applyNumberFormat="1" applyFont="1" applyFill="1" applyBorder="1" applyAlignment="1">
      <alignment horizontal="center" vertical="center" wrapText="1"/>
      <protection/>
    </xf>
    <xf numFmtId="0" fontId="7" fillId="6" borderId="0" xfId="18" applyFont="1" applyFill="1" applyBorder="1" applyAlignment="1">
      <alignment horizontal="center" vertical="center" wrapText="1"/>
      <protection/>
    </xf>
    <xf numFmtId="3" fontId="3" fillId="7" borderId="23" xfId="18" applyNumberFormat="1" applyFont="1" applyFill="1" applyBorder="1" applyAlignment="1">
      <alignment horizontal="left" vertical="top" wrapText="1"/>
      <protection/>
    </xf>
    <xf numFmtId="0" fontId="9" fillId="2" borderId="6" xfId="18" applyFont="1" applyFill="1" applyBorder="1" applyAlignment="1">
      <alignment horizontal="right" vertical="top" wrapText="1"/>
      <protection/>
    </xf>
    <xf numFmtId="0" fontId="9" fillId="2" borderId="7" xfId="18" applyFont="1" applyFill="1" applyBorder="1" applyAlignment="1">
      <alignment horizontal="right" vertical="top" wrapText="1"/>
      <protection/>
    </xf>
    <xf numFmtId="0" fontId="9" fillId="2" borderId="24" xfId="18" applyFont="1" applyFill="1" applyBorder="1" applyAlignment="1">
      <alignment horizontal="right" vertical="top" wrapText="1"/>
      <protection/>
    </xf>
    <xf numFmtId="0" fontId="9" fillId="2" borderId="25" xfId="18" applyFont="1" applyFill="1" applyBorder="1" applyAlignment="1">
      <alignment horizontal="right" vertical="top" wrapText="1"/>
      <protection/>
    </xf>
    <xf numFmtId="0" fontId="3" fillId="7" borderId="24" xfId="18" applyFont="1" applyFill="1" applyBorder="1" applyAlignment="1">
      <alignment horizontal="left" vertical="top" wrapText="1"/>
      <protection/>
    </xf>
    <xf numFmtId="0" fontId="3" fillId="7" borderId="6" xfId="18" applyFont="1" applyFill="1" applyBorder="1" applyAlignment="1">
      <alignment horizontal="left" vertical="top" wrapText="1"/>
      <protection/>
    </xf>
    <xf numFmtId="0" fontId="9" fillId="2" borderId="26" xfId="18" applyFont="1" applyFill="1" applyBorder="1" applyAlignment="1">
      <alignment horizontal="right" vertical="top" wrapText="1"/>
      <protection/>
    </xf>
    <xf numFmtId="0" fontId="2" fillId="5" borderId="27" xfId="18" applyFont="1" applyFill="1" applyBorder="1" applyAlignment="1">
      <alignment horizontal="left" vertical="top" wrapText="1"/>
      <protection/>
    </xf>
    <xf numFmtId="0" fontId="5" fillId="7" borderId="23" xfId="0" applyFont="1" applyFill="1" applyBorder="1" applyAlignment="1">
      <alignment wrapText="1"/>
    </xf>
    <xf numFmtId="0" fontId="2" fillId="4" borderId="12" xfId="18" applyFont="1" applyFill="1" applyBorder="1" applyAlignment="1">
      <alignment horizontal="left" vertical="top" wrapText="1"/>
      <protection/>
    </xf>
    <xf numFmtId="0" fontId="3" fillId="7" borderId="10" xfId="18" applyFont="1" applyFill="1" applyBorder="1" applyAlignment="1">
      <alignment horizontal="left" vertical="top" wrapText="1"/>
      <protection/>
    </xf>
    <xf numFmtId="0" fontId="9" fillId="2" borderId="10" xfId="18" applyFont="1" applyFill="1" applyBorder="1" applyAlignment="1">
      <alignment horizontal="right" vertical="top" wrapText="1"/>
      <protection/>
    </xf>
    <xf numFmtId="164" fontId="9" fillId="2" borderId="6" xfId="18" applyNumberFormat="1" applyFont="1" applyFill="1" applyBorder="1" applyAlignment="1">
      <alignment horizontal="right" vertical="top" wrapText="1"/>
      <protection/>
    </xf>
    <xf numFmtId="0" fontId="3" fillId="7" borderId="7" xfId="18" applyFont="1" applyFill="1" applyBorder="1" applyAlignment="1">
      <alignment horizontal="left" vertical="top" wrapText="1"/>
      <protection/>
    </xf>
    <xf numFmtId="0" fontId="2" fillId="4" borderId="28" xfId="18" applyFont="1" applyFill="1" applyBorder="1" applyAlignment="1">
      <alignment horizontal="left" vertical="top" wrapText="1"/>
      <protection/>
    </xf>
    <xf numFmtId="0" fontId="2" fillId="7" borderId="6" xfId="18" applyFont="1" applyFill="1" applyBorder="1" applyAlignment="1">
      <alignment horizontal="left" vertical="top" wrapText="1"/>
      <protection/>
    </xf>
    <xf numFmtId="0" fontId="9" fillId="2" borderId="29" xfId="18" applyFont="1" applyFill="1" applyBorder="1" applyAlignment="1">
      <alignment horizontal="right" vertical="top" wrapText="1"/>
      <protection/>
    </xf>
    <xf numFmtId="0" fontId="3" fillId="7" borderId="26" xfId="18" applyFont="1" applyFill="1" applyBorder="1" applyAlignment="1">
      <alignment horizontal="left" vertical="top" wrapText="1"/>
      <protection/>
    </xf>
    <xf numFmtId="0" fontId="4" fillId="7" borderId="6" xfId="18" applyFont="1" applyFill="1" applyBorder="1" applyAlignment="1">
      <alignment horizontal="left" vertical="top" wrapText="1"/>
      <protection/>
    </xf>
    <xf numFmtId="0" fontId="3" fillId="7" borderId="6" xfId="18" applyFont="1" applyFill="1" applyBorder="1" applyAlignment="1">
      <alignment horizontal="left" vertical="top" wrapText="1"/>
      <protection/>
    </xf>
    <xf numFmtId="0" fontId="3" fillId="7" borderId="24" xfId="18" applyFont="1" applyFill="1" applyBorder="1" applyAlignment="1">
      <alignment horizontal="left" vertical="top" wrapText="1"/>
      <protection/>
    </xf>
    <xf numFmtId="0" fontId="3" fillId="8" borderId="23" xfId="18" applyFont="1" applyFill="1" applyBorder="1" applyAlignment="1">
      <alignment horizontal="left" vertical="top" wrapText="1"/>
      <protection/>
    </xf>
    <xf numFmtId="0" fontId="3" fillId="8" borderId="7" xfId="18" applyFont="1" applyFill="1" applyBorder="1" applyAlignment="1">
      <alignment horizontal="left" vertical="top" wrapText="1"/>
      <protection/>
    </xf>
    <xf numFmtId="0" fontId="2" fillId="4" borderId="6" xfId="18" applyFont="1" applyFill="1" applyBorder="1" applyAlignment="1">
      <alignment horizontal="left" vertical="top" wrapText="1"/>
      <protection/>
    </xf>
    <xf numFmtId="0" fontId="3" fillId="5" borderId="6" xfId="18" applyFont="1" applyFill="1" applyBorder="1" applyAlignment="1">
      <alignment horizontal="left" vertical="top" wrapText="1"/>
      <protection/>
    </xf>
    <xf numFmtId="0" fontId="5" fillId="7" borderId="26" xfId="0" applyFont="1" applyFill="1" applyBorder="1" applyAlignment="1">
      <alignment wrapText="1"/>
    </xf>
    <xf numFmtId="0" fontId="4" fillId="7" borderId="30" xfId="18" applyFont="1" applyFill="1" applyBorder="1" applyAlignment="1">
      <alignment horizontal="left" vertical="top" wrapText="1"/>
      <protection/>
    </xf>
    <xf numFmtId="0" fontId="3" fillId="8" borderId="25" xfId="18" applyFont="1" applyFill="1" applyBorder="1" applyAlignment="1">
      <alignment horizontal="right" vertical="top" wrapText="1"/>
      <protection/>
    </xf>
    <xf numFmtId="0" fontId="12" fillId="4" borderId="27" xfId="18" applyFont="1" applyFill="1" applyBorder="1" applyAlignment="1">
      <alignment horizontal="left" vertical="top" wrapText="1"/>
      <protection/>
    </xf>
    <xf numFmtId="0" fontId="12" fillId="4" borderId="12" xfId="18" applyFont="1" applyFill="1" applyBorder="1" applyAlignment="1">
      <alignment horizontal="left" vertical="top" wrapText="1"/>
      <protection/>
    </xf>
    <xf numFmtId="166" fontId="3" fillId="7" borderId="6" xfId="18" applyNumberFormat="1" applyFont="1" applyFill="1" applyBorder="1" applyAlignment="1">
      <alignment horizontal="left" vertical="top" wrapText="1"/>
      <protection/>
    </xf>
    <xf numFmtId="0" fontId="17" fillId="4" borderId="12" xfId="18" applyFont="1" applyFill="1" applyBorder="1" applyAlignment="1">
      <alignment horizontal="left" vertical="top" wrapText="1"/>
      <protection/>
    </xf>
    <xf numFmtId="0" fontId="4" fillId="7" borderId="24" xfId="18" applyFont="1" applyFill="1" applyBorder="1" applyAlignment="1">
      <alignment horizontal="left" vertical="top" wrapText="1"/>
      <protection/>
    </xf>
    <xf numFmtId="0" fontId="9" fillId="2" borderId="5" xfId="18" applyFont="1" applyFill="1" applyBorder="1" applyAlignment="1">
      <alignment horizontal="right" vertical="top" wrapText="1"/>
      <protection/>
    </xf>
    <xf numFmtId="0" fontId="19" fillId="4" borderId="5" xfId="18" applyFont="1" applyFill="1" applyBorder="1" applyAlignment="1">
      <alignment horizontal="center" vertical="center" wrapText="1"/>
      <protection/>
    </xf>
    <xf numFmtId="0" fontId="20" fillId="2" borderId="5" xfId="18" applyFont="1" applyFill="1" applyBorder="1" applyAlignment="1">
      <alignment horizontal="right" vertical="top" wrapText="1"/>
      <protection/>
    </xf>
    <xf numFmtId="3" fontId="7" fillId="2" borderId="31" xfId="18" applyNumberFormat="1" applyFont="1" applyFill="1" applyBorder="1" applyAlignment="1">
      <alignment horizontal="center" vertical="center" wrapText="1"/>
      <protection/>
    </xf>
    <xf numFmtId="3" fontId="7" fillId="2" borderId="22" xfId="18" applyNumberFormat="1" applyFont="1" applyFill="1" applyBorder="1" applyAlignment="1">
      <alignment horizontal="center" vertical="center" wrapText="1"/>
      <protection/>
    </xf>
    <xf numFmtId="3" fontId="7" fillId="3" borderId="32" xfId="18" applyNumberFormat="1" applyFont="1" applyFill="1" applyBorder="1" applyAlignment="1">
      <alignment horizontal="center" vertical="center" wrapText="1"/>
      <protection/>
    </xf>
    <xf numFmtId="3" fontId="3" fillId="4" borderId="22" xfId="18" applyNumberFormat="1" applyFont="1" applyFill="1" applyBorder="1" applyAlignment="1">
      <alignment horizontal="right" vertical="center" wrapText="1"/>
      <protection/>
    </xf>
    <xf numFmtId="3" fontId="3" fillId="4" borderId="31" xfId="18" applyNumberFormat="1" applyFont="1" applyFill="1" applyBorder="1" applyAlignment="1">
      <alignment horizontal="right" vertical="center" wrapText="1"/>
      <protection/>
    </xf>
    <xf numFmtId="3" fontId="3" fillId="4" borderId="1" xfId="18" applyNumberFormat="1" applyFont="1" applyFill="1" applyBorder="1" applyAlignment="1">
      <alignment horizontal="right" vertical="center" wrapText="1"/>
      <protection/>
    </xf>
    <xf numFmtId="3" fontId="7" fillId="5" borderId="22" xfId="18" applyNumberFormat="1" applyFont="1" applyFill="1" applyBorder="1" applyAlignment="1">
      <alignment horizontal="right" vertical="center" wrapText="1"/>
      <protection/>
    </xf>
    <xf numFmtId="3" fontId="7" fillId="5" borderId="31" xfId="18" applyNumberFormat="1" applyFont="1" applyFill="1" applyBorder="1" applyAlignment="1">
      <alignment horizontal="right" vertical="center" wrapText="1"/>
      <protection/>
    </xf>
    <xf numFmtId="3" fontId="7" fillId="5" borderId="1" xfId="18" applyNumberFormat="1" applyFont="1" applyFill="1" applyBorder="1" applyAlignment="1">
      <alignment horizontal="right" vertical="center" wrapText="1"/>
      <protection/>
    </xf>
    <xf numFmtId="3" fontId="7" fillId="6" borderId="33" xfId="18" applyNumberFormat="1" applyFont="1" applyFill="1" applyBorder="1" applyAlignment="1">
      <alignment horizontal="right" vertical="center" wrapText="1"/>
      <protection/>
    </xf>
    <xf numFmtId="3" fontId="7" fillId="6" borderId="15" xfId="18" applyNumberFormat="1" applyFont="1" applyFill="1" applyBorder="1" applyAlignment="1">
      <alignment horizontal="right" vertical="center" wrapText="1"/>
      <protection/>
    </xf>
    <xf numFmtId="3" fontId="7" fillId="6" borderId="34" xfId="18" applyNumberFormat="1" applyFont="1" applyFill="1" applyBorder="1" applyAlignment="1">
      <alignment horizontal="right" vertical="center" wrapText="1"/>
      <protection/>
    </xf>
    <xf numFmtId="3" fontId="3" fillId="7" borderId="35" xfId="18" applyNumberFormat="1" applyFont="1" applyFill="1" applyBorder="1" applyAlignment="1">
      <alignment horizontal="right" vertical="center" wrapText="1"/>
      <protection/>
    </xf>
    <xf numFmtId="3" fontId="3" fillId="7" borderId="36" xfId="18" applyNumberFormat="1" applyFont="1" applyFill="1" applyBorder="1" applyAlignment="1">
      <alignment horizontal="right" vertical="center" wrapText="1"/>
      <protection/>
    </xf>
    <xf numFmtId="3" fontId="3" fillId="7" borderId="8" xfId="18" applyNumberFormat="1" applyFont="1" applyFill="1" applyBorder="1" applyAlignment="1">
      <alignment horizontal="right" vertical="center" wrapText="1"/>
      <protection/>
    </xf>
    <xf numFmtId="3" fontId="7" fillId="2" borderId="22" xfId="18" applyNumberFormat="1" applyFont="1" applyFill="1" applyBorder="1" applyAlignment="1">
      <alignment horizontal="right" vertical="center" wrapText="1"/>
      <protection/>
    </xf>
    <xf numFmtId="3" fontId="7" fillId="2" borderId="31" xfId="18" applyNumberFormat="1" applyFont="1" applyFill="1" applyBorder="1" applyAlignment="1">
      <alignment horizontal="right" vertical="center" wrapText="1"/>
      <protection/>
    </xf>
    <xf numFmtId="3" fontId="7" fillId="2" borderId="1" xfId="18" applyNumberFormat="1" applyFont="1" applyFill="1" applyBorder="1" applyAlignment="1">
      <alignment horizontal="right" vertical="center" wrapText="1"/>
      <protection/>
    </xf>
    <xf numFmtId="3" fontId="3" fillId="7" borderId="22" xfId="18" applyNumberFormat="1" applyFont="1" applyFill="1" applyBorder="1" applyAlignment="1">
      <alignment horizontal="right" vertical="center" wrapText="1"/>
      <protection/>
    </xf>
    <xf numFmtId="3" fontId="3" fillId="7" borderId="31" xfId="18" applyNumberFormat="1" applyFont="1" applyFill="1" applyBorder="1" applyAlignment="1">
      <alignment horizontal="right" vertical="center" wrapText="1"/>
      <protection/>
    </xf>
    <xf numFmtId="3" fontId="3" fillId="7" borderId="1" xfId="18" applyNumberFormat="1" applyFont="1" applyFill="1" applyBorder="1" applyAlignment="1">
      <alignment horizontal="right" vertical="center" wrapText="1"/>
      <protection/>
    </xf>
    <xf numFmtId="3" fontId="7" fillId="7" borderId="1" xfId="18" applyNumberFormat="1" applyFont="1" applyFill="1" applyBorder="1" applyAlignment="1">
      <alignment horizontal="right" vertical="center" wrapText="1"/>
      <protection/>
    </xf>
    <xf numFmtId="3" fontId="3" fillId="7" borderId="33" xfId="18" applyNumberFormat="1" applyFont="1" applyFill="1" applyBorder="1" applyAlignment="1">
      <alignment horizontal="right" vertical="center" wrapText="1"/>
      <protection/>
    </xf>
    <xf numFmtId="3" fontId="3" fillId="7" borderId="34" xfId="18" applyNumberFormat="1" applyFont="1" applyFill="1" applyBorder="1" applyAlignment="1">
      <alignment horizontal="right" vertical="center" wrapText="1"/>
      <protection/>
    </xf>
    <xf numFmtId="3" fontId="3" fillId="7" borderId="37" xfId="18" applyNumberFormat="1" applyFont="1" applyFill="1" applyBorder="1" applyAlignment="1">
      <alignment horizontal="right" vertical="center" wrapText="1"/>
      <protection/>
    </xf>
    <xf numFmtId="3" fontId="7" fillId="2" borderId="33" xfId="18" applyNumberFormat="1" applyFont="1" applyFill="1" applyBorder="1" applyAlignment="1">
      <alignment horizontal="right" vertical="center" wrapText="1"/>
      <protection/>
    </xf>
    <xf numFmtId="3" fontId="7" fillId="2" borderId="34" xfId="18" applyNumberFormat="1" applyFont="1" applyFill="1" applyBorder="1" applyAlignment="1">
      <alignment horizontal="right" vertical="center" wrapText="1"/>
      <protection/>
    </xf>
    <xf numFmtId="3" fontId="7" fillId="2" borderId="37" xfId="18" applyNumberFormat="1" applyFont="1" applyFill="1" applyBorder="1" applyAlignment="1">
      <alignment horizontal="right" vertical="center" wrapText="1"/>
      <protection/>
    </xf>
    <xf numFmtId="3" fontId="7" fillId="2" borderId="35" xfId="18" applyNumberFormat="1" applyFont="1" applyFill="1" applyBorder="1" applyAlignment="1">
      <alignment horizontal="right" vertical="center" wrapText="1"/>
      <protection/>
    </xf>
    <xf numFmtId="3" fontId="7" fillId="2" borderId="38" xfId="18" applyNumberFormat="1" applyFont="1" applyFill="1" applyBorder="1" applyAlignment="1">
      <alignment horizontal="right" vertical="center" wrapText="1"/>
      <protection/>
    </xf>
    <xf numFmtId="3" fontId="7" fillId="2" borderId="13" xfId="18" applyNumberFormat="1" applyFont="1" applyFill="1" applyBorder="1" applyAlignment="1">
      <alignment horizontal="right" vertical="center" wrapText="1"/>
      <protection/>
    </xf>
    <xf numFmtId="3" fontId="3" fillId="5" borderId="39" xfId="18" applyNumberFormat="1" applyFont="1" applyFill="1" applyBorder="1" applyAlignment="1">
      <alignment horizontal="right" vertical="center" wrapText="1"/>
      <protection/>
    </xf>
    <xf numFmtId="3" fontId="3" fillId="5" borderId="40" xfId="18" applyNumberFormat="1" applyFont="1" applyFill="1" applyBorder="1" applyAlignment="1">
      <alignment horizontal="right" vertical="center" wrapText="1"/>
      <protection/>
    </xf>
    <xf numFmtId="3" fontId="3" fillId="5" borderId="12" xfId="18" applyNumberFormat="1" applyFont="1" applyFill="1" applyBorder="1" applyAlignment="1">
      <alignment horizontal="right" vertical="center" wrapText="1"/>
      <protection/>
    </xf>
    <xf numFmtId="3" fontId="3" fillId="5" borderId="11" xfId="18" applyNumberFormat="1" applyFont="1" applyFill="1" applyBorder="1" applyAlignment="1">
      <alignment horizontal="right" vertical="center" wrapText="1"/>
      <protection/>
    </xf>
    <xf numFmtId="3" fontId="7" fillId="2" borderId="41" xfId="18" applyNumberFormat="1" applyFont="1" applyFill="1" applyBorder="1" applyAlignment="1">
      <alignment horizontal="right" vertical="center" wrapText="1"/>
      <protection/>
    </xf>
    <xf numFmtId="3" fontId="7" fillId="2" borderId="42" xfId="18" applyNumberFormat="1" applyFont="1" applyFill="1" applyBorder="1" applyAlignment="1">
      <alignment horizontal="right" vertical="center" wrapText="1"/>
      <protection/>
    </xf>
    <xf numFmtId="3" fontId="7" fillId="2" borderId="43" xfId="18" applyNumberFormat="1" applyFont="1" applyFill="1" applyBorder="1" applyAlignment="1">
      <alignment horizontal="right" vertical="center" wrapText="1"/>
      <protection/>
    </xf>
    <xf numFmtId="3" fontId="3" fillId="5" borderId="44" xfId="18" applyNumberFormat="1" applyFont="1" applyFill="1" applyBorder="1" applyAlignment="1">
      <alignment horizontal="right" vertical="center" wrapText="1"/>
      <protection/>
    </xf>
    <xf numFmtId="3" fontId="3" fillId="5" borderId="45" xfId="18" applyNumberFormat="1" applyFont="1" applyFill="1" applyBorder="1" applyAlignment="1">
      <alignment horizontal="right" vertical="center" wrapText="1"/>
      <protection/>
    </xf>
    <xf numFmtId="3" fontId="3" fillId="5" borderId="27" xfId="18" applyNumberFormat="1" applyFont="1" applyFill="1" applyBorder="1" applyAlignment="1">
      <alignment horizontal="right" vertical="center" wrapText="1"/>
      <protection/>
    </xf>
    <xf numFmtId="3" fontId="3" fillId="5" borderId="21" xfId="18" applyNumberFormat="1" applyFont="1" applyFill="1" applyBorder="1" applyAlignment="1">
      <alignment horizontal="right" vertical="center" wrapText="1"/>
      <protection/>
    </xf>
    <xf numFmtId="3" fontId="3" fillId="4" borderId="39" xfId="18" applyNumberFormat="1" applyFont="1" applyFill="1" applyBorder="1" applyAlignment="1">
      <alignment horizontal="right" vertical="center" wrapText="1"/>
      <protection/>
    </xf>
    <xf numFmtId="3" fontId="3" fillId="4" borderId="40" xfId="18" applyNumberFormat="1" applyFont="1" applyFill="1" applyBorder="1" applyAlignment="1">
      <alignment horizontal="right" vertical="center" wrapText="1"/>
      <protection/>
    </xf>
    <xf numFmtId="3" fontId="3" fillId="4" borderId="12" xfId="18" applyNumberFormat="1" applyFont="1" applyFill="1" applyBorder="1" applyAlignment="1">
      <alignment horizontal="right" vertical="center" wrapText="1"/>
      <protection/>
    </xf>
    <xf numFmtId="3" fontId="3" fillId="7" borderId="38" xfId="18" applyNumberFormat="1" applyFont="1" applyFill="1" applyBorder="1" applyAlignment="1">
      <alignment horizontal="right" vertical="center" wrapText="1"/>
      <protection/>
    </xf>
    <xf numFmtId="3" fontId="3" fillId="7" borderId="13" xfId="18" applyNumberFormat="1" applyFont="1" applyFill="1" applyBorder="1" applyAlignment="1">
      <alignment horizontal="right" vertical="center" wrapText="1"/>
      <protection/>
    </xf>
    <xf numFmtId="3" fontId="7" fillId="4" borderId="46" xfId="18" applyNumberFormat="1" applyFont="1" applyFill="1" applyBorder="1" applyAlignment="1">
      <alignment horizontal="right" vertical="center" wrapText="1"/>
      <protection/>
    </xf>
    <xf numFmtId="3" fontId="7" fillId="4" borderId="47" xfId="18" applyNumberFormat="1" applyFont="1" applyFill="1" applyBorder="1" applyAlignment="1">
      <alignment horizontal="right" vertical="center" wrapText="1"/>
      <protection/>
    </xf>
    <xf numFmtId="3" fontId="7" fillId="4" borderId="28" xfId="18" applyNumberFormat="1" applyFont="1" applyFill="1" applyBorder="1" applyAlignment="1">
      <alignment horizontal="right" vertical="center" wrapText="1"/>
      <protection/>
    </xf>
    <xf numFmtId="3" fontId="7" fillId="2" borderId="48" xfId="18" applyNumberFormat="1" applyFont="1" applyFill="1" applyBorder="1" applyAlignment="1">
      <alignment horizontal="right" vertical="center" wrapText="1"/>
      <protection/>
    </xf>
    <xf numFmtId="3" fontId="7" fillId="2" borderId="49" xfId="18" applyNumberFormat="1" applyFont="1" applyFill="1" applyBorder="1" applyAlignment="1">
      <alignment horizontal="right" vertical="center" wrapText="1"/>
      <protection/>
    </xf>
    <xf numFmtId="3" fontId="7" fillId="2" borderId="50" xfId="18" applyNumberFormat="1" applyFont="1" applyFill="1" applyBorder="1" applyAlignment="1">
      <alignment horizontal="right" vertical="center" wrapText="1"/>
      <protection/>
    </xf>
    <xf numFmtId="3" fontId="7" fillId="7" borderId="37" xfId="18" applyNumberFormat="1" applyFont="1" applyFill="1" applyBorder="1" applyAlignment="1">
      <alignment horizontal="right" vertical="center" wrapText="1"/>
      <protection/>
    </xf>
    <xf numFmtId="3" fontId="3" fillId="7" borderId="46" xfId="18" applyNumberFormat="1" applyFont="1" applyFill="1" applyBorder="1" applyAlignment="1">
      <alignment horizontal="right" vertical="center" wrapText="1"/>
      <protection/>
    </xf>
    <xf numFmtId="3" fontId="3" fillId="7" borderId="51" xfId="18" applyNumberFormat="1" applyFont="1" applyFill="1" applyBorder="1" applyAlignment="1">
      <alignment horizontal="right" vertical="center" wrapText="1"/>
      <protection/>
    </xf>
    <xf numFmtId="3" fontId="3" fillId="7" borderId="52" xfId="18" applyNumberFormat="1" applyFont="1" applyFill="1" applyBorder="1" applyAlignment="1">
      <alignment horizontal="right" vertical="center" wrapText="1"/>
      <protection/>
    </xf>
    <xf numFmtId="3" fontId="3" fillId="7" borderId="9" xfId="18" applyNumberFormat="1" applyFont="1" applyFill="1" applyBorder="1" applyAlignment="1">
      <alignment horizontal="right" vertical="center" wrapText="1"/>
      <protection/>
    </xf>
    <xf numFmtId="3" fontId="9" fillId="2" borderId="22" xfId="18" applyNumberFormat="1" applyFont="1" applyFill="1" applyBorder="1" applyAlignment="1">
      <alignment horizontal="right" vertical="center" wrapText="1"/>
      <protection/>
    </xf>
    <xf numFmtId="3" fontId="9" fillId="2" borderId="5" xfId="18" applyNumberFormat="1" applyFont="1" applyFill="1" applyBorder="1" applyAlignment="1">
      <alignment horizontal="right" vertical="center" wrapText="1"/>
      <protection/>
    </xf>
    <xf numFmtId="3" fontId="9" fillId="2" borderId="1" xfId="18" applyNumberFormat="1" applyFont="1" applyFill="1" applyBorder="1" applyAlignment="1">
      <alignment horizontal="right" vertical="center" wrapText="1"/>
      <protection/>
    </xf>
    <xf numFmtId="3" fontId="10" fillId="2" borderId="53" xfId="18" applyNumberFormat="1" applyFont="1" applyFill="1" applyBorder="1" applyAlignment="1">
      <alignment horizontal="right" vertical="center" wrapText="1"/>
      <protection/>
    </xf>
    <xf numFmtId="3" fontId="9" fillId="2" borderId="31" xfId="18" applyNumberFormat="1" applyFont="1" applyFill="1" applyBorder="1" applyAlignment="1">
      <alignment horizontal="right" vertical="center" wrapText="1"/>
      <protection/>
    </xf>
    <xf numFmtId="3" fontId="10" fillId="2" borderId="54" xfId="18" applyNumberFormat="1" applyFont="1" applyFill="1" applyBorder="1" applyAlignment="1">
      <alignment horizontal="right" vertical="center" wrapText="1"/>
      <protection/>
    </xf>
    <xf numFmtId="3" fontId="3" fillId="7" borderId="22" xfId="18" applyNumberFormat="1" applyFont="1" applyFill="1" applyBorder="1" applyAlignment="1">
      <alignment horizontal="right" vertical="center" wrapText="1"/>
      <protection/>
    </xf>
    <xf numFmtId="3" fontId="3" fillId="7" borderId="5" xfId="18" applyNumberFormat="1" applyFont="1" applyFill="1" applyBorder="1" applyAlignment="1">
      <alignment horizontal="right" vertical="center" wrapText="1"/>
      <protection/>
    </xf>
    <xf numFmtId="3" fontId="3" fillId="7" borderId="1" xfId="18" applyNumberFormat="1" applyFont="1" applyFill="1" applyBorder="1" applyAlignment="1">
      <alignment horizontal="right" vertical="center" wrapText="1"/>
      <protection/>
    </xf>
    <xf numFmtId="3" fontId="3" fillId="7" borderId="54" xfId="18" applyNumberFormat="1" applyFont="1" applyFill="1" applyBorder="1" applyAlignment="1">
      <alignment horizontal="right" vertical="center" wrapText="1"/>
      <protection/>
    </xf>
    <xf numFmtId="3" fontId="3" fillId="7" borderId="5" xfId="18" applyNumberFormat="1" applyFont="1" applyFill="1" applyBorder="1" applyAlignment="1">
      <alignment horizontal="right" vertical="center" wrapText="1"/>
      <protection/>
    </xf>
    <xf numFmtId="3" fontId="3" fillId="7" borderId="53" xfId="18" applyNumberFormat="1" applyFont="1" applyFill="1" applyBorder="1" applyAlignment="1">
      <alignment horizontal="right" vertical="center" wrapText="1"/>
      <protection/>
    </xf>
    <xf numFmtId="3" fontId="9" fillId="2" borderId="53" xfId="18" applyNumberFormat="1" applyFont="1" applyFill="1" applyBorder="1" applyAlignment="1">
      <alignment horizontal="right" vertical="center" wrapText="1"/>
      <protection/>
    </xf>
    <xf numFmtId="3" fontId="15" fillId="7" borderId="22" xfId="18" applyNumberFormat="1" applyFont="1" applyFill="1" applyBorder="1" applyAlignment="1">
      <alignment horizontal="right" vertical="center" wrapText="1"/>
      <protection/>
    </xf>
    <xf numFmtId="3" fontId="15" fillId="7" borderId="5" xfId="18" applyNumberFormat="1" applyFont="1" applyFill="1" applyBorder="1" applyAlignment="1">
      <alignment horizontal="right" vertical="center" wrapText="1"/>
      <protection/>
    </xf>
    <xf numFmtId="3" fontId="15" fillId="7" borderId="1" xfId="18" applyNumberFormat="1" applyFont="1" applyFill="1" applyBorder="1" applyAlignment="1">
      <alignment horizontal="right" vertical="center" wrapText="1"/>
      <protection/>
    </xf>
    <xf numFmtId="3" fontId="7" fillId="7" borderId="22" xfId="18" applyNumberFormat="1" applyFont="1" applyFill="1" applyBorder="1" applyAlignment="1">
      <alignment horizontal="right" vertical="center" wrapText="1"/>
      <protection/>
    </xf>
    <xf numFmtId="3" fontId="7" fillId="7" borderId="5" xfId="18" applyNumberFormat="1" applyFont="1" applyFill="1" applyBorder="1" applyAlignment="1">
      <alignment horizontal="right" vertical="center" wrapText="1"/>
      <protection/>
    </xf>
    <xf numFmtId="3" fontId="7" fillId="7" borderId="1" xfId="18" applyNumberFormat="1" applyFont="1" applyFill="1" applyBorder="1" applyAlignment="1">
      <alignment horizontal="right" vertical="center" wrapText="1"/>
      <protection/>
    </xf>
    <xf numFmtId="3" fontId="9" fillId="7" borderId="22" xfId="18" applyNumberFormat="1" applyFont="1" applyFill="1" applyBorder="1" applyAlignment="1">
      <alignment horizontal="right" vertical="center" wrapText="1"/>
      <protection/>
    </xf>
    <xf numFmtId="3" fontId="9" fillId="7" borderId="5" xfId="18" applyNumberFormat="1" applyFont="1" applyFill="1" applyBorder="1" applyAlignment="1">
      <alignment horizontal="right" vertical="center" wrapText="1"/>
      <protection/>
    </xf>
    <xf numFmtId="3" fontId="9" fillId="7" borderId="6" xfId="18" applyNumberFormat="1" applyFont="1" applyFill="1" applyBorder="1" applyAlignment="1">
      <alignment horizontal="right" vertical="center" wrapText="1"/>
      <protection/>
    </xf>
    <xf numFmtId="3" fontId="9" fillId="7" borderId="1" xfId="18" applyNumberFormat="1" applyFont="1" applyFill="1" applyBorder="1" applyAlignment="1">
      <alignment horizontal="right" vertical="center" wrapText="1"/>
      <protection/>
    </xf>
    <xf numFmtId="3" fontId="9" fillId="2" borderId="6" xfId="18" applyNumberFormat="1" applyFont="1" applyFill="1" applyBorder="1" applyAlignment="1">
      <alignment horizontal="right" vertical="center" wrapText="1"/>
      <protection/>
    </xf>
    <xf numFmtId="3" fontId="9" fillId="2" borderId="32" xfId="18" applyNumberFormat="1" applyFont="1" applyFill="1" applyBorder="1" applyAlignment="1">
      <alignment horizontal="right" vertical="center" wrapText="1"/>
      <protection/>
    </xf>
    <xf numFmtId="3" fontId="9" fillId="2" borderId="3" xfId="18" applyNumberFormat="1" applyFont="1" applyFill="1" applyBorder="1" applyAlignment="1">
      <alignment horizontal="right" vertical="center" wrapText="1"/>
      <protection/>
    </xf>
    <xf numFmtId="3" fontId="9" fillId="2" borderId="7" xfId="18" applyNumberFormat="1" applyFont="1" applyFill="1" applyBorder="1" applyAlignment="1">
      <alignment horizontal="right" vertical="center" wrapText="1"/>
      <protection/>
    </xf>
    <xf numFmtId="3" fontId="9" fillId="2" borderId="2" xfId="18" applyNumberFormat="1" applyFont="1" applyFill="1" applyBorder="1" applyAlignment="1">
      <alignment horizontal="right" vertical="center" wrapText="1"/>
      <protection/>
    </xf>
    <xf numFmtId="3" fontId="9" fillId="8" borderId="55" xfId="18" applyNumberFormat="1" applyFont="1" applyFill="1" applyBorder="1" applyAlignment="1">
      <alignment horizontal="right" vertical="center" wrapText="1"/>
      <protection/>
    </xf>
    <xf numFmtId="3" fontId="9" fillId="8" borderId="56" xfId="18" applyNumberFormat="1" applyFont="1" applyFill="1" applyBorder="1" applyAlignment="1">
      <alignment horizontal="right" vertical="center" wrapText="1"/>
      <protection/>
    </xf>
    <xf numFmtId="3" fontId="9" fillId="8" borderId="23" xfId="18" applyNumberFormat="1" applyFont="1" applyFill="1" applyBorder="1" applyAlignment="1">
      <alignment horizontal="right" vertical="center" wrapText="1"/>
      <protection/>
    </xf>
    <xf numFmtId="3" fontId="9" fillId="8" borderId="57" xfId="18" applyNumberFormat="1" applyFont="1" applyFill="1" applyBorder="1" applyAlignment="1">
      <alignment horizontal="right" vertical="center" wrapText="1"/>
      <protection/>
    </xf>
    <xf numFmtId="3" fontId="9" fillId="2" borderId="58" xfId="18" applyNumberFormat="1" applyFont="1" applyFill="1" applyBorder="1" applyAlignment="1">
      <alignment horizontal="right" vertical="center" wrapText="1"/>
      <protection/>
    </xf>
    <xf numFmtId="3" fontId="9" fillId="8" borderId="22" xfId="18" applyNumberFormat="1" applyFont="1" applyFill="1" applyBorder="1" applyAlignment="1">
      <alignment horizontal="right" vertical="center" wrapText="1"/>
      <protection/>
    </xf>
    <xf numFmtId="3" fontId="9" fillId="8" borderId="5" xfId="18" applyNumberFormat="1" applyFont="1" applyFill="1" applyBorder="1" applyAlignment="1">
      <alignment horizontal="right" vertical="center" wrapText="1"/>
      <protection/>
    </xf>
    <xf numFmtId="3" fontId="9" fillId="8" borderId="6" xfId="18" applyNumberFormat="1" applyFont="1" applyFill="1" applyBorder="1" applyAlignment="1">
      <alignment horizontal="right" vertical="center" wrapText="1"/>
      <protection/>
    </xf>
    <xf numFmtId="3" fontId="15" fillId="4" borderId="22" xfId="18" applyNumberFormat="1" applyFont="1" applyFill="1" applyBorder="1" applyAlignment="1">
      <alignment horizontal="right" vertical="center" wrapText="1"/>
      <protection/>
    </xf>
    <xf numFmtId="3" fontId="15" fillId="4" borderId="59" xfId="18" applyNumberFormat="1" applyFont="1" applyFill="1" applyBorder="1" applyAlignment="1">
      <alignment horizontal="right" vertical="center" wrapText="1"/>
      <protection/>
    </xf>
    <xf numFmtId="3" fontId="15" fillId="4" borderId="60" xfId="18" applyNumberFormat="1" applyFont="1" applyFill="1" applyBorder="1" applyAlignment="1">
      <alignment horizontal="right" vertical="center" wrapText="1"/>
      <protection/>
    </xf>
    <xf numFmtId="3" fontId="15" fillId="5" borderId="22" xfId="18" applyNumberFormat="1" applyFont="1" applyFill="1" applyBorder="1" applyAlignment="1">
      <alignment horizontal="right" vertical="center" wrapText="1"/>
      <protection/>
    </xf>
    <xf numFmtId="3" fontId="15" fillId="5" borderId="59" xfId="18" applyNumberFormat="1" applyFont="1" applyFill="1" applyBorder="1" applyAlignment="1">
      <alignment horizontal="right" vertical="center" wrapText="1"/>
      <protection/>
    </xf>
    <xf numFmtId="3" fontId="15" fillId="5" borderId="60" xfId="18" applyNumberFormat="1" applyFont="1" applyFill="1" applyBorder="1" applyAlignment="1">
      <alignment horizontal="right" vertical="center" wrapText="1"/>
      <protection/>
    </xf>
    <xf numFmtId="3" fontId="10" fillId="2" borderId="22" xfId="18" applyNumberFormat="1" applyFont="1" applyFill="1" applyBorder="1" applyAlignment="1">
      <alignment horizontal="right" vertical="center" wrapText="1"/>
      <protection/>
    </xf>
    <xf numFmtId="3" fontId="9" fillId="0" borderId="1" xfId="18" applyNumberFormat="1" applyFont="1" applyFill="1" applyBorder="1" applyAlignment="1">
      <alignment horizontal="right" vertical="center" wrapText="1"/>
      <protection/>
    </xf>
    <xf numFmtId="3" fontId="15" fillId="7" borderId="61" xfId="18" applyNumberFormat="1" applyFont="1" applyFill="1" applyBorder="1" applyAlignment="1">
      <alignment horizontal="right" vertical="center" wrapText="1"/>
      <protection/>
    </xf>
    <xf numFmtId="3" fontId="15" fillId="7" borderId="62" xfId="18" applyNumberFormat="1" applyFont="1" applyFill="1" applyBorder="1" applyAlignment="1">
      <alignment horizontal="right" vertical="center" wrapText="1"/>
      <protection/>
    </xf>
    <xf numFmtId="3" fontId="15" fillId="7" borderId="63" xfId="18" applyNumberFormat="1" applyFont="1" applyFill="1" applyBorder="1" applyAlignment="1">
      <alignment horizontal="right" vertical="center" wrapText="1"/>
      <protection/>
    </xf>
    <xf numFmtId="3" fontId="9" fillId="2" borderId="64" xfId="18" applyNumberFormat="1" applyFont="1" applyFill="1" applyBorder="1" applyAlignment="1">
      <alignment horizontal="right" vertical="center" wrapText="1"/>
      <protection/>
    </xf>
    <xf numFmtId="3" fontId="9" fillId="2" borderId="65" xfId="18" applyNumberFormat="1" applyFont="1" applyFill="1" applyBorder="1" applyAlignment="1">
      <alignment horizontal="right" vertical="center" wrapText="1"/>
      <protection/>
    </xf>
    <xf numFmtId="3" fontId="9" fillId="2" borderId="66" xfId="18" applyNumberFormat="1" applyFont="1" applyFill="1" applyBorder="1" applyAlignment="1">
      <alignment horizontal="right" vertical="center" wrapText="1"/>
      <protection/>
    </xf>
    <xf numFmtId="3" fontId="9" fillId="8" borderId="41" xfId="18" applyNumberFormat="1" applyFont="1" applyFill="1" applyBorder="1" applyAlignment="1">
      <alignment horizontal="right" vertical="center" wrapText="1"/>
      <protection/>
    </xf>
    <xf numFmtId="3" fontId="9" fillId="8" borderId="67" xfId="18" applyNumberFormat="1" applyFont="1" applyFill="1" applyBorder="1" applyAlignment="1">
      <alignment horizontal="right" vertical="center" wrapText="1"/>
      <protection/>
    </xf>
    <xf numFmtId="3" fontId="9" fillId="8" borderId="68" xfId="18" applyNumberFormat="1" applyFont="1" applyFill="1" applyBorder="1" applyAlignment="1">
      <alignment horizontal="right" vertical="center" wrapText="1"/>
      <protection/>
    </xf>
    <xf numFmtId="3" fontId="9" fillId="2" borderId="41" xfId="18" applyNumberFormat="1" applyFont="1" applyFill="1" applyBorder="1" applyAlignment="1">
      <alignment horizontal="right" vertical="center" wrapText="1"/>
      <protection/>
    </xf>
    <xf numFmtId="3" fontId="9" fillId="2" borderId="67" xfId="18" applyNumberFormat="1" applyFont="1" applyFill="1" applyBorder="1" applyAlignment="1">
      <alignment horizontal="right" vertical="center" wrapText="1"/>
      <protection/>
    </xf>
    <xf numFmtId="3" fontId="9" fillId="2" borderId="68" xfId="18" applyNumberFormat="1" applyFont="1" applyFill="1" applyBorder="1" applyAlignment="1">
      <alignment horizontal="right" vertical="center" wrapText="1"/>
      <protection/>
    </xf>
    <xf numFmtId="3" fontId="15" fillId="4" borderId="44" xfId="18" applyNumberFormat="1" applyFont="1" applyFill="1" applyBorder="1" applyAlignment="1">
      <alignment horizontal="right" vertical="center" wrapText="1"/>
      <protection/>
    </xf>
    <xf numFmtId="3" fontId="15" fillId="4" borderId="69" xfId="18" applyNumberFormat="1" applyFont="1" applyFill="1" applyBorder="1" applyAlignment="1">
      <alignment horizontal="right" vertical="center" wrapText="1"/>
      <protection/>
    </xf>
    <xf numFmtId="3" fontId="15" fillId="4" borderId="70" xfId="18" applyNumberFormat="1" applyFont="1" applyFill="1" applyBorder="1" applyAlignment="1">
      <alignment horizontal="right" vertical="center" wrapText="1"/>
      <protection/>
    </xf>
    <xf numFmtId="3" fontId="3" fillId="7" borderId="15" xfId="18" applyNumberFormat="1" applyFont="1" applyFill="1" applyBorder="1" applyAlignment="1">
      <alignment horizontal="right" vertical="center" wrapText="1"/>
      <protection/>
    </xf>
    <xf numFmtId="3" fontId="15" fillId="4" borderId="39" xfId="18" applyNumberFormat="1" applyFont="1" applyFill="1" applyBorder="1" applyAlignment="1">
      <alignment horizontal="right" vertical="center" wrapText="1"/>
      <protection/>
    </xf>
    <xf numFmtId="3" fontId="15" fillId="4" borderId="71" xfId="18" applyNumberFormat="1" applyFont="1" applyFill="1" applyBorder="1" applyAlignment="1">
      <alignment horizontal="right" vertical="center" wrapText="1"/>
      <protection/>
    </xf>
    <xf numFmtId="3" fontId="15" fillId="4" borderId="72" xfId="18" applyNumberFormat="1" applyFont="1" applyFill="1" applyBorder="1" applyAlignment="1">
      <alignment horizontal="right" vertical="center" wrapText="1"/>
      <protection/>
    </xf>
    <xf numFmtId="3" fontId="4" fillId="7" borderId="22" xfId="18" applyNumberFormat="1" applyFont="1" applyFill="1" applyBorder="1" applyAlignment="1">
      <alignment horizontal="right" vertical="center" wrapText="1"/>
      <protection/>
    </xf>
    <xf numFmtId="3" fontId="4" fillId="7" borderId="5" xfId="18" applyNumberFormat="1" applyFont="1" applyFill="1" applyBorder="1" applyAlignment="1">
      <alignment horizontal="right" vertical="center" wrapText="1"/>
      <protection/>
    </xf>
    <xf numFmtId="3" fontId="4" fillId="7" borderId="1" xfId="18" applyNumberFormat="1" applyFont="1" applyFill="1" applyBorder="1" applyAlignment="1">
      <alignment horizontal="right" vertical="center" wrapText="1"/>
      <protection/>
    </xf>
    <xf numFmtId="3" fontId="4" fillId="4" borderId="39" xfId="18" applyNumberFormat="1" applyFont="1" applyFill="1" applyBorder="1" applyAlignment="1">
      <alignment horizontal="right" vertical="center" wrapText="1"/>
      <protection/>
    </xf>
    <xf numFmtId="3" fontId="4" fillId="4" borderId="71" xfId="18" applyNumberFormat="1" applyFont="1" applyFill="1" applyBorder="1" applyAlignment="1">
      <alignment horizontal="right" vertical="center" wrapText="1"/>
      <protection/>
    </xf>
    <xf numFmtId="3" fontId="4" fillId="4" borderId="72" xfId="18" applyNumberFormat="1" applyFont="1" applyFill="1" applyBorder="1" applyAlignment="1">
      <alignment horizontal="right" vertical="center" wrapText="1"/>
      <protection/>
    </xf>
    <xf numFmtId="3" fontId="4" fillId="7" borderId="33" xfId="18" applyNumberFormat="1" applyFont="1" applyFill="1" applyBorder="1" applyAlignment="1">
      <alignment horizontal="right" vertical="center" wrapText="1"/>
      <protection/>
    </xf>
    <xf numFmtId="3" fontId="4" fillId="7" borderId="15" xfId="18" applyNumberFormat="1" applyFont="1" applyFill="1" applyBorder="1" applyAlignment="1">
      <alignment horizontal="right" vertical="center" wrapText="1"/>
      <protection/>
    </xf>
    <xf numFmtId="3" fontId="4" fillId="7" borderId="37" xfId="18" applyNumberFormat="1" applyFont="1" applyFill="1" applyBorder="1" applyAlignment="1">
      <alignment horizontal="right" vertical="center" wrapText="1"/>
      <protection/>
    </xf>
    <xf numFmtId="3" fontId="19" fillId="4" borderId="22" xfId="18" applyNumberFormat="1" applyFont="1" applyFill="1" applyBorder="1" applyAlignment="1">
      <alignment horizontal="right" vertical="center" wrapText="1"/>
      <protection/>
    </xf>
    <xf numFmtId="3" fontId="19" fillId="4" borderId="59" xfId="18" applyNumberFormat="1" applyFont="1" applyFill="1" applyBorder="1" applyAlignment="1">
      <alignment horizontal="right" vertical="center" wrapText="1"/>
      <protection/>
    </xf>
    <xf numFmtId="3" fontId="19" fillId="4" borderId="60" xfId="18" applyNumberFormat="1" applyFont="1" applyFill="1" applyBorder="1" applyAlignment="1">
      <alignment horizontal="right" vertical="center" wrapText="1"/>
      <protection/>
    </xf>
    <xf numFmtId="3" fontId="21" fillId="0" borderId="22" xfId="18" applyNumberFormat="1" applyFont="1" applyFill="1" applyBorder="1" applyAlignment="1">
      <alignment horizontal="right" vertical="center" wrapText="1"/>
      <protection/>
    </xf>
    <xf numFmtId="3" fontId="21" fillId="0" borderId="59" xfId="18" applyNumberFormat="1" applyFont="1" applyFill="1" applyBorder="1" applyAlignment="1">
      <alignment horizontal="right" vertical="center" wrapText="1"/>
      <protection/>
    </xf>
    <xf numFmtId="3" fontId="21" fillId="0" borderId="60" xfId="18" applyNumberFormat="1" applyFont="1" applyFill="1" applyBorder="1" applyAlignment="1">
      <alignment horizontal="right" vertical="center" wrapText="1"/>
      <protection/>
    </xf>
    <xf numFmtId="0" fontId="2" fillId="5" borderId="12" xfId="18" applyFont="1" applyFill="1" applyBorder="1" applyAlignment="1">
      <alignment horizontal="left" vertical="top" wrapText="1"/>
      <protection/>
    </xf>
    <xf numFmtId="0" fontId="3" fillId="7" borderId="24" xfId="18" applyFont="1" applyFill="1" applyBorder="1" applyAlignment="1">
      <alignment horizontal="left" vertical="center" wrapText="1"/>
      <protection/>
    </xf>
    <xf numFmtId="0" fontId="3" fillId="7" borderId="73" xfId="18" applyFont="1" applyFill="1" applyBorder="1" applyAlignment="1">
      <alignment horizontal="left" vertical="center" wrapText="1"/>
      <protection/>
    </xf>
    <xf numFmtId="0" fontId="2" fillId="5" borderId="6" xfId="18" applyFont="1" applyFill="1" applyBorder="1" applyAlignment="1">
      <alignment horizontal="left" vertical="center" wrapText="1"/>
      <protection/>
    </xf>
    <xf numFmtId="164" fontId="3" fillId="7" borderId="7" xfId="18" applyNumberFormat="1" applyFont="1" applyFill="1" applyBorder="1" applyAlignment="1">
      <alignment vertical="top" wrapText="1"/>
      <protection/>
    </xf>
    <xf numFmtId="0" fontId="2" fillId="2" borderId="53" xfId="18" applyFont="1" applyFill="1" applyBorder="1" applyAlignment="1">
      <alignment horizontal="center" vertical="center" wrapText="1"/>
      <protection/>
    </xf>
    <xf numFmtId="0" fontId="7" fillId="2" borderId="0" xfId="18" applyFont="1" applyFill="1" applyBorder="1" applyAlignment="1">
      <alignment horizontal="center" vertical="center" wrapText="1"/>
      <protection/>
    </xf>
    <xf numFmtId="0" fontId="8" fillId="2" borderId="0" xfId="18" applyFont="1" applyFill="1" applyBorder="1" applyAlignment="1">
      <alignment horizontal="center" vertical="center" wrapText="1"/>
      <protection/>
    </xf>
    <xf numFmtId="0" fontId="2" fillId="2" borderId="2" xfId="18" applyFont="1" applyFill="1" applyBorder="1" applyAlignment="1">
      <alignment horizontal="center" vertical="center" wrapText="1"/>
      <protection/>
    </xf>
    <xf numFmtId="0" fontId="2" fillId="2" borderId="1" xfId="18" applyFont="1" applyFill="1" applyBorder="1" applyAlignment="1">
      <alignment horizontal="center" vertical="center" wrapText="1"/>
      <protection/>
    </xf>
    <xf numFmtId="0" fontId="2" fillId="2" borderId="9" xfId="18" applyFont="1" applyFill="1" applyBorder="1" applyAlignment="1">
      <alignment horizontal="center" vertical="center" wrapText="1"/>
      <protection/>
    </xf>
    <xf numFmtId="0" fontId="2" fillId="2" borderId="13" xfId="18" applyFont="1" applyFill="1" applyBorder="1" applyAlignment="1">
      <alignment horizontal="center" vertical="center" wrapText="1"/>
      <protection/>
    </xf>
    <xf numFmtId="0" fontId="2" fillId="2" borderId="37" xfId="18" applyFont="1" applyFill="1" applyBorder="1" applyAlignment="1">
      <alignment horizontal="center" vertical="center" wrapText="1"/>
      <protection/>
    </xf>
    <xf numFmtId="0" fontId="16" fillId="2" borderId="1" xfId="18" applyFont="1" applyFill="1" applyBorder="1" applyAlignment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16" fillId="2" borderId="37" xfId="18" applyFont="1" applyFill="1" applyBorder="1" applyAlignment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eksport prezydent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DF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1.1_ciag_pieszy_wydm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B1%20Holdu%20Prus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B2_%20Adaptacja%20bud%20na%20Inform.Turyst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B3_park%20zdrojow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B4_%20dotacje%20na%20zabytk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_Plac%20wolnosc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2_grunwaldzk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3__most_karsibo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4_%20sta&#322;e%20po&#322;&#261;czeni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5__wybrze&#380;e.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6%20dost&#281;p%20do%20por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1_2_przebud.promenady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%207_Che&#322;monski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8__moniuszki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9__konstytucji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0__slowackieg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1__szkoln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2_%20%20matejki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3__chrobreg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4%20Sosnow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5_Zalewow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6_malopols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1.2_przeb_promenady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7_%20jachtowa-nowy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8__cieszk_orzesz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19_przebudowa%20Ku%20Morzu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20_%20sciezka%20Barlickieg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21_sciezka%20rower%20Krzyw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22_1Maja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23_%20parkingi%20w%20miescie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24_promy%20Karsib&#243;r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25_%20UBB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1_Centrum%20K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1_3_budowa_mol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2_Stadion%20miejski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3.1_%20boiska%20przyszkoln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3.2_%20boisko%20gimnazjum%20nr%203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3.3_pozostale%20boisk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4_%20sala%20sportowa%20przy%20GP-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5_%20osrodek%20zeglarski%20Lunowo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6_termomoder.szkol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7_budowa%20plac&#243;w%20zabaw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8_Schronisko%20dla%20bezdomnych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9_Szpital%20miejski%20rozbudo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1.3_&#173;budowa%20mol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10_Osrodek%20pielegnac%20-%20opiek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11_%20przebudowa%20Dabrowskiego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12_Osrodek%20uzaleznie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13_mieszkania%20chronione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14_plac&#243;wka%20opiek.-wychow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E1_%20basen%20Mulnik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E2_Baza%20La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E3_kemping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F1-%20Basen%20Bosma&#324;ski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F2_Oswietlenie%20uli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1.4_&#173;budowa_basenu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F3_%20rozbudowa%20cmentarza%20w%20Przytorze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F4_%20rozbudowa%20cmentarz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F5_Kanaliz_deszcz_fi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F6_MONITORING_nowy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F7_spolecz.informacyjne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G1_Inwestycje%20ZWiK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G2_system%20komunikacji%20autobusowej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G3_Inwestycje%20ZGO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26_Rycerskie%20D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7_Che&#322;monsk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2.1%20%20Basen%20P&#243;&#322;nocny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D15_remont%20obiektow%20oswiatowych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C27_Wojska%20polskiego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1.4_&#173;budowa_plywaln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2.2_%20Budowa%20sanitariat&#243;w-%20Basen%20P&#322;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KIP%202008_wersja%202\A3.1_%20parking%20ul.%20Ku%20Morz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A.1.1</v>
          </cell>
        </row>
        <row r="3">
          <cell r="A3" t="str">
            <v>Budowa transgranicznego ciągu pieszego na wydmie wraz z sanitariatami i natryskami plażowymi.</v>
          </cell>
        </row>
        <row r="27">
          <cell r="B27">
            <v>30600</v>
          </cell>
          <cell r="C27">
            <v>11935</v>
          </cell>
          <cell r="D27">
            <v>18585</v>
          </cell>
          <cell r="E27">
            <v>80</v>
          </cell>
          <cell r="F27">
            <v>0</v>
          </cell>
          <cell r="G27">
            <v>0</v>
          </cell>
        </row>
        <row r="29">
          <cell r="B29">
            <v>1400</v>
          </cell>
          <cell r="C29">
            <v>1320</v>
          </cell>
          <cell r="E29">
            <v>80</v>
          </cell>
        </row>
        <row r="30">
          <cell r="B30">
            <v>6100</v>
          </cell>
          <cell r="C30">
            <v>3615</v>
          </cell>
          <cell r="D30">
            <v>2485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1600</v>
          </cell>
          <cell r="C31">
            <v>1600</v>
          </cell>
        </row>
        <row r="32">
          <cell r="B32">
            <v>950</v>
          </cell>
          <cell r="C32">
            <v>950</v>
          </cell>
        </row>
        <row r="33">
          <cell r="B33">
            <v>1550</v>
          </cell>
          <cell r="C33">
            <v>465</v>
          </cell>
          <cell r="D33">
            <v>1085</v>
          </cell>
        </row>
        <row r="34">
          <cell r="B34">
            <v>2000</v>
          </cell>
          <cell r="C34">
            <v>600</v>
          </cell>
          <cell r="D34">
            <v>1400</v>
          </cell>
        </row>
        <row r="35">
          <cell r="B35">
            <v>23100</v>
          </cell>
          <cell r="C35">
            <v>7000</v>
          </cell>
          <cell r="D35">
            <v>16100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B.1</v>
          </cell>
        </row>
        <row r="3">
          <cell r="A3" t="str">
            <v>Rewitalizacja Śródmieścia, etap I - ul. Hołdu Pruskiego</v>
          </cell>
        </row>
        <row r="27">
          <cell r="B27">
            <v>10600</v>
          </cell>
          <cell r="C27">
            <v>1150</v>
          </cell>
          <cell r="D27">
            <v>9450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8400</v>
          </cell>
          <cell r="C30">
            <v>900</v>
          </cell>
          <cell r="D30">
            <v>7500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300</v>
          </cell>
          <cell r="C32">
            <v>300</v>
          </cell>
        </row>
        <row r="33">
          <cell r="B33">
            <v>4050</v>
          </cell>
          <cell r="C33">
            <v>300</v>
          </cell>
          <cell r="D33">
            <v>3750</v>
          </cell>
        </row>
        <row r="34">
          <cell r="B34">
            <v>4050</v>
          </cell>
          <cell r="C34">
            <v>300</v>
          </cell>
          <cell r="D34">
            <v>3750</v>
          </cell>
          <cell r="E34">
            <v>0</v>
          </cell>
          <cell r="G34">
            <v>0</v>
          </cell>
        </row>
        <row r="35">
          <cell r="B35">
            <v>2200</v>
          </cell>
          <cell r="C35">
            <v>250</v>
          </cell>
          <cell r="D35">
            <v>1950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B.2</v>
          </cell>
        </row>
        <row r="3">
          <cell r="A3" t="str">
            <v>Adaptacja budynku przy Placu Słowiańskim 9  na cele punktu  Informacji Turystycznej</v>
          </cell>
        </row>
        <row r="27">
          <cell r="B27">
            <v>4500</v>
          </cell>
          <cell r="C27">
            <v>4500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2350</v>
          </cell>
          <cell r="C30">
            <v>2350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100</v>
          </cell>
          <cell r="C33">
            <v>100</v>
          </cell>
        </row>
        <row r="34">
          <cell r="B34">
            <v>2250</v>
          </cell>
          <cell r="C34">
            <v>2250</v>
          </cell>
        </row>
        <row r="35">
          <cell r="B35">
            <v>2150</v>
          </cell>
          <cell r="C35">
            <v>2150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B.3</v>
          </cell>
        </row>
        <row r="3">
          <cell r="A3" t="str">
            <v>Rewaloryzacja zabytkowego Parku Zdrojowego </v>
          </cell>
        </row>
        <row r="27">
          <cell r="B27">
            <v>22674</v>
          </cell>
          <cell r="C27">
            <v>7339</v>
          </cell>
          <cell r="D27">
            <v>14005</v>
          </cell>
          <cell r="E27">
            <v>0</v>
          </cell>
          <cell r="F27">
            <v>1330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13522</v>
          </cell>
          <cell r="C30">
            <v>5099</v>
          </cell>
          <cell r="D30">
            <v>7093</v>
          </cell>
          <cell r="E30">
            <v>0</v>
          </cell>
          <cell r="F30">
            <v>1330</v>
          </cell>
          <cell r="G30">
            <v>0</v>
          </cell>
        </row>
        <row r="31">
          <cell r="B31">
            <v>2127</v>
          </cell>
          <cell r="C31">
            <v>797</v>
          </cell>
          <cell r="F31">
            <v>1330</v>
          </cell>
        </row>
        <row r="32">
          <cell r="B32">
            <v>3035</v>
          </cell>
          <cell r="C32">
            <v>1794</v>
          </cell>
          <cell r="D32">
            <v>1241</v>
          </cell>
        </row>
        <row r="33">
          <cell r="B33">
            <v>4180</v>
          </cell>
          <cell r="C33">
            <v>1254</v>
          </cell>
          <cell r="D33">
            <v>2926</v>
          </cell>
        </row>
        <row r="34">
          <cell r="B34">
            <v>4180</v>
          </cell>
          <cell r="C34">
            <v>1254</v>
          </cell>
          <cell r="D34">
            <v>2926</v>
          </cell>
          <cell r="E34">
            <v>0</v>
          </cell>
          <cell r="G34">
            <v>0</v>
          </cell>
        </row>
        <row r="35">
          <cell r="B35">
            <v>9152</v>
          </cell>
          <cell r="C35">
            <v>2240</v>
          </cell>
          <cell r="D35">
            <v>6912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B.4</v>
          </cell>
        </row>
        <row r="3">
          <cell r="A3" t="str">
            <v>Program dotacji na remonty obiektów zabytkowych wpisanych do rejestru zabytków</v>
          </cell>
        </row>
        <row r="27">
          <cell r="B27">
            <v>1340</v>
          </cell>
          <cell r="C27">
            <v>1340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</row>
        <row r="30">
          <cell r="B30">
            <v>1340</v>
          </cell>
          <cell r="C30">
            <v>1340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223</v>
          </cell>
          <cell r="C31">
            <v>223</v>
          </cell>
          <cell r="D31">
            <v>0</v>
          </cell>
          <cell r="E31">
            <v>0</v>
          </cell>
        </row>
        <row r="32">
          <cell r="B32">
            <v>117</v>
          </cell>
          <cell r="C32">
            <v>117</v>
          </cell>
        </row>
        <row r="33">
          <cell r="B33">
            <v>500</v>
          </cell>
          <cell r="C33">
            <v>500</v>
          </cell>
        </row>
        <row r="34">
          <cell r="B34">
            <v>500</v>
          </cell>
          <cell r="C34">
            <v>500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</v>
          </cell>
        </row>
        <row r="3">
          <cell r="A3" t="str">
            <v>Przebudowa Placu Wolności</v>
          </cell>
        </row>
        <row r="27">
          <cell r="B27">
            <v>6770</v>
          </cell>
          <cell r="C27">
            <v>6770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6770</v>
          </cell>
          <cell r="C30">
            <v>6770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</v>
          </cell>
          <cell r="C31">
            <v>10</v>
          </cell>
          <cell r="D31">
            <v>0</v>
          </cell>
          <cell r="E31">
            <v>0</v>
          </cell>
        </row>
        <row r="32">
          <cell r="B32">
            <v>315</v>
          </cell>
          <cell r="C32">
            <v>315</v>
          </cell>
        </row>
        <row r="33">
          <cell r="B33">
            <v>3000</v>
          </cell>
          <cell r="C33">
            <v>3000</v>
          </cell>
        </row>
        <row r="34">
          <cell r="B34">
            <v>3445</v>
          </cell>
          <cell r="C34">
            <v>3445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C.2</v>
          </cell>
        </row>
        <row r="3">
          <cell r="A3" t="str">
            <v>Przebudowa ul. Grunwaldzkiej jako transgranicznej drogi turystycznej do przejścia granicznego Świnoujście</v>
          </cell>
        </row>
        <row r="27">
          <cell r="B27">
            <v>33851</v>
          </cell>
          <cell r="C27">
            <v>23614</v>
          </cell>
          <cell r="D27">
            <v>8769</v>
          </cell>
          <cell r="E27">
            <v>0</v>
          </cell>
          <cell r="F27">
            <v>1468</v>
          </cell>
          <cell r="G27">
            <v>0</v>
          </cell>
        </row>
        <row r="29">
          <cell r="B29">
            <v>1512</v>
          </cell>
          <cell r="C29">
            <v>1512</v>
          </cell>
          <cell r="D29">
            <v>0</v>
          </cell>
          <cell r="E29">
            <v>0</v>
          </cell>
        </row>
        <row r="30">
          <cell r="B30">
            <v>16167</v>
          </cell>
          <cell r="C30">
            <v>5930</v>
          </cell>
          <cell r="D30">
            <v>8769</v>
          </cell>
          <cell r="E30">
            <v>0</v>
          </cell>
          <cell r="F30">
            <v>1468</v>
          </cell>
          <cell r="G30">
            <v>0</v>
          </cell>
        </row>
        <row r="31">
          <cell r="B31">
            <v>7929</v>
          </cell>
          <cell r="C31">
            <v>2409</v>
          </cell>
          <cell r="D31">
            <v>4052</v>
          </cell>
          <cell r="E31">
            <v>0</v>
          </cell>
          <cell r="F31">
            <v>1468</v>
          </cell>
        </row>
        <row r="32">
          <cell r="B32">
            <v>2428</v>
          </cell>
          <cell r="C32">
            <v>1778</v>
          </cell>
          <cell r="D32">
            <v>650</v>
          </cell>
        </row>
        <row r="33">
          <cell r="B33">
            <v>500</v>
          </cell>
          <cell r="C33">
            <v>500</v>
          </cell>
        </row>
        <row r="34">
          <cell r="B34">
            <v>5310</v>
          </cell>
          <cell r="C34">
            <v>1243</v>
          </cell>
          <cell r="D34">
            <v>4067</v>
          </cell>
          <cell r="E34">
            <v>0</v>
          </cell>
          <cell r="G34">
            <v>0</v>
          </cell>
        </row>
        <row r="35">
          <cell r="B35">
            <v>16172</v>
          </cell>
          <cell r="C35">
            <v>16172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C.3</v>
          </cell>
        </row>
        <row r="3">
          <cell r="A3" t="str">
            <v>Przebudowa lub budowa mostu nad Starą Świną łączącego wyspy  Karsibór i Wolin.</v>
          </cell>
        </row>
        <row r="27">
          <cell r="B27">
            <v>27640</v>
          </cell>
          <cell r="C27">
            <v>7230</v>
          </cell>
          <cell r="D27">
            <v>20410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27640</v>
          </cell>
          <cell r="C30">
            <v>7230</v>
          </cell>
          <cell r="D30">
            <v>20410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101</v>
          </cell>
          <cell r="C31">
            <v>101</v>
          </cell>
          <cell r="D31">
            <v>0</v>
          </cell>
          <cell r="E31">
            <v>0</v>
          </cell>
        </row>
        <row r="32">
          <cell r="B32">
            <v>500</v>
          </cell>
          <cell r="C32">
            <v>500</v>
          </cell>
          <cell r="D32">
            <v>0</v>
          </cell>
        </row>
        <row r="33">
          <cell r="B33">
            <v>27039</v>
          </cell>
          <cell r="C33">
            <v>6629</v>
          </cell>
          <cell r="D33">
            <v>20410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C.4</v>
          </cell>
        </row>
        <row r="3">
          <cell r="A3" t="str">
            <v>Budowa stałego połączenia (tunel) pomiędzy  wyspami  Uznam i Wolin w Świnoujściu</v>
          </cell>
        </row>
        <row r="27">
          <cell r="B27">
            <v>517799.2</v>
          </cell>
          <cell r="C27">
            <v>400</v>
          </cell>
          <cell r="D27">
            <v>438089.32</v>
          </cell>
          <cell r="E27">
            <v>79309.88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  <cell r="E29">
            <v>0</v>
          </cell>
        </row>
        <row r="30">
          <cell r="B30">
            <v>2400</v>
          </cell>
          <cell r="C30">
            <v>400</v>
          </cell>
          <cell r="D30">
            <v>0</v>
          </cell>
          <cell r="E30">
            <v>2000</v>
          </cell>
          <cell r="F30">
            <v>0</v>
          </cell>
          <cell r="G30">
            <v>0</v>
          </cell>
        </row>
        <row r="31">
          <cell r="B31">
            <v>2400</v>
          </cell>
          <cell r="C31">
            <v>400</v>
          </cell>
          <cell r="D31">
            <v>0</v>
          </cell>
          <cell r="E31">
            <v>2000</v>
          </cell>
        </row>
        <row r="32">
          <cell r="B32">
            <v>0</v>
          </cell>
          <cell r="D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0</v>
          </cell>
          <cell r="D34">
            <v>0</v>
          </cell>
          <cell r="G34">
            <v>0</v>
          </cell>
        </row>
        <row r="35">
          <cell r="B35">
            <v>515399.2</v>
          </cell>
          <cell r="D35">
            <v>438089.32</v>
          </cell>
          <cell r="E35">
            <v>77309.88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C.5</v>
          </cell>
        </row>
        <row r="3">
          <cell r="A3" t="str">
            <v>Przebudowa ul. Wybrzeże Władysława IV</v>
          </cell>
        </row>
        <row r="27">
          <cell r="B27">
            <v>7616</v>
          </cell>
          <cell r="C27">
            <v>2688</v>
          </cell>
          <cell r="D27">
            <v>4928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7616</v>
          </cell>
          <cell r="C30">
            <v>2688</v>
          </cell>
          <cell r="D30">
            <v>4928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464</v>
          </cell>
          <cell r="C32">
            <v>464</v>
          </cell>
        </row>
        <row r="33">
          <cell r="B33">
            <v>6384</v>
          </cell>
          <cell r="C33">
            <v>1456</v>
          </cell>
          <cell r="D33">
            <v>4928</v>
          </cell>
        </row>
        <row r="34">
          <cell r="B34">
            <v>768</v>
          </cell>
          <cell r="C34">
            <v>768</v>
          </cell>
          <cell r="E34">
            <v>0</v>
          </cell>
          <cell r="G34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C.6</v>
          </cell>
        </row>
        <row r="3">
          <cell r="A3" t="str">
            <v>Sprawny i przyjazny środowisku dostęp do infrastruktury portu w Świnoujściu</v>
          </cell>
        </row>
        <row r="27">
          <cell r="B27">
            <v>46644</v>
          </cell>
          <cell r="C27">
            <v>7295</v>
          </cell>
          <cell r="D27">
            <v>39349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31560</v>
          </cell>
          <cell r="C30">
            <v>5032</v>
          </cell>
          <cell r="D30">
            <v>26528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350</v>
          </cell>
          <cell r="C31">
            <v>350</v>
          </cell>
          <cell r="E31">
            <v>0</v>
          </cell>
        </row>
        <row r="32">
          <cell r="B32">
            <v>5950</v>
          </cell>
          <cell r="C32">
            <v>893</v>
          </cell>
          <cell r="D32">
            <v>5057</v>
          </cell>
        </row>
        <row r="33">
          <cell r="B33">
            <v>10600</v>
          </cell>
          <cell r="C33">
            <v>1590</v>
          </cell>
          <cell r="D33">
            <v>9010</v>
          </cell>
        </row>
        <row r="34">
          <cell r="B34">
            <v>14660</v>
          </cell>
          <cell r="C34">
            <v>2199</v>
          </cell>
          <cell r="D34">
            <v>12461</v>
          </cell>
          <cell r="E34">
            <v>0</v>
          </cell>
          <cell r="G34">
            <v>0</v>
          </cell>
        </row>
        <row r="35">
          <cell r="B35">
            <v>15084</v>
          </cell>
          <cell r="C35">
            <v>2263</v>
          </cell>
          <cell r="D35">
            <v>12821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C.7</v>
          </cell>
        </row>
        <row r="3">
          <cell r="A3" t="str">
            <v>Budowa ulic Chełmońskiego i Malczewskiego</v>
          </cell>
        </row>
        <row r="27">
          <cell r="D27">
            <v>0</v>
          </cell>
          <cell r="E27">
            <v>0</v>
          </cell>
          <cell r="F27">
            <v>0</v>
          </cell>
        </row>
        <row r="29">
          <cell r="D29">
            <v>0</v>
          </cell>
          <cell r="G29">
            <v>230</v>
          </cell>
        </row>
        <row r="30">
          <cell r="D30">
            <v>0</v>
          </cell>
          <cell r="E30">
            <v>0</v>
          </cell>
          <cell r="F30">
            <v>0</v>
          </cell>
        </row>
        <row r="31">
          <cell r="D31">
            <v>0</v>
          </cell>
          <cell r="E31">
            <v>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C.8</v>
          </cell>
        </row>
        <row r="3">
          <cell r="A3" t="str">
            <v>Przebudowa ulic St. Moniuszki i B. Prusa wraz z budową ścieżki rowerowej.</v>
          </cell>
        </row>
        <row r="27">
          <cell r="B27">
            <v>10861</v>
          </cell>
          <cell r="C27">
            <v>8251</v>
          </cell>
          <cell r="D27">
            <v>0</v>
          </cell>
          <cell r="E27">
            <v>0</v>
          </cell>
          <cell r="F27">
            <v>2610</v>
          </cell>
          <cell r="G27">
            <v>0</v>
          </cell>
        </row>
        <row r="29">
          <cell r="B29">
            <v>418</v>
          </cell>
          <cell r="C29">
            <v>418</v>
          </cell>
          <cell r="D29">
            <v>0</v>
          </cell>
          <cell r="E29">
            <v>0</v>
          </cell>
        </row>
        <row r="30">
          <cell r="B30">
            <v>10443</v>
          </cell>
          <cell r="C30">
            <v>7833</v>
          </cell>
          <cell r="D30">
            <v>0</v>
          </cell>
          <cell r="E30">
            <v>0</v>
          </cell>
          <cell r="F30">
            <v>2610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4461</v>
          </cell>
          <cell r="C32">
            <v>3461</v>
          </cell>
          <cell r="D32">
            <v>0</v>
          </cell>
          <cell r="E32">
            <v>0</v>
          </cell>
          <cell r="F32">
            <v>1000</v>
          </cell>
        </row>
        <row r="33">
          <cell r="B33">
            <v>5982</v>
          </cell>
          <cell r="C33">
            <v>4372</v>
          </cell>
          <cell r="D33">
            <v>0</v>
          </cell>
          <cell r="F33">
            <v>1610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C.9</v>
          </cell>
        </row>
        <row r="3">
          <cell r="A3" t="str">
            <v>Przebudowa ul. Konstytucji 3-go Maja wraz z budową ścieżki rowerowej.</v>
          </cell>
        </row>
        <row r="27">
          <cell r="B27">
            <v>5654</v>
          </cell>
          <cell r="C27">
            <v>3766</v>
          </cell>
          <cell r="D27">
            <v>0</v>
          </cell>
          <cell r="E27">
            <v>0</v>
          </cell>
          <cell r="F27">
            <v>1888</v>
          </cell>
          <cell r="G27">
            <v>0</v>
          </cell>
        </row>
        <row r="29">
          <cell r="B29">
            <v>3554</v>
          </cell>
          <cell r="C29">
            <v>2766</v>
          </cell>
          <cell r="D29">
            <v>0</v>
          </cell>
          <cell r="E29">
            <v>0</v>
          </cell>
          <cell r="F29">
            <v>788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G34">
            <v>0</v>
          </cell>
        </row>
        <row r="35">
          <cell r="B35">
            <v>2100</v>
          </cell>
          <cell r="C35">
            <v>1000</v>
          </cell>
          <cell r="F35">
            <v>1100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C.10</v>
          </cell>
        </row>
        <row r="3">
          <cell r="A3" t="str">
            <v>Przebudowa ul. Słowackiego.</v>
          </cell>
        </row>
        <row r="27">
          <cell r="B27">
            <v>9000</v>
          </cell>
          <cell r="C27">
            <v>9000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1500</v>
          </cell>
          <cell r="C30">
            <v>1500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D33">
            <v>0</v>
          </cell>
        </row>
        <row r="34">
          <cell r="B34">
            <v>1500</v>
          </cell>
          <cell r="C34">
            <v>1500</v>
          </cell>
          <cell r="E34">
            <v>0</v>
          </cell>
          <cell r="G34">
            <v>0</v>
          </cell>
        </row>
        <row r="35">
          <cell r="B35">
            <v>7500</v>
          </cell>
          <cell r="C35">
            <v>7500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C.11</v>
          </cell>
        </row>
        <row r="3">
          <cell r="A3" t="str">
            <v>Przebudowa ul. Szkolnej</v>
          </cell>
        </row>
        <row r="27">
          <cell r="B27">
            <v>3255</v>
          </cell>
          <cell r="C27">
            <v>2555</v>
          </cell>
          <cell r="D27">
            <v>0</v>
          </cell>
          <cell r="E27">
            <v>0</v>
          </cell>
          <cell r="F27">
            <v>700</v>
          </cell>
          <cell r="G27">
            <v>0</v>
          </cell>
        </row>
        <row r="29">
          <cell r="B29">
            <v>645</v>
          </cell>
          <cell r="C29">
            <v>645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2610</v>
          </cell>
          <cell r="C30">
            <v>1910</v>
          </cell>
          <cell r="D30">
            <v>0</v>
          </cell>
          <cell r="E30">
            <v>0</v>
          </cell>
          <cell r="F30">
            <v>700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180</v>
          </cell>
          <cell r="C32">
            <v>180</v>
          </cell>
          <cell r="D32">
            <v>0</v>
          </cell>
        </row>
        <row r="33">
          <cell r="B33">
            <v>2430</v>
          </cell>
          <cell r="C33">
            <v>1730</v>
          </cell>
          <cell r="D33">
            <v>0</v>
          </cell>
          <cell r="F33">
            <v>700</v>
          </cell>
        </row>
        <row r="34">
          <cell r="B34">
            <v>0</v>
          </cell>
          <cell r="C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C.12</v>
          </cell>
        </row>
        <row r="3">
          <cell r="A3" t="str">
            <v>Przebudowa ulicy Matejki</v>
          </cell>
        </row>
        <row r="27">
          <cell r="B27">
            <v>10808</v>
          </cell>
          <cell r="C27">
            <v>10038</v>
          </cell>
          <cell r="D27">
            <v>0</v>
          </cell>
          <cell r="E27">
            <v>0</v>
          </cell>
          <cell r="F27">
            <v>770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4308</v>
          </cell>
          <cell r="C30">
            <v>3538</v>
          </cell>
          <cell r="D30">
            <v>0</v>
          </cell>
          <cell r="E30">
            <v>0</v>
          </cell>
          <cell r="F30">
            <v>770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4308</v>
          </cell>
          <cell r="C33">
            <v>3538</v>
          </cell>
          <cell r="F33">
            <v>770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6500</v>
          </cell>
          <cell r="C35">
            <v>6500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C.13</v>
          </cell>
        </row>
        <row r="3">
          <cell r="A3" t="str">
            <v>Przebudowa ulicy B. Chrobrego   
(na odcinku od Wybrzeża Wł. IV do skrzyżowania z ul. Sikorskiego, Mieszka I i Piastowską).</v>
          </cell>
        </row>
        <row r="27">
          <cell r="B27">
            <v>3448</v>
          </cell>
          <cell r="C27">
            <v>3133</v>
          </cell>
          <cell r="D27">
            <v>0</v>
          </cell>
          <cell r="E27">
            <v>0</v>
          </cell>
          <cell r="F27">
            <v>315</v>
          </cell>
          <cell r="G27">
            <v>0</v>
          </cell>
        </row>
        <row r="29">
          <cell r="B29">
            <v>633</v>
          </cell>
          <cell r="C29">
            <v>633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2815</v>
          </cell>
          <cell r="C30">
            <v>2500</v>
          </cell>
          <cell r="D30">
            <v>0</v>
          </cell>
          <cell r="E30">
            <v>0</v>
          </cell>
          <cell r="F30">
            <v>315</v>
          </cell>
          <cell r="G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1360</v>
          </cell>
          <cell r="C32">
            <v>1210</v>
          </cell>
          <cell r="D32">
            <v>0</v>
          </cell>
          <cell r="F32">
            <v>150</v>
          </cell>
        </row>
        <row r="33">
          <cell r="B33">
            <v>1455</v>
          </cell>
          <cell r="C33">
            <v>1290</v>
          </cell>
          <cell r="D33">
            <v>0</v>
          </cell>
          <cell r="F33">
            <v>165</v>
          </cell>
        </row>
        <row r="34">
          <cell r="B34">
            <v>0</v>
          </cell>
          <cell r="C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C.14</v>
          </cell>
        </row>
        <row r="3">
          <cell r="A3" t="str">
            <v>Przebudowa ulicy  Sosnowej</v>
          </cell>
        </row>
        <row r="27">
          <cell r="B27">
            <v>1750</v>
          </cell>
          <cell r="C27">
            <v>1670</v>
          </cell>
          <cell r="D27">
            <v>0</v>
          </cell>
          <cell r="E27">
            <v>0</v>
          </cell>
          <cell r="F27">
            <v>80</v>
          </cell>
          <cell r="G27">
            <v>0</v>
          </cell>
        </row>
        <row r="29">
          <cell r="B29">
            <v>440</v>
          </cell>
          <cell r="C29">
            <v>440</v>
          </cell>
          <cell r="D29">
            <v>0</v>
          </cell>
        </row>
        <row r="30">
          <cell r="B30">
            <v>1310</v>
          </cell>
          <cell r="C30">
            <v>1230</v>
          </cell>
          <cell r="D30">
            <v>0</v>
          </cell>
          <cell r="E30">
            <v>0</v>
          </cell>
          <cell r="F30">
            <v>80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1310</v>
          </cell>
          <cell r="C33">
            <v>1230</v>
          </cell>
          <cell r="F33">
            <v>80</v>
          </cell>
        </row>
        <row r="34">
          <cell r="B34">
            <v>0</v>
          </cell>
          <cell r="E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C.15</v>
          </cell>
        </row>
        <row r="3">
          <cell r="A3" t="str">
            <v>Przebudowa ulicy Zalewowej                                                      </v>
          </cell>
        </row>
        <row r="27">
          <cell r="B27">
            <v>2118</v>
          </cell>
          <cell r="C27">
            <v>1935</v>
          </cell>
          <cell r="D27">
            <v>0</v>
          </cell>
          <cell r="E27">
            <v>0</v>
          </cell>
          <cell r="F27">
            <v>183</v>
          </cell>
          <cell r="G27">
            <v>0</v>
          </cell>
        </row>
        <row r="29"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2118</v>
          </cell>
          <cell r="C30">
            <v>1935</v>
          </cell>
          <cell r="D30">
            <v>0</v>
          </cell>
          <cell r="E30">
            <v>0</v>
          </cell>
          <cell r="F30">
            <v>183</v>
          </cell>
          <cell r="G30">
            <v>0</v>
          </cell>
        </row>
        <row r="31">
          <cell r="B31">
            <v>50</v>
          </cell>
          <cell r="C31">
            <v>50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G32">
            <v>0</v>
          </cell>
        </row>
        <row r="33">
          <cell r="B33">
            <v>1491</v>
          </cell>
          <cell r="C33">
            <v>1308</v>
          </cell>
          <cell r="D33">
            <v>0</v>
          </cell>
          <cell r="F33">
            <v>183</v>
          </cell>
          <cell r="G33">
            <v>0</v>
          </cell>
        </row>
        <row r="34">
          <cell r="B34">
            <v>577</v>
          </cell>
          <cell r="C34">
            <v>577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C.16</v>
          </cell>
        </row>
        <row r="3">
          <cell r="A3" t="str">
            <v>Przebudowa ulic: Małopolskiej, Kaszubskiej i Mazurskiej.</v>
          </cell>
        </row>
        <row r="26">
          <cell r="B26">
            <v>3484</v>
          </cell>
          <cell r="C26">
            <v>2428</v>
          </cell>
          <cell r="F26">
            <v>1056</v>
          </cell>
        </row>
        <row r="27">
          <cell r="D27">
            <v>0</v>
          </cell>
          <cell r="G27">
            <v>0</v>
          </cell>
        </row>
        <row r="28">
          <cell r="B28">
            <v>309</v>
          </cell>
          <cell r="C28">
            <v>271</v>
          </cell>
          <cell r="F28">
            <v>38</v>
          </cell>
        </row>
        <row r="29">
          <cell r="B29">
            <v>1840</v>
          </cell>
          <cell r="C29">
            <v>1249</v>
          </cell>
          <cell r="D29">
            <v>0</v>
          </cell>
          <cell r="E29">
            <v>0</v>
          </cell>
          <cell r="F29">
            <v>591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B31">
            <v>665</v>
          </cell>
          <cell r="C31">
            <v>450</v>
          </cell>
          <cell r="D31">
            <v>0</v>
          </cell>
          <cell r="E31">
            <v>0</v>
          </cell>
          <cell r="F31">
            <v>215</v>
          </cell>
        </row>
        <row r="32">
          <cell r="B32">
            <v>0</v>
          </cell>
          <cell r="D32">
            <v>0</v>
          </cell>
        </row>
        <row r="33">
          <cell r="B33">
            <v>1175</v>
          </cell>
          <cell r="C33">
            <v>799</v>
          </cell>
          <cell r="E33">
            <v>0</v>
          </cell>
          <cell r="F33">
            <v>376</v>
          </cell>
          <cell r="G33">
            <v>0</v>
          </cell>
        </row>
        <row r="34">
          <cell r="B34">
            <v>1335</v>
          </cell>
          <cell r="C34">
            <v>908</v>
          </cell>
          <cell r="F34">
            <v>427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A.1.2</v>
          </cell>
        </row>
        <row r="3">
          <cell r="A3" t="str">
            <v>Przedłużenie i przebudowa promenady.</v>
          </cell>
        </row>
        <row r="27">
          <cell r="B27">
            <v>11000</v>
          </cell>
          <cell r="C27">
            <v>11000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530</v>
          </cell>
          <cell r="C29">
            <v>530</v>
          </cell>
        </row>
        <row r="30">
          <cell r="B30">
            <v>7070</v>
          </cell>
          <cell r="C30">
            <v>7070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1070</v>
          </cell>
          <cell r="C31">
            <v>1070</v>
          </cell>
        </row>
        <row r="32">
          <cell r="B32">
            <v>1500</v>
          </cell>
          <cell r="C32">
            <v>1500</v>
          </cell>
        </row>
        <row r="33">
          <cell r="B33">
            <v>1500</v>
          </cell>
          <cell r="C33">
            <v>1500</v>
          </cell>
        </row>
        <row r="34">
          <cell r="B34">
            <v>3000</v>
          </cell>
          <cell r="C34">
            <v>3000</v>
          </cell>
        </row>
        <row r="35">
          <cell r="B35">
            <v>3400</v>
          </cell>
          <cell r="C35">
            <v>3400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C.17</v>
          </cell>
        </row>
        <row r="3">
          <cell r="A3" t="str">
            <v>Budowa drogi na odcinku łączącym ul. Uzdrowiskową z ul. Jachtową  **</v>
          </cell>
        </row>
        <row r="27">
          <cell r="B27">
            <v>1414</v>
          </cell>
          <cell r="C27">
            <v>574</v>
          </cell>
          <cell r="D27">
            <v>0</v>
          </cell>
          <cell r="E27">
            <v>0</v>
          </cell>
          <cell r="F27">
            <v>0</v>
          </cell>
          <cell r="G27">
            <v>840</v>
          </cell>
        </row>
        <row r="29">
          <cell r="B29">
            <v>494</v>
          </cell>
          <cell r="C29">
            <v>74</v>
          </cell>
          <cell r="D29">
            <v>0</v>
          </cell>
          <cell r="G29">
            <v>420</v>
          </cell>
        </row>
        <row r="30">
          <cell r="B30">
            <v>420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420</v>
          </cell>
        </row>
        <row r="31">
          <cell r="B31">
            <v>420</v>
          </cell>
          <cell r="D31">
            <v>0</v>
          </cell>
          <cell r="E31">
            <v>0</v>
          </cell>
          <cell r="G31">
            <v>420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500</v>
          </cell>
          <cell r="C35">
            <v>500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C.18</v>
          </cell>
        </row>
        <row r="3">
          <cell r="A3" t="str">
            <v>Budowa ulicy Cieszkowskiego i Orzeszkowej.</v>
          </cell>
        </row>
        <row r="27">
          <cell r="B27">
            <v>1974</v>
          </cell>
          <cell r="C27">
            <v>1974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150</v>
          </cell>
          <cell r="C29">
            <v>150</v>
          </cell>
          <cell r="D29">
            <v>0</v>
          </cell>
          <cell r="E29">
            <v>0</v>
          </cell>
        </row>
        <row r="30">
          <cell r="B30">
            <v>1824</v>
          </cell>
          <cell r="C30">
            <v>1824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694</v>
          </cell>
          <cell r="C31">
            <v>694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B33">
            <v>565</v>
          </cell>
          <cell r="C33">
            <v>565</v>
          </cell>
          <cell r="D33">
            <v>0</v>
          </cell>
        </row>
        <row r="34">
          <cell r="B34">
            <v>565</v>
          </cell>
          <cell r="C34">
            <v>565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C.19</v>
          </cell>
        </row>
        <row r="3">
          <cell r="A3" t="str">
            <v>Przebudowa ul. Ku Morzu</v>
          </cell>
        </row>
        <row r="27">
          <cell r="B27">
            <v>8899</v>
          </cell>
          <cell r="C27">
            <v>1111</v>
          </cell>
          <cell r="D27">
            <v>900</v>
          </cell>
          <cell r="E27">
            <v>0</v>
          </cell>
          <cell r="F27">
            <v>0</v>
          </cell>
          <cell r="G27">
            <v>6888</v>
          </cell>
        </row>
        <row r="29">
          <cell r="B29">
            <v>0</v>
          </cell>
          <cell r="D29">
            <v>0</v>
          </cell>
        </row>
        <row r="30">
          <cell r="B30">
            <v>217</v>
          </cell>
          <cell r="C30">
            <v>217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100</v>
          </cell>
          <cell r="C33">
            <v>100</v>
          </cell>
        </row>
        <row r="34">
          <cell r="B34">
            <v>117</v>
          </cell>
          <cell r="C34">
            <v>117</v>
          </cell>
          <cell r="E34">
            <v>0</v>
          </cell>
          <cell r="G34">
            <v>0</v>
          </cell>
        </row>
        <row r="35">
          <cell r="B35">
            <v>8682</v>
          </cell>
          <cell r="C35">
            <v>894</v>
          </cell>
          <cell r="D35">
            <v>900</v>
          </cell>
          <cell r="G35">
            <v>6888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C.20</v>
          </cell>
        </row>
        <row r="3">
          <cell r="A3" t="str">
            <v>Budowa ścieżki rowerowej wzdłuż ulicy Barlickiego.</v>
          </cell>
        </row>
        <row r="27">
          <cell r="B27">
            <v>2437</v>
          </cell>
          <cell r="C27">
            <v>366</v>
          </cell>
          <cell r="D27">
            <v>2071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2437</v>
          </cell>
          <cell r="C30">
            <v>366</v>
          </cell>
          <cell r="D30">
            <v>2071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2437</v>
          </cell>
          <cell r="C33">
            <v>366</v>
          </cell>
          <cell r="D33">
            <v>2071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C.21</v>
          </cell>
        </row>
        <row r="3">
          <cell r="A3" t="str">
            <v>Budowa ścieżki rowerowej wzdłuż ulicy Krzywej</v>
          </cell>
        </row>
        <row r="27">
          <cell r="B27">
            <v>3400</v>
          </cell>
          <cell r="C27">
            <v>600</v>
          </cell>
          <cell r="D27">
            <v>2800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3400</v>
          </cell>
          <cell r="C30">
            <v>600</v>
          </cell>
          <cell r="D30">
            <v>2800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60</v>
          </cell>
          <cell r="C31">
            <v>60</v>
          </cell>
          <cell r="D31">
            <v>0</v>
          </cell>
          <cell r="E31">
            <v>0</v>
          </cell>
        </row>
        <row r="32">
          <cell r="B32">
            <v>540</v>
          </cell>
          <cell r="C32">
            <v>540</v>
          </cell>
        </row>
        <row r="33">
          <cell r="B33">
            <v>2800</v>
          </cell>
          <cell r="D33">
            <v>2800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C.22</v>
          </cell>
        </row>
        <row r="3">
          <cell r="A3" t="str">
            <v>Budowa ciągu pieszo - rowerowego przy ul. 1 Maja w Karsiborzu</v>
          </cell>
        </row>
        <row r="27">
          <cell r="B27">
            <v>2770</v>
          </cell>
          <cell r="C27">
            <v>818</v>
          </cell>
          <cell r="D27">
            <v>1952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1168</v>
          </cell>
          <cell r="C30">
            <v>418</v>
          </cell>
          <cell r="D30">
            <v>750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8</v>
          </cell>
          <cell r="C31">
            <v>8</v>
          </cell>
          <cell r="D31">
            <v>0</v>
          </cell>
          <cell r="E31">
            <v>0</v>
          </cell>
        </row>
        <row r="32">
          <cell r="B32">
            <v>160</v>
          </cell>
          <cell r="C32">
            <v>160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0</v>
          </cell>
          <cell r="D33">
            <v>0</v>
          </cell>
          <cell r="F33">
            <v>0</v>
          </cell>
        </row>
        <row r="34">
          <cell r="B34">
            <v>1000</v>
          </cell>
          <cell r="C34">
            <v>250</v>
          </cell>
          <cell r="D34">
            <v>750</v>
          </cell>
          <cell r="E34">
            <v>0</v>
          </cell>
          <cell r="G34">
            <v>0</v>
          </cell>
        </row>
        <row r="35">
          <cell r="B35">
            <v>1602</v>
          </cell>
          <cell r="C35">
            <v>400</v>
          </cell>
          <cell r="D35">
            <v>1202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C.23</v>
          </cell>
        </row>
        <row r="3">
          <cell r="A3" t="str">
            <v>Budowa systemu parkingowego w mieście</v>
          </cell>
        </row>
        <row r="27">
          <cell r="B27">
            <v>8208</v>
          </cell>
          <cell r="C27">
            <v>5195</v>
          </cell>
          <cell r="D27">
            <v>0</v>
          </cell>
          <cell r="E27">
            <v>0</v>
          </cell>
          <cell r="F27">
            <v>0</v>
          </cell>
          <cell r="G27">
            <v>3013</v>
          </cell>
        </row>
        <row r="29">
          <cell r="B29">
            <v>0</v>
          </cell>
          <cell r="D29">
            <v>0</v>
          </cell>
        </row>
        <row r="30">
          <cell r="B30">
            <v>3908</v>
          </cell>
          <cell r="C30">
            <v>895</v>
          </cell>
          <cell r="D30">
            <v>0</v>
          </cell>
          <cell r="E30">
            <v>0</v>
          </cell>
          <cell r="F30">
            <v>0</v>
          </cell>
          <cell r="G30">
            <v>3013</v>
          </cell>
        </row>
        <row r="31">
          <cell r="B31">
            <v>150</v>
          </cell>
          <cell r="C31">
            <v>150</v>
          </cell>
          <cell r="D31">
            <v>0</v>
          </cell>
          <cell r="E31">
            <v>0</v>
          </cell>
        </row>
        <row r="32">
          <cell r="B32">
            <v>1713</v>
          </cell>
          <cell r="C32">
            <v>300</v>
          </cell>
          <cell r="G32">
            <v>1413</v>
          </cell>
        </row>
        <row r="33">
          <cell r="B33">
            <v>2045</v>
          </cell>
          <cell r="C33">
            <v>445</v>
          </cell>
          <cell r="G33">
            <v>1600</v>
          </cell>
        </row>
        <row r="34">
          <cell r="B34">
            <v>0</v>
          </cell>
          <cell r="E34">
            <v>0</v>
          </cell>
        </row>
        <row r="35">
          <cell r="B35">
            <v>4300</v>
          </cell>
          <cell r="C35">
            <v>4300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C.24</v>
          </cell>
        </row>
        <row r="3">
          <cell r="A3" t="str">
            <v>Remonty promów Karsibór</v>
          </cell>
        </row>
        <row r="27">
          <cell r="B27">
            <v>38000</v>
          </cell>
          <cell r="C27">
            <v>0</v>
          </cell>
          <cell r="D27">
            <v>0</v>
          </cell>
          <cell r="E27">
            <v>38000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19000</v>
          </cell>
          <cell r="C30">
            <v>0</v>
          </cell>
          <cell r="D30">
            <v>0</v>
          </cell>
          <cell r="E30">
            <v>19000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9500</v>
          </cell>
          <cell r="E33">
            <v>9500</v>
          </cell>
        </row>
        <row r="34">
          <cell r="B34">
            <v>9500</v>
          </cell>
          <cell r="E34">
            <v>9500</v>
          </cell>
          <cell r="G34">
            <v>0</v>
          </cell>
        </row>
        <row r="35">
          <cell r="B35">
            <v>19000</v>
          </cell>
          <cell r="E35">
            <v>19000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C.25</v>
          </cell>
        </row>
        <row r="3">
          <cell r="A3" t="str">
            <v>Przedłużenie linii kolejowej na odcinku z Ahlbeck Grenze do Świnoujścia Centrum wraz z budową stacji końcowej</v>
          </cell>
        </row>
        <row r="27">
          <cell r="B27">
            <v>9920</v>
          </cell>
          <cell r="C27">
            <v>36</v>
          </cell>
          <cell r="D27">
            <v>0</v>
          </cell>
          <cell r="E27">
            <v>0</v>
          </cell>
          <cell r="F27">
            <v>0</v>
          </cell>
          <cell r="G27">
            <v>9884</v>
          </cell>
        </row>
        <row r="29">
          <cell r="B29">
            <v>36</v>
          </cell>
          <cell r="C29">
            <v>36</v>
          </cell>
          <cell r="D29">
            <v>0</v>
          </cell>
        </row>
        <row r="30">
          <cell r="B30">
            <v>9884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9884</v>
          </cell>
        </row>
        <row r="31">
          <cell r="B31">
            <v>2684</v>
          </cell>
          <cell r="D31">
            <v>0</v>
          </cell>
          <cell r="E31">
            <v>0</v>
          </cell>
          <cell r="G31">
            <v>2684</v>
          </cell>
        </row>
        <row r="32">
          <cell r="B32">
            <v>7200</v>
          </cell>
          <cell r="C32">
            <v>0</v>
          </cell>
          <cell r="G32">
            <v>7200</v>
          </cell>
        </row>
        <row r="33">
          <cell r="B33">
            <v>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D.1</v>
          </cell>
        </row>
        <row r="3">
          <cell r="A3" t="str">
            <v>Budowa Centrum Kultury i Sportu przy ul. Matejki</v>
          </cell>
        </row>
        <row r="27">
          <cell r="B27">
            <v>19947</v>
          </cell>
          <cell r="C27">
            <v>12963</v>
          </cell>
          <cell r="D27">
            <v>0</v>
          </cell>
          <cell r="E27">
            <v>1600</v>
          </cell>
          <cell r="F27">
            <v>160</v>
          </cell>
          <cell r="G27">
            <v>5224</v>
          </cell>
        </row>
        <row r="29">
          <cell r="B29">
            <v>6688</v>
          </cell>
          <cell r="C29">
            <v>5388</v>
          </cell>
          <cell r="D29">
            <v>0</v>
          </cell>
          <cell r="E29">
            <v>1140</v>
          </cell>
          <cell r="F29">
            <v>160</v>
          </cell>
        </row>
        <row r="30">
          <cell r="B30">
            <v>10813</v>
          </cell>
          <cell r="C30">
            <v>7575</v>
          </cell>
          <cell r="D30">
            <v>0</v>
          </cell>
          <cell r="E30">
            <v>460</v>
          </cell>
          <cell r="F30">
            <v>0</v>
          </cell>
          <cell r="G30">
            <v>2778</v>
          </cell>
        </row>
        <row r="31">
          <cell r="B31">
            <v>635</v>
          </cell>
          <cell r="C31">
            <v>175</v>
          </cell>
          <cell r="D31">
            <v>0</v>
          </cell>
          <cell r="E31">
            <v>460</v>
          </cell>
        </row>
        <row r="32">
          <cell r="B32">
            <v>2000</v>
          </cell>
          <cell r="C32">
            <v>2000</v>
          </cell>
        </row>
        <row r="33">
          <cell r="B33">
            <v>5400</v>
          </cell>
          <cell r="C33">
            <v>5400</v>
          </cell>
        </row>
        <row r="34">
          <cell r="B34">
            <v>2778</v>
          </cell>
          <cell r="E34">
            <v>0</v>
          </cell>
          <cell r="G34">
            <v>2778</v>
          </cell>
        </row>
        <row r="35">
          <cell r="B35">
            <v>2446</v>
          </cell>
          <cell r="G35">
            <v>2446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 2</v>
          </cell>
        </row>
        <row r="3">
          <cell r="A3" t="str">
            <v>Przebudowa stadionu OSIR Wyspiarz  przy ul. Matejki</v>
          </cell>
        </row>
        <row r="27">
          <cell r="B27">
            <v>6254</v>
          </cell>
          <cell r="C27">
            <v>6254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1008</v>
          </cell>
          <cell r="C29">
            <v>1008</v>
          </cell>
          <cell r="D29">
            <v>0</v>
          </cell>
        </row>
        <row r="30">
          <cell r="B30">
            <v>2046</v>
          </cell>
          <cell r="C30">
            <v>2046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546</v>
          </cell>
          <cell r="C31">
            <v>546</v>
          </cell>
          <cell r="D31">
            <v>0</v>
          </cell>
          <cell r="E31">
            <v>0</v>
          </cell>
        </row>
        <row r="32">
          <cell r="B32">
            <v>1500</v>
          </cell>
          <cell r="C32">
            <v>1500</v>
          </cell>
        </row>
        <row r="33">
          <cell r="B33">
            <v>0</v>
          </cell>
        </row>
        <row r="34">
          <cell r="B34">
            <v>0</v>
          </cell>
          <cell r="G34">
            <v>0</v>
          </cell>
        </row>
        <row r="35">
          <cell r="B35">
            <v>3200</v>
          </cell>
          <cell r="C35">
            <v>3200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D.3.1</v>
          </cell>
        </row>
        <row r="3">
          <cell r="A3" t="str">
            <v>Modernizacja boisk przyszkolnych - Zdrowi Wyspiarze- wdrażanie programu profilaktyki zdrowotnej poprzez stworzenie stref rekreacji dziecięcej w Świnoujściu.</v>
          </cell>
        </row>
        <row r="27">
          <cell r="B27">
            <v>4290</v>
          </cell>
          <cell r="C27">
            <v>645</v>
          </cell>
          <cell r="D27">
            <v>3645</v>
          </cell>
          <cell r="E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</row>
        <row r="30">
          <cell r="B30">
            <v>4111</v>
          </cell>
          <cell r="C30">
            <v>618</v>
          </cell>
          <cell r="D30">
            <v>3493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3385</v>
          </cell>
          <cell r="C32">
            <v>508</v>
          </cell>
          <cell r="D32">
            <v>2877</v>
          </cell>
        </row>
        <row r="33">
          <cell r="B33">
            <v>363</v>
          </cell>
          <cell r="C33">
            <v>55</v>
          </cell>
          <cell r="D33">
            <v>308</v>
          </cell>
        </row>
        <row r="34">
          <cell r="B34">
            <v>363</v>
          </cell>
          <cell r="C34">
            <v>55</v>
          </cell>
          <cell r="D34">
            <v>308</v>
          </cell>
        </row>
        <row r="35">
          <cell r="B35">
            <v>179</v>
          </cell>
          <cell r="C35">
            <v>27</v>
          </cell>
          <cell r="D35">
            <v>152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D.3.2</v>
          </cell>
        </row>
        <row r="3">
          <cell r="A3" t="str">
            <v>Budowa boiska ze sztuczną nawierzchnią przy Gimnazjum Publicznym nr 3 (oś. Warszów)  </v>
          </cell>
        </row>
        <row r="27">
          <cell r="B27">
            <v>3346</v>
          </cell>
          <cell r="C27">
            <v>1086</v>
          </cell>
          <cell r="D27">
            <v>2260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28</v>
          </cell>
          <cell r="C29">
            <v>28</v>
          </cell>
          <cell r="D29">
            <v>0</v>
          </cell>
        </row>
        <row r="30">
          <cell r="B30">
            <v>3318</v>
          </cell>
          <cell r="C30">
            <v>1058</v>
          </cell>
          <cell r="D30">
            <v>2260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90</v>
          </cell>
          <cell r="C32">
            <v>90</v>
          </cell>
        </row>
        <row r="33">
          <cell r="B33">
            <v>3228</v>
          </cell>
          <cell r="C33">
            <v>968</v>
          </cell>
          <cell r="D33">
            <v>2260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D.3.3</v>
          </cell>
        </row>
        <row r="3">
          <cell r="A3" t="str">
            <v>Przebudowa boisk przyszkolnych 
 </v>
          </cell>
        </row>
        <row r="27">
          <cell r="B27">
            <v>3072</v>
          </cell>
          <cell r="C27">
            <v>922</v>
          </cell>
          <cell r="D27">
            <v>2150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3072</v>
          </cell>
          <cell r="C30">
            <v>922</v>
          </cell>
          <cell r="D30">
            <v>2150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3072</v>
          </cell>
          <cell r="C34">
            <v>922</v>
          </cell>
          <cell r="D34">
            <v>2150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D.4</v>
          </cell>
        </row>
        <row r="3">
          <cell r="A3" t="str">
            <v>Budowa hali sportowej przy Gimnazjum Publicznym nr 3</v>
          </cell>
        </row>
        <row r="27">
          <cell r="B27">
            <v>6599</v>
          </cell>
          <cell r="C27">
            <v>6599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179</v>
          </cell>
          <cell r="C29">
            <v>179</v>
          </cell>
          <cell r="D29">
            <v>0</v>
          </cell>
        </row>
        <row r="30">
          <cell r="B30">
            <v>6420</v>
          </cell>
          <cell r="C30">
            <v>6420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120</v>
          </cell>
          <cell r="C31">
            <v>120</v>
          </cell>
          <cell r="D31">
            <v>0</v>
          </cell>
          <cell r="E31">
            <v>0</v>
          </cell>
        </row>
        <row r="32">
          <cell r="B32">
            <v>6300</v>
          </cell>
          <cell r="C32">
            <v>6300</v>
          </cell>
          <cell r="E32">
            <v>0</v>
          </cell>
        </row>
        <row r="33">
          <cell r="B33">
            <v>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D.5</v>
          </cell>
        </row>
        <row r="3">
          <cell r="A3" t="str">
            <v>Przebudowa przystani jachtowej w Łunowie </v>
          </cell>
        </row>
        <row r="27">
          <cell r="B27">
            <v>6700</v>
          </cell>
          <cell r="C27">
            <v>1580</v>
          </cell>
          <cell r="D27">
            <v>5120</v>
          </cell>
          <cell r="E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</row>
        <row r="30">
          <cell r="B30">
            <v>2730</v>
          </cell>
          <cell r="C30">
            <v>786</v>
          </cell>
          <cell r="D30">
            <v>1944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300</v>
          </cell>
          <cell r="C32">
            <v>300</v>
          </cell>
        </row>
        <row r="33">
          <cell r="B33">
            <v>630</v>
          </cell>
          <cell r="C33">
            <v>126</v>
          </cell>
          <cell r="D33">
            <v>504</v>
          </cell>
        </row>
        <row r="34">
          <cell r="B34">
            <v>1800</v>
          </cell>
          <cell r="C34">
            <v>360</v>
          </cell>
          <cell r="D34">
            <v>1440</v>
          </cell>
          <cell r="E34">
            <v>0</v>
          </cell>
          <cell r="G34">
            <v>0</v>
          </cell>
        </row>
        <row r="35">
          <cell r="B35">
            <v>3970</v>
          </cell>
          <cell r="C35">
            <v>794</v>
          </cell>
          <cell r="D35">
            <v>3176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D.6</v>
          </cell>
        </row>
        <row r="3">
          <cell r="A3" t="str">
            <v>Termomodernizacja obiektów szkolnych</v>
          </cell>
        </row>
        <row r="27">
          <cell r="B27">
            <v>5670</v>
          </cell>
          <cell r="C27">
            <v>1890</v>
          </cell>
          <cell r="D27">
            <v>0</v>
          </cell>
          <cell r="E27">
            <v>0</v>
          </cell>
          <cell r="F27">
            <v>3780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3670</v>
          </cell>
          <cell r="C30">
            <v>1290</v>
          </cell>
          <cell r="D30">
            <v>0</v>
          </cell>
          <cell r="E30">
            <v>0</v>
          </cell>
          <cell r="F30">
            <v>2380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270</v>
          </cell>
          <cell r="C32">
            <v>270</v>
          </cell>
        </row>
        <row r="33">
          <cell r="B33">
            <v>1700</v>
          </cell>
          <cell r="C33">
            <v>510</v>
          </cell>
          <cell r="F33">
            <v>1190</v>
          </cell>
        </row>
        <row r="34">
          <cell r="B34">
            <v>1700</v>
          </cell>
          <cell r="C34">
            <v>510</v>
          </cell>
          <cell r="E34">
            <v>0</v>
          </cell>
          <cell r="F34">
            <v>1190</v>
          </cell>
          <cell r="G34">
            <v>0</v>
          </cell>
        </row>
        <row r="35">
          <cell r="B35">
            <v>2000</v>
          </cell>
          <cell r="C35">
            <v>600</v>
          </cell>
          <cell r="F35">
            <v>1400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D.7</v>
          </cell>
        </row>
        <row r="3">
          <cell r="A3" t="str">
            <v>Budowa placów zabaw</v>
          </cell>
        </row>
        <row r="27">
          <cell r="B27">
            <v>630</v>
          </cell>
          <cell r="C27">
            <v>630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</row>
        <row r="30">
          <cell r="B30">
            <v>630</v>
          </cell>
          <cell r="C30">
            <v>630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630</v>
          </cell>
          <cell r="C33">
            <v>630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D.8</v>
          </cell>
        </row>
        <row r="3">
          <cell r="A3" t="str">
            <v>Budowa schroniska dla ludzi bezdomnych przy ul. Karsiborskiej 19 w Świnoujściu</v>
          </cell>
        </row>
        <row r="27">
          <cell r="B27">
            <v>4335</v>
          </cell>
          <cell r="C27">
            <v>3047</v>
          </cell>
          <cell r="D27">
            <v>0</v>
          </cell>
          <cell r="E27">
            <v>1288</v>
          </cell>
          <cell r="F27">
            <v>0</v>
          </cell>
          <cell r="G27">
            <v>0</v>
          </cell>
        </row>
        <row r="29">
          <cell r="B29">
            <v>0</v>
          </cell>
        </row>
        <row r="30">
          <cell r="B30">
            <v>4335</v>
          </cell>
          <cell r="C30">
            <v>3047</v>
          </cell>
          <cell r="D30">
            <v>0</v>
          </cell>
          <cell r="E30">
            <v>1288</v>
          </cell>
          <cell r="F30">
            <v>0</v>
          </cell>
          <cell r="G30">
            <v>0</v>
          </cell>
        </row>
        <row r="31">
          <cell r="B31">
            <v>40</v>
          </cell>
          <cell r="C31">
            <v>40</v>
          </cell>
        </row>
        <row r="32">
          <cell r="B32">
            <v>1194</v>
          </cell>
          <cell r="C32">
            <v>836</v>
          </cell>
          <cell r="E32">
            <v>358</v>
          </cell>
        </row>
        <row r="33">
          <cell r="B33">
            <v>3101</v>
          </cell>
          <cell r="C33">
            <v>2171</v>
          </cell>
          <cell r="E33">
            <v>930</v>
          </cell>
        </row>
        <row r="34">
          <cell r="B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D.9</v>
          </cell>
        </row>
        <row r="3">
          <cell r="A3" t="str">
            <v>Rozbudowa Szpitala Miejskiego w Świnoujściu im. Alfreda Sokołowskiego przy ul. Mieszka I </v>
          </cell>
        </row>
        <row r="27">
          <cell r="B27">
            <v>32532</v>
          </cell>
          <cell r="C27">
            <v>31932</v>
          </cell>
          <cell r="D27">
            <v>0</v>
          </cell>
          <cell r="E27">
            <v>600</v>
          </cell>
          <cell r="F27">
            <v>0</v>
          </cell>
          <cell r="G27">
            <v>0</v>
          </cell>
        </row>
        <row r="29">
          <cell r="B29">
            <v>9932</v>
          </cell>
          <cell r="C29">
            <v>9932</v>
          </cell>
          <cell r="D29">
            <v>0</v>
          </cell>
        </row>
        <row r="30">
          <cell r="B30">
            <v>22600</v>
          </cell>
          <cell r="C30">
            <v>22000</v>
          </cell>
          <cell r="D30">
            <v>0</v>
          </cell>
          <cell r="E30">
            <v>600</v>
          </cell>
          <cell r="F30">
            <v>0</v>
          </cell>
          <cell r="G30">
            <v>0</v>
          </cell>
        </row>
        <row r="31">
          <cell r="B31">
            <v>17100</v>
          </cell>
          <cell r="C31">
            <v>16500</v>
          </cell>
          <cell r="E31">
            <v>600</v>
          </cell>
        </row>
        <row r="32">
          <cell r="B32">
            <v>5500</v>
          </cell>
          <cell r="C32">
            <v>5500</v>
          </cell>
        </row>
        <row r="33">
          <cell r="B33">
            <v>0</v>
          </cell>
        </row>
        <row r="34">
          <cell r="B34">
            <v>0</v>
          </cell>
          <cell r="E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A.1.3</v>
          </cell>
        </row>
        <row r="3">
          <cell r="A3" t="str">
            <v>Budowa molo</v>
          </cell>
        </row>
        <row r="27">
          <cell r="B27">
            <v>40000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40000</v>
          </cell>
        </row>
        <row r="29">
          <cell r="B29">
            <v>0</v>
          </cell>
          <cell r="D29">
            <v>0</v>
          </cell>
        </row>
        <row r="30">
          <cell r="B30">
            <v>40000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40000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2000</v>
          </cell>
          <cell r="G33">
            <v>2000</v>
          </cell>
        </row>
        <row r="34">
          <cell r="B34">
            <v>38000</v>
          </cell>
          <cell r="E34">
            <v>0</v>
          </cell>
          <cell r="G34">
            <v>38000</v>
          </cell>
        </row>
        <row r="35">
          <cell r="B35">
            <v>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D.10</v>
          </cell>
        </row>
        <row r="3">
          <cell r="A3" t="str">
            <v>Przebudowa Zakładu Pielęgnacyjno – Opiekuńczego ul. Żeromskiego 21 .</v>
          </cell>
        </row>
        <row r="27">
          <cell r="B27">
            <v>8390</v>
          </cell>
          <cell r="C27">
            <v>8390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60</v>
          </cell>
          <cell r="C29">
            <v>60</v>
          </cell>
          <cell r="D29">
            <v>0</v>
          </cell>
        </row>
        <row r="30">
          <cell r="B30">
            <v>8330</v>
          </cell>
          <cell r="C30">
            <v>8330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165</v>
          </cell>
          <cell r="C31">
            <v>165</v>
          </cell>
          <cell r="D31">
            <v>0</v>
          </cell>
          <cell r="E31">
            <v>0</v>
          </cell>
        </row>
        <row r="32">
          <cell r="B32">
            <v>225</v>
          </cell>
          <cell r="C32">
            <v>225</v>
          </cell>
        </row>
        <row r="33">
          <cell r="B33">
            <v>4000</v>
          </cell>
          <cell r="C33">
            <v>4000</v>
          </cell>
        </row>
        <row r="34">
          <cell r="B34">
            <v>3940</v>
          </cell>
          <cell r="C34">
            <v>3940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D.11</v>
          </cell>
        </row>
        <row r="3">
          <cell r="A3" t="str">
            <v>Przebudowa budynku przy ul. Dąbrowskiego</v>
          </cell>
        </row>
        <row r="27">
          <cell r="B27">
            <v>4700</v>
          </cell>
          <cell r="C27">
            <v>4700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100</v>
          </cell>
          <cell r="C30">
            <v>100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100</v>
          </cell>
          <cell r="C34">
            <v>100</v>
          </cell>
          <cell r="E34">
            <v>0</v>
          </cell>
          <cell r="G34">
            <v>0</v>
          </cell>
        </row>
        <row r="35">
          <cell r="B35">
            <v>4600</v>
          </cell>
          <cell r="C35">
            <v>4600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D.12</v>
          </cell>
        </row>
        <row r="3">
          <cell r="A3" t="str">
            <v>Przebudowa budynku pralni szpitalnej na potrzeby ośrodka zwalczania uzależnień przy ul. Mieszka I</v>
          </cell>
        </row>
        <row r="27">
          <cell r="B27">
            <v>1875</v>
          </cell>
          <cell r="C27">
            <v>1875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220</v>
          </cell>
          <cell r="C29">
            <v>220</v>
          </cell>
          <cell r="D29">
            <v>0</v>
          </cell>
        </row>
        <row r="30">
          <cell r="B30">
            <v>1655</v>
          </cell>
          <cell r="C30">
            <v>1655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480</v>
          </cell>
          <cell r="C31">
            <v>480</v>
          </cell>
          <cell r="D31">
            <v>0</v>
          </cell>
          <cell r="E31">
            <v>0</v>
          </cell>
        </row>
        <row r="32">
          <cell r="B32">
            <v>1175</v>
          </cell>
          <cell r="C32">
            <v>1175</v>
          </cell>
        </row>
        <row r="33">
          <cell r="B33">
            <v>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D.13</v>
          </cell>
        </row>
        <row r="3">
          <cell r="A3" t="str">
            <v>Adaptacja lokali na  mieszkania  chronione</v>
          </cell>
        </row>
        <row r="27">
          <cell r="B27">
            <v>200</v>
          </cell>
          <cell r="C27">
            <v>140</v>
          </cell>
          <cell r="D27">
            <v>0</v>
          </cell>
          <cell r="E27">
            <v>60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200</v>
          </cell>
          <cell r="C30">
            <v>140</v>
          </cell>
          <cell r="D30">
            <v>0</v>
          </cell>
          <cell r="E30">
            <v>60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200</v>
          </cell>
          <cell r="C33">
            <v>140</v>
          </cell>
          <cell r="E33">
            <v>60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D.14</v>
          </cell>
        </row>
        <row r="3">
          <cell r="A3" t="str">
            <v>Wielofunkcyjna placówka opiekuńczo-wychowawcza</v>
          </cell>
        </row>
        <row r="27">
          <cell r="B27">
            <v>539</v>
          </cell>
          <cell r="C27">
            <v>539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539</v>
          </cell>
          <cell r="C30">
            <v>539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200</v>
          </cell>
          <cell r="C33">
            <v>200</v>
          </cell>
        </row>
        <row r="34">
          <cell r="B34">
            <v>339</v>
          </cell>
          <cell r="C34">
            <v>339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1"/>
    </sheetNames>
    <sheetDataSet>
      <sheetData sheetId="1">
        <row r="1">
          <cell r="G1" t="str">
            <v>E.1</v>
          </cell>
        </row>
        <row r="3">
          <cell r="A3" t="str">
            <v>Strefa intensywnego inwestowania - przygotowanie terenów przyległych do Basenu Mulnik na cele parku przemysłowo - usługowego wraz z akwenem wodnym i nabrzeżami.</v>
          </cell>
        </row>
        <row r="27">
          <cell r="B27">
            <v>20618</v>
          </cell>
          <cell r="C27">
            <v>3255</v>
          </cell>
          <cell r="D27">
            <v>17363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20618</v>
          </cell>
          <cell r="C30">
            <v>3255</v>
          </cell>
          <cell r="D30">
            <v>17363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191</v>
          </cell>
          <cell r="C31">
            <v>191</v>
          </cell>
        </row>
        <row r="32">
          <cell r="B32">
            <v>3487</v>
          </cell>
          <cell r="C32">
            <v>523</v>
          </cell>
          <cell r="D32">
            <v>2964</v>
          </cell>
        </row>
        <row r="33">
          <cell r="B33">
            <v>5661</v>
          </cell>
          <cell r="C33">
            <v>849</v>
          </cell>
          <cell r="D33">
            <v>4812</v>
          </cell>
        </row>
        <row r="34">
          <cell r="B34">
            <v>11279</v>
          </cell>
          <cell r="C34">
            <v>1692</v>
          </cell>
          <cell r="D34">
            <v>9587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E.2</v>
          </cell>
        </row>
        <row r="3">
          <cell r="A3" t="str">
            <v>Przygotowanie Bazy Las pod funkcje inwestycyjne -  etap II  </v>
          </cell>
        </row>
        <row r="27">
          <cell r="B27">
            <v>3264</v>
          </cell>
          <cell r="C27">
            <v>2195</v>
          </cell>
          <cell r="D27">
            <v>1069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700</v>
          </cell>
          <cell r="C29">
            <v>700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2564</v>
          </cell>
          <cell r="C30">
            <v>1495</v>
          </cell>
          <cell r="D30">
            <v>1069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421</v>
          </cell>
          <cell r="C31">
            <v>421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1425</v>
          </cell>
          <cell r="C32">
            <v>356</v>
          </cell>
          <cell r="D32">
            <v>1069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718</v>
          </cell>
          <cell r="C33">
            <v>718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E.3</v>
          </cell>
        </row>
        <row r="3">
          <cell r="A3" t="str">
            <v>Przygotowanie terenów pod budowę kempingu.</v>
          </cell>
        </row>
        <row r="27">
          <cell r="B27">
            <v>150</v>
          </cell>
          <cell r="C27">
            <v>150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150</v>
          </cell>
          <cell r="C30">
            <v>150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150</v>
          </cell>
          <cell r="C33">
            <v>150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1"/>
    </sheetNames>
    <sheetDataSet>
      <sheetData sheetId="1">
        <row r="1">
          <cell r="G1" t="str">
            <v>F.1</v>
          </cell>
        </row>
        <row r="3">
          <cell r="A3" t="str">
            <v>Zagospodarowanie Basenu Bosmańskiego - budowa bazy rybackiej w Świnoujściu</v>
          </cell>
        </row>
        <row r="27">
          <cell r="B27">
            <v>25352</v>
          </cell>
          <cell r="C27">
            <v>4728</v>
          </cell>
          <cell r="D27">
            <v>20624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50</v>
          </cell>
          <cell r="C29">
            <v>50</v>
          </cell>
          <cell r="D29">
            <v>0</v>
          </cell>
        </row>
        <row r="30">
          <cell r="B30">
            <v>25302</v>
          </cell>
          <cell r="C30">
            <v>4678</v>
          </cell>
          <cell r="D30">
            <v>20624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7656</v>
          </cell>
          <cell r="C31">
            <v>2990</v>
          </cell>
          <cell r="D31">
            <v>4666</v>
          </cell>
          <cell r="E31">
            <v>0</v>
          </cell>
        </row>
        <row r="32">
          <cell r="B32">
            <v>17646</v>
          </cell>
          <cell r="C32">
            <v>1688</v>
          </cell>
          <cell r="D32">
            <v>15958</v>
          </cell>
        </row>
        <row r="34"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F.2</v>
          </cell>
        </row>
        <row r="3">
          <cell r="A3" t="str">
            <v>Oświetlenie  ulic</v>
          </cell>
        </row>
        <row r="27">
          <cell r="B27">
            <v>3867</v>
          </cell>
          <cell r="C27">
            <v>3867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1433</v>
          </cell>
          <cell r="C30">
            <v>1433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50</v>
          </cell>
          <cell r="C31">
            <v>50</v>
          </cell>
          <cell r="D31">
            <v>0</v>
          </cell>
          <cell r="E31">
            <v>0</v>
          </cell>
        </row>
        <row r="32">
          <cell r="B32">
            <v>392</v>
          </cell>
          <cell r="C32">
            <v>392</v>
          </cell>
        </row>
        <row r="33">
          <cell r="B33">
            <v>701</v>
          </cell>
          <cell r="C33">
            <v>701</v>
          </cell>
        </row>
        <row r="34">
          <cell r="B34">
            <v>290</v>
          </cell>
          <cell r="C34">
            <v>290</v>
          </cell>
          <cell r="E34">
            <v>0</v>
          </cell>
          <cell r="G34">
            <v>0</v>
          </cell>
        </row>
        <row r="35">
          <cell r="B35">
            <v>2434</v>
          </cell>
          <cell r="C35">
            <v>2434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A.1.4</v>
          </cell>
        </row>
        <row r="3">
          <cell r="A3" t="str">
            <v>Budowa pływalni miejskiej</v>
          </cell>
        </row>
        <row r="27">
          <cell r="B27">
            <v>40000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40000</v>
          </cell>
        </row>
        <row r="29">
          <cell r="B29">
            <v>0</v>
          </cell>
          <cell r="D29">
            <v>0</v>
          </cell>
        </row>
        <row r="30">
          <cell r="B30">
            <v>40000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40000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</row>
        <row r="34">
          <cell r="E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F.3</v>
          </cell>
        </row>
        <row r="3">
          <cell r="A3" t="str">
            <v>Rozbudowa Cmentarza Komunalnego w Świnoujściu - Przytorze</v>
          </cell>
        </row>
        <row r="27">
          <cell r="B27">
            <v>917</v>
          </cell>
          <cell r="C27">
            <v>917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</row>
        <row r="30">
          <cell r="B30">
            <v>917</v>
          </cell>
          <cell r="C30">
            <v>917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115</v>
          </cell>
          <cell r="C31">
            <v>115</v>
          </cell>
          <cell r="D31">
            <v>0</v>
          </cell>
          <cell r="E31">
            <v>0</v>
          </cell>
        </row>
        <row r="32">
          <cell r="B32">
            <v>402</v>
          </cell>
          <cell r="C32">
            <v>402</v>
          </cell>
        </row>
        <row r="33">
          <cell r="B33">
            <v>400</v>
          </cell>
          <cell r="C33">
            <v>400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F.4</v>
          </cell>
        </row>
        <row r="3">
          <cell r="A3" t="str">
            <v>Rozbudowa Cmentarza Komunalnego w Świnoujściu.</v>
          </cell>
        </row>
        <row r="27">
          <cell r="B27">
            <v>7751</v>
          </cell>
          <cell r="C27">
            <v>7751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1244</v>
          </cell>
          <cell r="C29">
            <v>1244</v>
          </cell>
          <cell r="D29">
            <v>0</v>
          </cell>
        </row>
        <row r="30">
          <cell r="B30">
            <v>2559</v>
          </cell>
          <cell r="C30">
            <v>2559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300</v>
          </cell>
          <cell r="C33">
            <v>300</v>
          </cell>
        </row>
        <row r="34">
          <cell r="B34">
            <v>2259</v>
          </cell>
          <cell r="C34">
            <v>2259</v>
          </cell>
        </row>
        <row r="35">
          <cell r="B35">
            <v>3948</v>
          </cell>
          <cell r="C35">
            <v>3948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F.5</v>
          </cell>
        </row>
        <row r="3">
          <cell r="A3" t="str">
            <v>Rozbudowa i modernizacja sieci deszczowych</v>
          </cell>
        </row>
        <row r="27">
          <cell r="B27">
            <v>8441</v>
          </cell>
          <cell r="C27">
            <v>2292</v>
          </cell>
          <cell r="D27">
            <v>0</v>
          </cell>
          <cell r="E27">
            <v>0</v>
          </cell>
          <cell r="F27">
            <v>6149</v>
          </cell>
          <cell r="G27">
            <v>0</v>
          </cell>
        </row>
        <row r="29">
          <cell r="B29">
            <v>529</v>
          </cell>
          <cell r="C29">
            <v>38</v>
          </cell>
          <cell r="D29">
            <v>0</v>
          </cell>
          <cell r="F29">
            <v>491</v>
          </cell>
        </row>
        <row r="30">
          <cell r="B30">
            <v>4192</v>
          </cell>
          <cell r="C30">
            <v>1554</v>
          </cell>
          <cell r="D30">
            <v>0</v>
          </cell>
          <cell r="E30">
            <v>0</v>
          </cell>
          <cell r="F30">
            <v>2638</v>
          </cell>
          <cell r="G30">
            <v>0</v>
          </cell>
        </row>
        <row r="31">
          <cell r="B31">
            <v>375</v>
          </cell>
          <cell r="C31">
            <v>3</v>
          </cell>
          <cell r="D31">
            <v>0</v>
          </cell>
          <cell r="E31">
            <v>0</v>
          </cell>
          <cell r="F31">
            <v>372</v>
          </cell>
        </row>
        <row r="32">
          <cell r="B32">
            <v>1160</v>
          </cell>
          <cell r="C32">
            <v>884</v>
          </cell>
          <cell r="F32">
            <v>276</v>
          </cell>
        </row>
        <row r="33">
          <cell r="B33">
            <v>1382</v>
          </cell>
          <cell r="C33">
            <v>342</v>
          </cell>
          <cell r="F33">
            <v>1040</v>
          </cell>
        </row>
        <row r="34">
          <cell r="B34">
            <v>1275</v>
          </cell>
          <cell r="C34">
            <v>325</v>
          </cell>
          <cell r="E34">
            <v>0</v>
          </cell>
          <cell r="F34">
            <v>950</v>
          </cell>
          <cell r="G34">
            <v>0</v>
          </cell>
        </row>
        <row r="35">
          <cell r="B35">
            <v>3720</v>
          </cell>
          <cell r="C35">
            <v>700</v>
          </cell>
          <cell r="F35">
            <v>3020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F.6</v>
          </cell>
        </row>
        <row r="3">
          <cell r="A3" t="str">
            <v>SYSTEM MONITORINGU MIASTA</v>
          </cell>
        </row>
        <row r="27">
          <cell r="B27">
            <v>2267</v>
          </cell>
          <cell r="C27">
            <v>2217</v>
          </cell>
          <cell r="D27">
            <v>0</v>
          </cell>
          <cell r="E27">
            <v>50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1940</v>
          </cell>
          <cell r="C30">
            <v>1890</v>
          </cell>
          <cell r="D30">
            <v>0</v>
          </cell>
          <cell r="E30">
            <v>50</v>
          </cell>
          <cell r="F30">
            <v>0</v>
          </cell>
          <cell r="G30">
            <v>0</v>
          </cell>
        </row>
        <row r="31">
          <cell r="B31">
            <v>20</v>
          </cell>
          <cell r="C31">
            <v>20</v>
          </cell>
          <cell r="D31">
            <v>0</v>
          </cell>
        </row>
        <row r="32">
          <cell r="B32">
            <v>938</v>
          </cell>
          <cell r="C32">
            <v>888</v>
          </cell>
          <cell r="E32">
            <v>50</v>
          </cell>
        </row>
        <row r="33">
          <cell r="B33">
            <v>327</v>
          </cell>
          <cell r="C33">
            <v>327</v>
          </cell>
        </row>
        <row r="34">
          <cell r="B34">
            <v>655</v>
          </cell>
          <cell r="C34">
            <v>655</v>
          </cell>
          <cell r="E34">
            <v>0</v>
          </cell>
          <cell r="G34">
            <v>0</v>
          </cell>
        </row>
        <row r="35">
          <cell r="B35">
            <v>327</v>
          </cell>
          <cell r="C35">
            <v>327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F.7</v>
          </cell>
        </row>
        <row r="3">
          <cell r="A3" t="str">
            <v>Społeczeństwo informacyjne</v>
          </cell>
        </row>
        <row r="27">
          <cell r="B27">
            <v>1441</v>
          </cell>
          <cell r="C27">
            <v>419</v>
          </cell>
          <cell r="D27">
            <v>1022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1441</v>
          </cell>
          <cell r="C30">
            <v>419</v>
          </cell>
          <cell r="D30">
            <v>1022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1441</v>
          </cell>
          <cell r="C33">
            <v>419</v>
          </cell>
          <cell r="D33">
            <v>1022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G.1</v>
          </cell>
        </row>
        <row r="3">
          <cell r="A3" t="str">
            <v>Zabezpieczenie środków na inwestycje realizowane przez Zakład Wodociągów i Kanalizacji</v>
          </cell>
        </row>
        <row r="27">
          <cell r="B27">
            <v>11290</v>
          </cell>
          <cell r="C27">
            <v>4612</v>
          </cell>
          <cell r="D27">
            <v>6678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70</v>
          </cell>
          <cell r="D29">
            <v>70</v>
          </cell>
        </row>
        <row r="30">
          <cell r="B30">
            <v>8460</v>
          </cell>
          <cell r="C30">
            <v>3922</v>
          </cell>
          <cell r="D30">
            <v>4538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1490</v>
          </cell>
          <cell r="C32">
            <v>1490</v>
          </cell>
        </row>
        <row r="33">
          <cell r="B33">
            <v>4970</v>
          </cell>
          <cell r="C33">
            <v>1932</v>
          </cell>
          <cell r="D33">
            <v>3038</v>
          </cell>
        </row>
        <row r="34">
          <cell r="B34">
            <v>2000</v>
          </cell>
          <cell r="C34">
            <v>500</v>
          </cell>
          <cell r="D34">
            <v>1500</v>
          </cell>
          <cell r="E34">
            <v>0</v>
          </cell>
          <cell r="G34">
            <v>0</v>
          </cell>
        </row>
        <row r="35">
          <cell r="B35">
            <v>2760</v>
          </cell>
          <cell r="C35">
            <v>690</v>
          </cell>
          <cell r="D35">
            <v>2070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G.2</v>
          </cell>
        </row>
        <row r="3">
          <cell r="A3" t="str">
            <v>Zabezpieczenie środków na inwestycje realizowane przez  Komunikację Autobusową Sp. z o.o. </v>
          </cell>
        </row>
        <row r="27">
          <cell r="B27">
            <v>16630</v>
          </cell>
          <cell r="C27">
            <v>4545</v>
          </cell>
          <cell r="D27">
            <v>12085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16450</v>
          </cell>
          <cell r="C30">
            <v>4500</v>
          </cell>
          <cell r="D30">
            <v>11950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500</v>
          </cell>
          <cell r="C31">
            <v>500</v>
          </cell>
          <cell r="D31">
            <v>0</v>
          </cell>
          <cell r="E31">
            <v>0</v>
          </cell>
        </row>
        <row r="32">
          <cell r="B32">
            <v>100</v>
          </cell>
          <cell r="C32">
            <v>100</v>
          </cell>
        </row>
        <row r="33">
          <cell r="B33">
            <v>8475</v>
          </cell>
          <cell r="C33">
            <v>2050</v>
          </cell>
          <cell r="D33">
            <v>6425</v>
          </cell>
        </row>
        <row r="34">
          <cell r="B34">
            <v>7375</v>
          </cell>
          <cell r="C34">
            <v>1850</v>
          </cell>
          <cell r="D34">
            <v>5525</v>
          </cell>
          <cell r="E34">
            <v>0</v>
          </cell>
          <cell r="G34">
            <v>0</v>
          </cell>
        </row>
        <row r="35">
          <cell r="B35">
            <v>180</v>
          </cell>
          <cell r="C35">
            <v>45</v>
          </cell>
          <cell r="D35">
            <v>135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G.3</v>
          </cell>
        </row>
        <row r="3">
          <cell r="A3" t="str">
            <v>Zabezpieczenie środków na system gospodarki odpadami</v>
          </cell>
        </row>
        <row r="27">
          <cell r="B27">
            <v>9891</v>
          </cell>
          <cell r="C27">
            <v>7821</v>
          </cell>
          <cell r="D27">
            <v>2070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8818</v>
          </cell>
          <cell r="C30">
            <v>6748</v>
          </cell>
          <cell r="D30">
            <v>2070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58</v>
          </cell>
          <cell r="C31">
            <v>58</v>
          </cell>
          <cell r="D31">
            <v>0</v>
          </cell>
        </row>
        <row r="32">
          <cell r="B32">
            <v>0</v>
          </cell>
        </row>
        <row r="33">
          <cell r="B33">
            <v>2760</v>
          </cell>
          <cell r="C33">
            <v>690</v>
          </cell>
          <cell r="D33">
            <v>2070</v>
          </cell>
        </row>
        <row r="34">
          <cell r="B34">
            <v>6000</v>
          </cell>
          <cell r="C34">
            <v>6000</v>
          </cell>
        </row>
        <row r="35">
          <cell r="B35">
            <v>1073</v>
          </cell>
          <cell r="C35">
            <v>1073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C.26</v>
          </cell>
        </row>
        <row r="3">
          <cell r="A3" t="str">
            <v>Budowa ulic na osiedlu " Rycerska"</v>
          </cell>
        </row>
        <row r="27">
          <cell r="B27">
            <v>11020</v>
          </cell>
          <cell r="C27">
            <v>9526</v>
          </cell>
          <cell r="D27">
            <v>0</v>
          </cell>
          <cell r="E27">
            <v>0</v>
          </cell>
          <cell r="F27">
            <v>1494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4240</v>
          </cell>
          <cell r="C30">
            <v>3580</v>
          </cell>
          <cell r="D30">
            <v>0</v>
          </cell>
          <cell r="E30">
            <v>0</v>
          </cell>
          <cell r="F30">
            <v>660</v>
          </cell>
          <cell r="G30">
            <v>0</v>
          </cell>
        </row>
        <row r="31">
          <cell r="B31">
            <v>800</v>
          </cell>
          <cell r="C31">
            <v>800</v>
          </cell>
          <cell r="D31">
            <v>0</v>
          </cell>
          <cell r="E31">
            <v>0</v>
          </cell>
        </row>
        <row r="32">
          <cell r="B32">
            <v>1040</v>
          </cell>
          <cell r="C32">
            <v>830</v>
          </cell>
          <cell r="F32">
            <v>210</v>
          </cell>
        </row>
        <row r="33">
          <cell r="B33">
            <v>2400</v>
          </cell>
          <cell r="C33">
            <v>1950</v>
          </cell>
          <cell r="F33">
            <v>450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6780</v>
          </cell>
          <cell r="C35">
            <v>5946</v>
          </cell>
          <cell r="F35">
            <v>834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27">
          <cell r="B27">
            <v>3306</v>
          </cell>
          <cell r="C27">
            <v>992</v>
          </cell>
          <cell r="G27">
            <v>2314</v>
          </cell>
        </row>
        <row r="29">
          <cell r="B29">
            <v>230</v>
          </cell>
        </row>
        <row r="30">
          <cell r="B30">
            <v>3076</v>
          </cell>
          <cell r="G30">
            <v>2084</v>
          </cell>
        </row>
        <row r="31">
          <cell r="B31">
            <v>209</v>
          </cell>
          <cell r="C31">
            <v>209</v>
          </cell>
        </row>
        <row r="32">
          <cell r="B32">
            <v>1067</v>
          </cell>
          <cell r="C32">
            <v>783</v>
          </cell>
          <cell r="G32">
            <v>284</v>
          </cell>
        </row>
        <row r="33">
          <cell r="B33">
            <v>1800</v>
          </cell>
          <cell r="G33">
            <v>1800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A.2.1</v>
          </cell>
        </row>
        <row r="3">
          <cell r="A3" t="str">
            <v>Zagospodarowanie Basenu Północnego - budowa infrastruktury i wspólnej marki Zachodniopomorskiego Szlaku Żeglarskiego.</v>
          </cell>
        </row>
        <row r="27">
          <cell r="B27">
            <v>13600</v>
          </cell>
          <cell r="C27">
            <v>5187</v>
          </cell>
          <cell r="D27">
            <v>8413</v>
          </cell>
          <cell r="E27">
            <v>0</v>
          </cell>
          <cell r="F27">
            <v>0</v>
          </cell>
          <cell r="G27">
            <v>0</v>
          </cell>
        </row>
        <row r="29">
          <cell r="D29">
            <v>0</v>
          </cell>
        </row>
        <row r="30">
          <cell r="B30">
            <v>13600</v>
          </cell>
          <cell r="C30">
            <v>5187</v>
          </cell>
          <cell r="D30">
            <v>8413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280</v>
          </cell>
          <cell r="C31">
            <v>280</v>
          </cell>
          <cell r="D31">
            <v>0</v>
          </cell>
          <cell r="E31">
            <v>0</v>
          </cell>
        </row>
        <row r="32">
          <cell r="B32">
            <v>1210</v>
          </cell>
          <cell r="C32">
            <v>1210</v>
          </cell>
          <cell r="D32">
            <v>0</v>
          </cell>
        </row>
        <row r="33">
          <cell r="B33">
            <v>5720</v>
          </cell>
          <cell r="C33">
            <v>1716</v>
          </cell>
          <cell r="D33">
            <v>4004</v>
          </cell>
        </row>
        <row r="34">
          <cell r="B34">
            <v>6390</v>
          </cell>
          <cell r="C34">
            <v>1981</v>
          </cell>
          <cell r="D34">
            <v>4409</v>
          </cell>
          <cell r="E34">
            <v>0</v>
          </cell>
          <cell r="G34">
            <v>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D.15</v>
          </cell>
        </row>
        <row r="27">
          <cell r="B27">
            <v>939</v>
          </cell>
          <cell r="C27">
            <v>939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9">
          <cell r="B29">
            <v>0</v>
          </cell>
          <cell r="D29">
            <v>0</v>
          </cell>
        </row>
        <row r="30">
          <cell r="B30">
            <v>939</v>
          </cell>
          <cell r="C30">
            <v>939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789</v>
          </cell>
          <cell r="C31">
            <v>789</v>
          </cell>
          <cell r="D31">
            <v>0</v>
          </cell>
          <cell r="E31">
            <v>0</v>
          </cell>
        </row>
        <row r="32">
          <cell r="B32">
            <v>150</v>
          </cell>
          <cell r="C32">
            <v>150</v>
          </cell>
        </row>
        <row r="33">
          <cell r="B33">
            <v>0</v>
          </cell>
          <cell r="C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0</v>
          </cell>
          <cell r="C35">
            <v>0</v>
          </cell>
          <cell r="F35">
            <v>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C.27</v>
          </cell>
        </row>
        <row r="26">
          <cell r="B26">
            <v>14600</v>
          </cell>
          <cell r="C26">
            <v>8172</v>
          </cell>
          <cell r="D26">
            <v>4378</v>
          </cell>
          <cell r="E26">
            <v>0</v>
          </cell>
          <cell r="F26">
            <v>2050</v>
          </cell>
          <cell r="G26">
            <v>0</v>
          </cell>
        </row>
        <row r="28">
          <cell r="B28">
            <v>0</v>
          </cell>
          <cell r="D28">
            <v>0</v>
          </cell>
          <cell r="E28">
            <v>0</v>
          </cell>
        </row>
        <row r="29">
          <cell r="B29">
            <v>6930</v>
          </cell>
          <cell r="C29">
            <v>2062</v>
          </cell>
          <cell r="D29">
            <v>4378</v>
          </cell>
          <cell r="E29">
            <v>0</v>
          </cell>
          <cell r="F29">
            <v>490</v>
          </cell>
          <cell r="G29">
            <v>0</v>
          </cell>
        </row>
        <row r="30">
          <cell r="B30">
            <v>0</v>
          </cell>
        </row>
        <row r="31">
          <cell r="B31">
            <v>300</v>
          </cell>
          <cell r="C31">
            <v>300</v>
          </cell>
        </row>
        <row r="32">
          <cell r="B32">
            <v>6255</v>
          </cell>
          <cell r="C32">
            <v>1387</v>
          </cell>
          <cell r="D32">
            <v>4378</v>
          </cell>
          <cell r="F32">
            <v>490</v>
          </cell>
        </row>
        <row r="33">
          <cell r="B33">
            <v>375</v>
          </cell>
          <cell r="C33">
            <v>375</v>
          </cell>
          <cell r="G33">
            <v>0</v>
          </cell>
        </row>
        <row r="34">
          <cell r="B34">
            <v>7670</v>
          </cell>
          <cell r="C34">
            <v>6110</v>
          </cell>
          <cell r="F34">
            <v>1560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32">
          <cell r="B32">
            <v>0</v>
          </cell>
        </row>
        <row r="33">
          <cell r="B33">
            <v>1000</v>
          </cell>
          <cell r="G33">
            <v>1000</v>
          </cell>
        </row>
        <row r="34">
          <cell r="B34">
            <v>39000</v>
          </cell>
          <cell r="G34">
            <v>39000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A.2.2</v>
          </cell>
        </row>
        <row r="3">
          <cell r="A3" t="str">
            <v>Budowa zaplecza socjalnego mariny na terenie Basenu Północnego</v>
          </cell>
        </row>
        <row r="27">
          <cell r="B27">
            <v>1676</v>
          </cell>
          <cell r="C27">
            <v>1306</v>
          </cell>
          <cell r="D27">
            <v>0</v>
          </cell>
          <cell r="E27">
            <v>370</v>
          </cell>
          <cell r="F27">
            <v>0</v>
          </cell>
          <cell r="G27">
            <v>0</v>
          </cell>
        </row>
        <row r="29">
          <cell r="B29">
            <v>1137</v>
          </cell>
          <cell r="C29">
            <v>1000</v>
          </cell>
          <cell r="D29">
            <v>0</v>
          </cell>
          <cell r="E29">
            <v>137</v>
          </cell>
        </row>
        <row r="30">
          <cell r="B30">
            <v>539</v>
          </cell>
          <cell r="C30">
            <v>306</v>
          </cell>
          <cell r="D30">
            <v>0</v>
          </cell>
          <cell r="E30">
            <v>233</v>
          </cell>
          <cell r="F30">
            <v>0</v>
          </cell>
          <cell r="G30">
            <v>0</v>
          </cell>
        </row>
        <row r="31">
          <cell r="B31">
            <v>539</v>
          </cell>
          <cell r="C31">
            <v>306</v>
          </cell>
          <cell r="D31">
            <v>0</v>
          </cell>
          <cell r="E31">
            <v>233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  <cell r="E34">
            <v>0</v>
          </cell>
          <cell r="G34">
            <v>0</v>
          </cell>
        </row>
        <row r="35">
          <cell r="B3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">
          <cell r="G1" t="str">
            <v>A.3.1</v>
          </cell>
        </row>
        <row r="3">
          <cell r="A3" t="str">
            <v>Budowa parkingu i przejścia na plażę przy ul. Ku Morzu</v>
          </cell>
        </row>
        <row r="27">
          <cell r="B27">
            <v>1400</v>
          </cell>
          <cell r="C27">
            <v>700</v>
          </cell>
          <cell r="D27">
            <v>0</v>
          </cell>
          <cell r="E27">
            <v>0</v>
          </cell>
          <cell r="F27">
            <v>0</v>
          </cell>
          <cell r="G27">
            <v>700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  <cell r="E34">
            <v>0</v>
          </cell>
        </row>
        <row r="35">
          <cell r="B35">
            <v>1400</v>
          </cell>
          <cell r="C35">
            <v>700</v>
          </cell>
          <cell r="G35">
            <v>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2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7.75390625" style="3" customWidth="1"/>
    <col min="2" max="2" width="30.25390625" style="4" customWidth="1"/>
    <col min="3" max="3" width="13.625" style="4" customWidth="1"/>
    <col min="4" max="4" width="11.375" style="4" customWidth="1"/>
    <col min="5" max="6" width="12.875" style="4" customWidth="1"/>
    <col min="7" max="8" width="11.375" style="4" customWidth="1"/>
    <col min="9" max="9" width="13.125" style="4" customWidth="1"/>
    <col min="10" max="10" width="12.875" style="4" customWidth="1"/>
    <col min="13" max="13" width="7.00390625" style="0" customWidth="1"/>
    <col min="17" max="17" width="10.25390625" style="0" customWidth="1"/>
  </cols>
  <sheetData>
    <row r="1" spans="5:10" ht="12.75">
      <c r="E1" s="265" t="s">
        <v>55</v>
      </c>
      <c r="F1" s="265"/>
      <c r="G1" s="265"/>
      <c r="H1" s="265"/>
      <c r="I1" s="265"/>
      <c r="J1" s="265"/>
    </row>
    <row r="2" spans="1:10" ht="12.75">
      <c r="A2" s="3" t="s">
        <v>7</v>
      </c>
      <c r="E2" s="265"/>
      <c r="F2" s="265"/>
      <c r="G2" s="265"/>
      <c r="H2" s="265"/>
      <c r="I2" s="265"/>
      <c r="J2" s="265"/>
    </row>
    <row r="3" spans="1:8" ht="23.25">
      <c r="A3" s="3" t="s">
        <v>7</v>
      </c>
      <c r="B3" s="7" t="s">
        <v>54</v>
      </c>
      <c r="C3" s="7"/>
      <c r="D3" s="7"/>
      <c r="E3" s="7"/>
      <c r="H3" s="3"/>
    </row>
    <row r="4" spans="13:29" ht="12.75"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/>
      <c r="B5" t="s">
        <v>53</v>
      </c>
      <c r="C5"/>
      <c r="D5"/>
      <c r="E5"/>
      <c r="F5"/>
      <c r="G5"/>
      <c r="H5"/>
      <c r="I5" t="s">
        <v>8</v>
      </c>
      <c r="J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3.75">
      <c r="A6" s="8" t="s">
        <v>4</v>
      </c>
      <c r="B6" s="9" t="s">
        <v>5</v>
      </c>
      <c r="C6" s="66" t="s">
        <v>9</v>
      </c>
      <c r="D6" s="10" t="s">
        <v>10</v>
      </c>
      <c r="E6" s="10">
        <v>2007</v>
      </c>
      <c r="F6" s="10">
        <v>2008</v>
      </c>
      <c r="G6" s="10">
        <v>2009</v>
      </c>
      <c r="H6" s="10">
        <v>2010</v>
      </c>
      <c r="I6" s="11" t="s">
        <v>6</v>
      </c>
      <c r="J6" s="11" t="s">
        <v>11</v>
      </c>
      <c r="L6" s="12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3"/>
      <c r="Y6" s="2"/>
      <c r="Z6" s="2"/>
      <c r="AA6" s="2"/>
      <c r="AB6" s="2"/>
      <c r="AC6" s="2"/>
    </row>
    <row r="7" spans="1:29" s="17" customFormat="1" ht="12.75">
      <c r="A7" s="5" t="s">
        <v>12</v>
      </c>
      <c r="B7" s="15" t="s">
        <v>13</v>
      </c>
      <c r="C7" s="106" t="s">
        <v>14</v>
      </c>
      <c r="D7" s="105" t="s">
        <v>15</v>
      </c>
      <c r="E7" s="16" t="s">
        <v>16</v>
      </c>
      <c r="F7" s="16" t="s">
        <v>17</v>
      </c>
      <c r="G7" s="16" t="s">
        <v>18</v>
      </c>
      <c r="H7" s="16" t="s">
        <v>19</v>
      </c>
      <c r="I7" s="5" t="s">
        <v>20</v>
      </c>
      <c r="J7" s="5" t="s">
        <v>21</v>
      </c>
      <c r="L7" s="18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3"/>
      <c r="Y7" s="2"/>
      <c r="Z7" s="2"/>
      <c r="AA7" s="2"/>
      <c r="AB7" s="2"/>
      <c r="AC7" s="2"/>
    </row>
    <row r="8" spans="1:29" s="22" customFormat="1" ht="69" customHeight="1">
      <c r="A8" s="19" t="s">
        <v>22</v>
      </c>
      <c r="B8" s="20" t="s">
        <v>23</v>
      </c>
      <c r="C8" s="108">
        <f aca="true" t="shared" si="0" ref="C8:J8">SUM(C9+C39+C52)</f>
        <v>138276</v>
      </c>
      <c r="D8" s="109">
        <f t="shared" si="0"/>
        <v>3067</v>
      </c>
      <c r="E8" s="110">
        <f t="shared" si="0"/>
        <v>3489</v>
      </c>
      <c r="F8" s="110">
        <f t="shared" si="0"/>
        <v>3660</v>
      </c>
      <c r="G8" s="110">
        <f t="shared" si="0"/>
        <v>11770</v>
      </c>
      <c r="H8" s="110">
        <f t="shared" si="0"/>
        <v>88390</v>
      </c>
      <c r="I8" s="110">
        <f t="shared" si="0"/>
        <v>107309</v>
      </c>
      <c r="J8" s="110">
        <f t="shared" si="0"/>
        <v>27900</v>
      </c>
      <c r="K8" s="21"/>
      <c r="L8" s="18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3"/>
      <c r="Y8" s="2"/>
      <c r="Z8" s="2"/>
      <c r="AA8" s="2"/>
      <c r="AB8" s="2"/>
      <c r="AC8" s="2"/>
    </row>
    <row r="9" spans="1:29" ht="54.75" customHeight="1" thickBot="1">
      <c r="A9" s="23" t="s">
        <v>24</v>
      </c>
      <c r="B9" s="244" t="s">
        <v>25</v>
      </c>
      <c r="C9" s="111">
        <f>SUM(C15+C21+C27+C33)</f>
        <v>121600</v>
      </c>
      <c r="D9" s="112">
        <f aca="true" t="shared" si="1" ref="D9:J9">SUM(D15+D21+D27+D33)</f>
        <v>1930</v>
      </c>
      <c r="E9" s="113">
        <f t="shared" si="1"/>
        <v>2670</v>
      </c>
      <c r="F9" s="113">
        <f t="shared" si="1"/>
        <v>2450</v>
      </c>
      <c r="G9" s="113">
        <f t="shared" si="1"/>
        <v>6050</v>
      </c>
      <c r="H9" s="113">
        <f t="shared" si="1"/>
        <v>82000</v>
      </c>
      <c r="I9" s="113">
        <f t="shared" si="1"/>
        <v>93170</v>
      </c>
      <c r="J9" s="113">
        <f t="shared" si="1"/>
        <v>26500</v>
      </c>
      <c r="K9" s="1"/>
      <c r="L9" s="1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3"/>
      <c r="Y9" s="2"/>
      <c r="Z9" s="2"/>
      <c r="AA9" s="2"/>
      <c r="AB9" s="2"/>
      <c r="AC9" s="2"/>
    </row>
    <row r="10" spans="1:29" ht="12.75" customHeight="1" hidden="1">
      <c r="A10" s="24"/>
      <c r="B10" s="67"/>
      <c r="C10" s="114"/>
      <c r="D10" s="115"/>
      <c r="E10" s="115"/>
      <c r="F10" s="115"/>
      <c r="G10" s="115"/>
      <c r="H10" s="115"/>
      <c r="I10" s="115"/>
      <c r="J10" s="116"/>
      <c r="K10" s="1"/>
      <c r="L10" s="1"/>
      <c r="M10" s="25"/>
      <c r="N10" s="25"/>
      <c r="O10" s="25"/>
      <c r="P10" s="26"/>
      <c r="Q10" s="26"/>
      <c r="R10" s="26"/>
      <c r="S10" s="26"/>
      <c r="T10" s="26"/>
      <c r="U10" s="26"/>
      <c r="V10" s="25"/>
      <c r="W10" s="25"/>
      <c r="X10" s="2"/>
      <c r="Y10" s="2"/>
      <c r="Z10" s="2"/>
      <c r="AA10" s="2"/>
      <c r="AB10" s="2"/>
      <c r="AC10" s="2"/>
    </row>
    <row r="11" spans="1:29" ht="12.75" customHeight="1" hidden="1">
      <c r="A11" s="24"/>
      <c r="B11" s="67"/>
      <c r="C11" s="114"/>
      <c r="D11" s="115"/>
      <c r="E11" s="115"/>
      <c r="F11" s="115"/>
      <c r="G11" s="115"/>
      <c r="H11" s="115"/>
      <c r="I11" s="115"/>
      <c r="J11" s="116"/>
      <c r="K11" s="1"/>
      <c r="L11" s="1"/>
      <c r="M11" s="25"/>
      <c r="N11" s="25"/>
      <c r="O11" s="25"/>
      <c r="P11" s="26"/>
      <c r="Q11" s="26"/>
      <c r="R11" s="26"/>
      <c r="S11" s="26"/>
      <c r="T11" s="26"/>
      <c r="U11" s="26"/>
      <c r="V11" s="25"/>
      <c r="W11" s="25"/>
      <c r="X11" s="2"/>
      <c r="Y11" s="2"/>
      <c r="Z11" s="2"/>
      <c r="AA11" s="2"/>
      <c r="AB11" s="2"/>
      <c r="AC11" s="2"/>
    </row>
    <row r="12" spans="1:29" ht="12.75" customHeight="1" hidden="1">
      <c r="A12" s="24"/>
      <c r="B12" s="67"/>
      <c r="C12" s="114"/>
      <c r="D12" s="115"/>
      <c r="E12" s="115"/>
      <c r="F12" s="115"/>
      <c r="G12" s="115"/>
      <c r="H12" s="115"/>
      <c r="I12" s="115"/>
      <c r="J12" s="116"/>
      <c r="K12" s="1"/>
      <c r="L12" s="1"/>
      <c r="M12" s="25"/>
      <c r="N12" s="25"/>
      <c r="O12" s="25"/>
      <c r="P12" s="26"/>
      <c r="Q12" s="26"/>
      <c r="R12" s="26"/>
      <c r="S12" s="26"/>
      <c r="T12" s="26"/>
      <c r="U12" s="26"/>
      <c r="V12" s="25"/>
      <c r="W12" s="25"/>
      <c r="X12" s="2"/>
      <c r="Y12" s="2"/>
      <c r="Z12" s="2"/>
      <c r="AA12" s="2"/>
      <c r="AB12" s="2"/>
      <c r="AC12" s="2"/>
    </row>
    <row r="13" spans="1:29" ht="12.75" customHeight="1" hidden="1">
      <c r="A13" s="24"/>
      <c r="B13" s="67"/>
      <c r="C13" s="114"/>
      <c r="D13" s="115"/>
      <c r="E13" s="115"/>
      <c r="F13" s="115"/>
      <c r="G13" s="115"/>
      <c r="H13" s="115"/>
      <c r="I13" s="115"/>
      <c r="J13" s="116"/>
      <c r="K13" s="1"/>
      <c r="L13" s="1"/>
      <c r="M13" s="25"/>
      <c r="N13" s="25"/>
      <c r="O13" s="25"/>
      <c r="P13" s="26"/>
      <c r="Q13" s="26"/>
      <c r="R13" s="26"/>
      <c r="S13" s="26"/>
      <c r="T13" s="26"/>
      <c r="U13" s="26"/>
      <c r="V13" s="25"/>
      <c r="W13" s="25"/>
      <c r="X13" s="2"/>
      <c r="Y13" s="2"/>
      <c r="Z13" s="2"/>
      <c r="AA13" s="2"/>
      <c r="AB13" s="2"/>
      <c r="AC13" s="2"/>
    </row>
    <row r="14" spans="1:29" ht="12.75" customHeight="1" hidden="1">
      <c r="A14" s="24"/>
      <c r="B14" s="67"/>
      <c r="C14" s="114"/>
      <c r="D14" s="115"/>
      <c r="E14" s="115"/>
      <c r="F14" s="115"/>
      <c r="G14" s="115"/>
      <c r="H14" s="115"/>
      <c r="I14" s="115"/>
      <c r="J14" s="116"/>
      <c r="K14" s="1"/>
      <c r="L14" s="1"/>
      <c r="M14" s="25"/>
      <c r="N14" s="25"/>
      <c r="O14" s="25"/>
      <c r="P14" s="26"/>
      <c r="Q14" s="26"/>
      <c r="R14" s="26"/>
      <c r="S14" s="26"/>
      <c r="T14" s="26"/>
      <c r="U14" s="26"/>
      <c r="V14" s="25"/>
      <c r="W14" s="25"/>
      <c r="X14" s="2"/>
      <c r="Y14" s="2"/>
      <c r="Z14" s="2"/>
      <c r="AA14" s="2"/>
      <c r="AB14" s="2"/>
      <c r="AC14" s="2"/>
    </row>
    <row r="15" spans="1:29" ht="50.25" customHeight="1">
      <c r="A15" s="246" t="str">
        <f>'[1]Arkusz1'!$G$1</f>
        <v>A.1.1</v>
      </c>
      <c r="B15" s="68" t="str">
        <f>'[1]Arkusz1'!$A$3</f>
        <v>Budowa transgranicznego ciągu pieszego na wydmie wraz z sanitariatami i natryskami plażowymi.</v>
      </c>
      <c r="C15" s="159">
        <f>'[1]Arkusz1'!$B$27</f>
        <v>30600</v>
      </c>
      <c r="D15" s="160">
        <f>'[1]Arkusz1'!$B$29</f>
        <v>1400</v>
      </c>
      <c r="E15" s="161">
        <f>'[1]Arkusz1'!$B$31</f>
        <v>1600</v>
      </c>
      <c r="F15" s="161">
        <f>'[1]Arkusz1'!$B$32</f>
        <v>950</v>
      </c>
      <c r="G15" s="161">
        <f>'[1]Arkusz1'!$B$33</f>
        <v>1550</v>
      </c>
      <c r="H15" s="161">
        <f>'[1]Arkusz1'!$B$34</f>
        <v>2000</v>
      </c>
      <c r="I15" s="161">
        <f>'[1]Arkusz1'!$B$30</f>
        <v>6100</v>
      </c>
      <c r="J15" s="162">
        <f>'[1]Arkusz1'!$B$35</f>
        <v>23100</v>
      </c>
      <c r="M15" s="247"/>
      <c r="N15" s="247"/>
      <c r="O15" s="247"/>
      <c r="P15" s="27"/>
      <c r="Q15" s="27"/>
      <c r="R15" s="27"/>
      <c r="S15" s="27"/>
      <c r="T15" s="27"/>
      <c r="U15" s="27"/>
      <c r="V15" s="27"/>
      <c r="W15" s="27"/>
      <c r="X15" s="2"/>
      <c r="Y15" s="2"/>
      <c r="Z15" s="2"/>
      <c r="AA15" s="2"/>
      <c r="AB15" s="2"/>
      <c r="AC15" s="2"/>
    </row>
    <row r="16" spans="1:29" ht="17.25" customHeight="1">
      <c r="A16" s="246"/>
      <c r="B16" s="69" t="s">
        <v>26</v>
      </c>
      <c r="C16" s="120">
        <f>'[1]Arkusz1'!$C$27</f>
        <v>11935</v>
      </c>
      <c r="D16" s="121">
        <f>'[1]Arkusz1'!$C$29</f>
        <v>1320</v>
      </c>
      <c r="E16" s="122">
        <f>'[1]Arkusz1'!$C$31</f>
        <v>1600</v>
      </c>
      <c r="F16" s="122">
        <f>'[1]Arkusz1'!$C$32</f>
        <v>950</v>
      </c>
      <c r="G16" s="122">
        <f>'[1]Arkusz1'!$C$33</f>
        <v>465</v>
      </c>
      <c r="H16" s="122">
        <f>'[1]Arkusz1'!$C$34</f>
        <v>600</v>
      </c>
      <c r="I16" s="122">
        <f>'[1]Arkusz1'!$C$30</f>
        <v>3615</v>
      </c>
      <c r="J16" s="122">
        <f>'[1]Arkusz1'!$C$35</f>
        <v>7000</v>
      </c>
      <c r="M16" s="247"/>
      <c r="N16" s="248"/>
      <c r="O16" s="29"/>
      <c r="P16" s="30"/>
      <c r="Q16" s="30"/>
      <c r="R16" s="30"/>
      <c r="S16" s="30"/>
      <c r="T16" s="30"/>
      <c r="U16" s="30"/>
      <c r="V16" s="30"/>
      <c r="W16" s="30"/>
      <c r="X16" s="2"/>
      <c r="Y16" s="2"/>
      <c r="Z16" s="2"/>
      <c r="AA16" s="2"/>
      <c r="AB16" s="2"/>
      <c r="AC16" s="2"/>
    </row>
    <row r="17" spans="1:29" ht="16.5" customHeight="1">
      <c r="A17" s="246"/>
      <c r="B17" s="69" t="s">
        <v>0</v>
      </c>
      <c r="C17" s="120">
        <f>'[1]Arkusz1'!$D$27</f>
        <v>18585</v>
      </c>
      <c r="D17" s="121">
        <v>0</v>
      </c>
      <c r="E17" s="122">
        <f>'[1]Arkusz1'!$D$31</f>
        <v>0</v>
      </c>
      <c r="F17" s="122">
        <f>'[1]Arkusz1'!$D$32</f>
        <v>0</v>
      </c>
      <c r="G17" s="122">
        <f>'[1]Arkusz1'!$D$33</f>
        <v>1085</v>
      </c>
      <c r="H17" s="122">
        <f>'[1]Arkusz1'!$D$34</f>
        <v>1400</v>
      </c>
      <c r="I17" s="122">
        <f>'[1]Arkusz1'!$D$30</f>
        <v>2485</v>
      </c>
      <c r="J17" s="122">
        <f>'[1]Arkusz1'!$D$35</f>
        <v>16100</v>
      </c>
      <c r="M17" s="247"/>
      <c r="N17" s="248"/>
      <c r="O17" s="29"/>
      <c r="P17" s="30"/>
      <c r="Q17" s="30"/>
      <c r="R17" s="30"/>
      <c r="S17" s="30"/>
      <c r="T17" s="30"/>
      <c r="U17" s="30"/>
      <c r="V17" s="30"/>
      <c r="W17" s="31"/>
      <c r="X17" s="2"/>
      <c r="Y17" s="2"/>
      <c r="Z17" s="2"/>
      <c r="AA17" s="2"/>
      <c r="AB17" s="2"/>
      <c r="AC17" s="2"/>
    </row>
    <row r="18" spans="1:29" ht="15" customHeight="1">
      <c r="A18" s="246"/>
      <c r="B18" s="69" t="s">
        <v>1</v>
      </c>
      <c r="C18" s="120">
        <f>'[1]Arkusz1'!$E$27</f>
        <v>80</v>
      </c>
      <c r="D18" s="121">
        <f>'[1]Arkusz1'!$E$29</f>
        <v>80</v>
      </c>
      <c r="E18" s="122">
        <f>'[1]Arkusz1'!$E$31</f>
        <v>0</v>
      </c>
      <c r="F18" s="122">
        <f>'[1]Arkusz1'!$E$32</f>
        <v>0</v>
      </c>
      <c r="G18" s="122">
        <f>'[1]Arkusz1'!$E$33</f>
        <v>0</v>
      </c>
      <c r="H18" s="122">
        <f>'[1]Arkusz1'!$E$34</f>
        <v>0</v>
      </c>
      <c r="I18" s="122">
        <f>'[1]Arkusz1'!$E$30</f>
        <v>0</v>
      </c>
      <c r="J18" s="122">
        <f>'[1]Arkusz1'!$E$35</f>
        <v>0</v>
      </c>
      <c r="M18" s="247"/>
      <c r="N18" s="248"/>
      <c r="O18" s="29"/>
      <c r="P18" s="30"/>
      <c r="Q18" s="30"/>
      <c r="R18" s="30"/>
      <c r="S18" s="30"/>
      <c r="T18" s="30"/>
      <c r="U18" s="30"/>
      <c r="V18" s="30"/>
      <c r="W18" s="31"/>
      <c r="X18" s="2"/>
      <c r="Y18" s="2"/>
      <c r="Z18" s="2"/>
      <c r="AA18" s="2"/>
      <c r="AB18" s="2"/>
      <c r="AC18" s="2"/>
    </row>
    <row r="19" spans="1:29" ht="13.5" customHeight="1">
      <c r="A19" s="246"/>
      <c r="B19" s="69" t="s">
        <v>2</v>
      </c>
      <c r="C19" s="120">
        <f>'[1]Arkusz1'!$F$27</f>
        <v>0</v>
      </c>
      <c r="D19" s="121">
        <f>'[1]Arkusz1'!$F$29</f>
        <v>0</v>
      </c>
      <c r="E19" s="122">
        <f>'[1]Arkusz1'!$F$31</f>
        <v>0</v>
      </c>
      <c r="F19" s="122">
        <f>'[1]Arkusz1'!$F$32</f>
        <v>0</v>
      </c>
      <c r="G19" s="122">
        <f>'[1]Arkusz1'!$F$33</f>
        <v>0</v>
      </c>
      <c r="H19" s="122">
        <f>'[1]Arkusz1'!$F$34</f>
        <v>0</v>
      </c>
      <c r="I19" s="122">
        <f>'[1]Arkusz1'!$F$30</f>
        <v>0</v>
      </c>
      <c r="J19" s="122">
        <f>'[1]Arkusz1'!$F$35</f>
        <v>0</v>
      </c>
      <c r="M19" s="247"/>
      <c r="N19" s="248"/>
      <c r="O19" s="29"/>
      <c r="P19" s="30"/>
      <c r="Q19" s="30"/>
      <c r="R19" s="30"/>
      <c r="S19" s="30"/>
      <c r="T19" s="30"/>
      <c r="U19" s="30"/>
      <c r="V19" s="30"/>
      <c r="W19" s="31"/>
      <c r="X19" s="2"/>
      <c r="Y19" s="2"/>
      <c r="Z19" s="2"/>
      <c r="AA19" s="2"/>
      <c r="AB19" s="2"/>
      <c r="AC19" s="2"/>
    </row>
    <row r="20" spans="1:29" ht="15" customHeight="1">
      <c r="A20" s="246"/>
      <c r="B20" s="70" t="s">
        <v>3</v>
      </c>
      <c r="C20" s="120">
        <f>'[1]Arkusz1'!$G$27</f>
        <v>0</v>
      </c>
      <c r="D20" s="121">
        <f>'[1]Arkusz1'!$G$29</f>
        <v>0</v>
      </c>
      <c r="E20" s="122">
        <f>'[1]Arkusz1'!$G$31</f>
        <v>0</v>
      </c>
      <c r="F20" s="122">
        <f>'[1]Arkusz1'!$G$32</f>
        <v>0</v>
      </c>
      <c r="G20" s="122">
        <f>'[1]Arkusz1'!$G$33</f>
        <v>0</v>
      </c>
      <c r="H20" s="122">
        <f>'[1]Arkusz1'!$G$34</f>
        <v>0</v>
      </c>
      <c r="I20" s="122">
        <f>'[1]Arkusz1'!$G$30</f>
        <v>0</v>
      </c>
      <c r="J20" s="122">
        <f>'[1]Arkusz1'!$G$35</f>
        <v>0</v>
      </c>
      <c r="M20" s="247"/>
      <c r="N20" s="248"/>
      <c r="O20" s="29"/>
      <c r="P20" s="30"/>
      <c r="Q20" s="30"/>
      <c r="R20" s="30"/>
      <c r="S20" s="30"/>
      <c r="T20" s="30"/>
      <c r="U20" s="30"/>
      <c r="V20" s="30"/>
      <c r="W20" s="31"/>
      <c r="X20" s="2"/>
      <c r="Y20" s="2"/>
      <c r="Z20" s="2"/>
      <c r="AA20" s="2"/>
      <c r="AB20" s="2"/>
      <c r="AC20" s="2"/>
    </row>
    <row r="21" spans="1:29" ht="27.75" customHeight="1">
      <c r="A21" s="32"/>
      <c r="B21" s="243" t="str">
        <f>'[3]Arkusz1'!$A$3</f>
        <v>Przedłużenie i przebudowa promenady.</v>
      </c>
      <c r="C21" s="117">
        <f>'[3]Arkusz1'!$B$27</f>
        <v>11000</v>
      </c>
      <c r="D21" s="118">
        <f>'[3]Arkusz1'!$B$29</f>
        <v>530</v>
      </c>
      <c r="E21" s="119">
        <f>'[3]Arkusz1'!$B$31</f>
        <v>1070</v>
      </c>
      <c r="F21" s="119">
        <f>'[3]Arkusz1'!$B$32</f>
        <v>1500</v>
      </c>
      <c r="G21" s="119">
        <f>'[3]Arkusz1'!$B$33</f>
        <v>1500</v>
      </c>
      <c r="H21" s="119">
        <f>'[3]Arkusz1'!$B$34</f>
        <v>3000</v>
      </c>
      <c r="I21" s="119">
        <f>'[3]Arkusz1'!$B$30</f>
        <v>7070</v>
      </c>
      <c r="J21" s="119">
        <f>'[3]Arkusz1'!$B$35</f>
        <v>3400</v>
      </c>
      <c r="M21" s="25"/>
      <c r="N21" s="28"/>
      <c r="O21" s="29"/>
      <c r="P21" s="30"/>
      <c r="Q21" s="30"/>
      <c r="R21" s="30"/>
      <c r="S21" s="30"/>
      <c r="T21" s="30"/>
      <c r="U21" s="30"/>
      <c r="V21" s="30"/>
      <c r="W21" s="31"/>
      <c r="X21" s="2"/>
      <c r="Y21" s="2"/>
      <c r="Z21" s="2"/>
      <c r="AA21" s="2"/>
      <c r="AB21" s="2"/>
      <c r="AC21" s="2"/>
    </row>
    <row r="22" spans="1:29" ht="15" customHeight="1">
      <c r="A22" s="33">
        <f>'[2]Arkusz1'!$G$1</f>
      </c>
      <c r="B22" s="71" t="s">
        <v>26</v>
      </c>
      <c r="C22" s="120">
        <f>'[3]Arkusz1'!$C$27</f>
        <v>11000</v>
      </c>
      <c r="D22" s="121">
        <f>'[3]Arkusz1'!$C$29</f>
        <v>530</v>
      </c>
      <c r="E22" s="122">
        <f>'[3]Arkusz1'!$C$31</f>
        <v>1070</v>
      </c>
      <c r="F22" s="122">
        <f>'[3]Arkusz1'!$C$32</f>
        <v>1500</v>
      </c>
      <c r="G22" s="122">
        <f>'[3]Arkusz1'!$C$33</f>
        <v>1500</v>
      </c>
      <c r="H22" s="122">
        <f>'[3]Arkusz1'!$C$34</f>
        <v>3000</v>
      </c>
      <c r="I22" s="122">
        <f>'[3]Arkusz1'!$C$30</f>
        <v>7070</v>
      </c>
      <c r="J22" s="122">
        <f>'[3]Arkusz1'!$C$35</f>
        <v>3400</v>
      </c>
      <c r="M22" s="25"/>
      <c r="N22" s="28"/>
      <c r="O22" s="29"/>
      <c r="P22" s="30"/>
      <c r="Q22" s="30"/>
      <c r="R22" s="30"/>
      <c r="S22" s="30"/>
      <c r="T22" s="30"/>
      <c r="U22" s="30"/>
      <c r="V22" s="30"/>
      <c r="W22" s="31"/>
      <c r="X22" s="2"/>
      <c r="Y22" s="2"/>
      <c r="Z22" s="2"/>
      <c r="AA22" s="2"/>
      <c r="AB22" s="2"/>
      <c r="AC22" s="2"/>
    </row>
    <row r="23" spans="1:29" ht="15" customHeight="1">
      <c r="A23" s="33" t="str">
        <f>'[3]Arkusz1'!$G$1</f>
        <v>A.1.2</v>
      </c>
      <c r="B23" s="69" t="s">
        <v>0</v>
      </c>
      <c r="C23" s="120">
        <f>'[3]Arkusz1'!$D$27</f>
        <v>0</v>
      </c>
      <c r="D23" s="121">
        <f>'[3]Arkusz1'!$D$29</f>
        <v>0</v>
      </c>
      <c r="E23" s="122">
        <f>'[3]Arkusz1'!$D$31</f>
        <v>0</v>
      </c>
      <c r="F23" s="122">
        <f>'[3]Arkusz1'!$D$32</f>
        <v>0</v>
      </c>
      <c r="G23" s="122">
        <f>'[3]Arkusz1'!$D$33</f>
        <v>0</v>
      </c>
      <c r="H23" s="122">
        <f>'[3]Arkusz1'!$D$34</f>
        <v>0</v>
      </c>
      <c r="I23" s="122">
        <f>'[3]Arkusz1'!$D$30</f>
        <v>0</v>
      </c>
      <c r="J23" s="122">
        <f>'[3]Arkusz1'!$D$35</f>
        <v>0</v>
      </c>
      <c r="M23" s="25"/>
      <c r="N23" s="28"/>
      <c r="O23" s="29"/>
      <c r="P23" s="30"/>
      <c r="Q23" s="30"/>
      <c r="R23" s="30"/>
      <c r="S23" s="30"/>
      <c r="T23" s="30"/>
      <c r="U23" s="30"/>
      <c r="V23" s="30"/>
      <c r="W23" s="31"/>
      <c r="X23" s="2"/>
      <c r="Y23" s="2"/>
      <c r="Z23" s="2"/>
      <c r="AA23" s="2"/>
      <c r="AB23" s="2"/>
      <c r="AC23" s="2"/>
    </row>
    <row r="24" spans="1:29" ht="15" customHeight="1">
      <c r="A24" s="32"/>
      <c r="B24" s="69" t="s">
        <v>1</v>
      </c>
      <c r="C24" s="120">
        <f>'[3]Arkusz1'!$E$27</f>
        <v>0</v>
      </c>
      <c r="D24" s="121">
        <f>'[3]Arkusz1'!$E$29</f>
        <v>0</v>
      </c>
      <c r="E24" s="122">
        <f>'[3]Arkusz1'!$E$31</f>
        <v>0</v>
      </c>
      <c r="F24" s="122">
        <f>'[3]Arkusz1'!$E$32</f>
        <v>0</v>
      </c>
      <c r="G24" s="122">
        <f>'[3]Arkusz1'!$E$33</f>
        <v>0</v>
      </c>
      <c r="H24" s="122">
        <f>'[3]Arkusz1'!$E$34</f>
        <v>0</v>
      </c>
      <c r="I24" s="122">
        <f>'[3]Arkusz1'!$E$30</f>
        <v>0</v>
      </c>
      <c r="J24" s="122">
        <f>'[3]Arkusz1'!$E$35</f>
        <v>0</v>
      </c>
      <c r="M24" s="25"/>
      <c r="N24" s="28"/>
      <c r="O24" s="29"/>
      <c r="P24" s="30"/>
      <c r="Q24" s="30"/>
      <c r="R24" s="30"/>
      <c r="S24" s="30"/>
      <c r="T24" s="30"/>
      <c r="U24" s="30"/>
      <c r="V24" s="30"/>
      <c r="W24" s="31"/>
      <c r="X24" s="2"/>
      <c r="Y24" s="2"/>
      <c r="Z24" s="2"/>
      <c r="AA24" s="2"/>
      <c r="AB24" s="2"/>
      <c r="AC24" s="2"/>
    </row>
    <row r="25" spans="1:29" ht="15" customHeight="1">
      <c r="A25" s="32"/>
      <c r="B25" s="70" t="s">
        <v>2</v>
      </c>
      <c r="C25" s="120">
        <f>'[3]Arkusz1'!$F$27</f>
        <v>0</v>
      </c>
      <c r="D25" s="121">
        <f>'[3]Arkusz1'!$F$29</f>
        <v>0</v>
      </c>
      <c r="E25" s="122">
        <f>'[3]Arkusz1'!$F$31</f>
        <v>0</v>
      </c>
      <c r="F25" s="122">
        <f>'[3]Arkusz1'!$F$32</f>
        <v>0</v>
      </c>
      <c r="G25" s="122">
        <f>'[3]Arkusz1'!$F$33</f>
        <v>0</v>
      </c>
      <c r="H25" s="122">
        <f>'[3]Arkusz1'!$F$34</f>
        <v>0</v>
      </c>
      <c r="I25" s="122">
        <f>'[3]Arkusz1'!$F$30</f>
        <v>0</v>
      </c>
      <c r="J25" s="122">
        <f>'[3]Arkusz1'!$F$35</f>
        <v>0</v>
      </c>
      <c r="M25" s="25"/>
      <c r="N25" s="28"/>
      <c r="O25" s="29"/>
      <c r="P25" s="30"/>
      <c r="Q25" s="30"/>
      <c r="R25" s="30"/>
      <c r="S25" s="30"/>
      <c r="T25" s="30"/>
      <c r="U25" s="30"/>
      <c r="V25" s="30"/>
      <c r="W25" s="31"/>
      <c r="X25" s="2"/>
      <c r="Y25" s="2"/>
      <c r="Z25" s="2"/>
      <c r="AA25" s="2"/>
      <c r="AB25" s="2"/>
      <c r="AC25" s="2"/>
    </row>
    <row r="26" spans="1:29" ht="15" customHeight="1" thickBot="1">
      <c r="A26" s="57"/>
      <c r="B26" s="72" t="s">
        <v>3</v>
      </c>
      <c r="C26" s="120">
        <f>'[3]Arkusz1'!$G$27</f>
        <v>0</v>
      </c>
      <c r="D26" s="121">
        <f>'[3]Arkusz1'!$G$29</f>
        <v>0</v>
      </c>
      <c r="E26" s="122">
        <f>'[3]Arkusz1'!$G$31</f>
        <v>0</v>
      </c>
      <c r="F26" s="122">
        <f>'[3]Arkusz1'!$G$32</f>
        <v>0</v>
      </c>
      <c r="G26" s="122">
        <f>'[3]Arkusz1'!$G$33</f>
        <v>0</v>
      </c>
      <c r="H26" s="122">
        <f>'[3]Arkusz1'!$G$34</f>
        <v>0</v>
      </c>
      <c r="I26" s="122">
        <f>'[3]Arkusz1'!$G$30</f>
        <v>0</v>
      </c>
      <c r="J26" s="122">
        <f>'[3]Arkusz1'!$G$35</f>
        <v>0</v>
      </c>
      <c r="M26" s="25"/>
      <c r="N26" s="28"/>
      <c r="O26" s="29"/>
      <c r="P26" s="30"/>
      <c r="Q26" s="30"/>
      <c r="R26" s="30"/>
      <c r="S26" s="30"/>
      <c r="T26" s="30"/>
      <c r="U26" s="30"/>
      <c r="V26" s="30"/>
      <c r="W26" s="31"/>
      <c r="X26" s="2"/>
      <c r="Y26" s="2"/>
      <c r="Z26" s="2"/>
      <c r="AA26" s="2"/>
      <c r="AB26" s="2"/>
      <c r="AC26" s="2"/>
    </row>
    <row r="27" spans="1:29" ht="15" customHeight="1">
      <c r="A27" s="41"/>
      <c r="B27" s="242" t="str">
        <f>'[5]Arkusz1'!$A$3</f>
        <v>Budowa molo</v>
      </c>
      <c r="C27" s="123">
        <f>'[5]Arkusz1'!$B$27</f>
        <v>40000</v>
      </c>
      <c r="D27" s="124">
        <f>'[5]Arkusz1'!$B$29</f>
        <v>0</v>
      </c>
      <c r="E27" s="125">
        <f>'[5]Arkusz1'!$B$31</f>
        <v>0</v>
      </c>
      <c r="F27" s="125">
        <f>'[5]Arkusz1'!$B$32</f>
        <v>0</v>
      </c>
      <c r="G27" s="125">
        <f>'[5]Arkusz1'!$B$33</f>
        <v>2000</v>
      </c>
      <c r="H27" s="125">
        <f>'[5]Arkusz1'!$B$34</f>
        <v>38000</v>
      </c>
      <c r="I27" s="125">
        <f>'[5]Arkusz1'!$B$30</f>
        <v>40000</v>
      </c>
      <c r="J27" s="126">
        <f>'[5]Arkusz1'!$B$35</f>
        <v>0</v>
      </c>
      <c r="M27" s="25"/>
      <c r="N27" s="28"/>
      <c r="O27" s="29"/>
      <c r="P27" s="30"/>
      <c r="Q27" s="30"/>
      <c r="R27" s="30"/>
      <c r="S27" s="30"/>
      <c r="T27" s="30"/>
      <c r="U27" s="30"/>
      <c r="V27" s="30"/>
      <c r="W27" s="31"/>
      <c r="X27" s="2"/>
      <c r="Y27" s="2"/>
      <c r="Z27" s="2"/>
      <c r="AA27" s="2"/>
      <c r="AB27" s="2"/>
      <c r="AC27" s="2"/>
    </row>
    <row r="28" spans="1:29" ht="15" customHeight="1">
      <c r="A28" s="35"/>
      <c r="B28" s="71" t="s">
        <v>26</v>
      </c>
      <c r="C28" s="120">
        <f>'[5]Arkusz1'!$C$27</f>
        <v>0</v>
      </c>
      <c r="D28" s="121">
        <f>'[5]Arkusz1'!$C$29</f>
        <v>0</v>
      </c>
      <c r="E28" s="122">
        <f>'[5]Arkusz1'!$C$31</f>
        <v>0</v>
      </c>
      <c r="F28" s="122">
        <f>'[5]Arkusz1'!$C$32</f>
        <v>0</v>
      </c>
      <c r="G28" s="122">
        <f>'[5]Arkusz1'!$C$33</f>
        <v>0</v>
      </c>
      <c r="H28" s="122">
        <f>'[5]Arkusz1'!$C$34</f>
        <v>0</v>
      </c>
      <c r="I28" s="122">
        <f>'[5]Arkusz1'!$C$30</f>
        <v>0</v>
      </c>
      <c r="J28" s="122">
        <f>'[5]Arkusz1'!$C$35</f>
        <v>0</v>
      </c>
      <c r="M28" s="25"/>
      <c r="N28" s="28"/>
      <c r="O28" s="29"/>
      <c r="P28" s="30"/>
      <c r="Q28" s="30"/>
      <c r="R28" s="30"/>
      <c r="S28" s="30"/>
      <c r="T28" s="30"/>
      <c r="U28" s="30"/>
      <c r="V28" s="30"/>
      <c r="W28" s="31"/>
      <c r="X28" s="2"/>
      <c r="Y28" s="2"/>
      <c r="Z28" s="2"/>
      <c r="AA28" s="2"/>
      <c r="AB28" s="2"/>
      <c r="AC28" s="2"/>
    </row>
    <row r="29" spans="1:29" ht="15" customHeight="1">
      <c r="A29" s="36" t="str">
        <f>'[5]Arkusz1'!$G$1</f>
        <v>A.1.3</v>
      </c>
      <c r="B29" s="69" t="s">
        <v>0</v>
      </c>
      <c r="C29" s="120">
        <f>'[5]Arkusz1'!$D$27</f>
        <v>0</v>
      </c>
      <c r="D29" s="121">
        <f>'[5]Arkusz1'!$D$29</f>
        <v>0</v>
      </c>
      <c r="E29" s="122">
        <f>'[5]Arkusz1'!$D$31</f>
        <v>0</v>
      </c>
      <c r="F29" s="122">
        <f>'[5]Arkusz1'!$D$32</f>
        <v>0</v>
      </c>
      <c r="G29" s="122">
        <f>'[5]Arkusz1'!$D$33</f>
        <v>0</v>
      </c>
      <c r="H29" s="122">
        <f>'[5]Arkusz1'!$D$34</f>
        <v>0</v>
      </c>
      <c r="I29" s="122">
        <f>'[5]Arkusz1'!$D$30</f>
        <v>0</v>
      </c>
      <c r="J29" s="122">
        <f>'[5]Arkusz1'!$D$35</f>
        <v>0</v>
      </c>
      <c r="M29" s="25"/>
      <c r="N29" s="28"/>
      <c r="O29" s="29"/>
      <c r="P29" s="30"/>
      <c r="Q29" s="30"/>
      <c r="R29" s="30"/>
      <c r="S29" s="30"/>
      <c r="T29" s="30"/>
      <c r="U29" s="30"/>
      <c r="V29" s="30"/>
      <c r="W29" s="31"/>
      <c r="X29" s="2"/>
      <c r="Y29" s="2"/>
      <c r="Z29" s="2"/>
      <c r="AA29" s="2"/>
      <c r="AB29" s="2"/>
      <c r="AC29" s="2"/>
    </row>
    <row r="30" spans="1:29" ht="15" customHeight="1">
      <c r="A30" s="33">
        <f>'[4]Arkusz1'!$G$1</f>
      </c>
      <c r="B30" s="69" t="s">
        <v>1</v>
      </c>
      <c r="C30" s="120">
        <f>'[5]Arkusz1'!$E$27</f>
        <v>0</v>
      </c>
      <c r="D30" s="121">
        <f>'[5]Arkusz1'!$E$29</f>
        <v>0</v>
      </c>
      <c r="E30" s="122">
        <f>'[5]Arkusz1'!$E$31</f>
        <v>0</v>
      </c>
      <c r="F30" s="122">
        <f>'[5]Arkusz1'!$E$32</f>
        <v>0</v>
      </c>
      <c r="G30" s="122">
        <f>'[5]Arkusz1'!$E$33</f>
        <v>0</v>
      </c>
      <c r="H30" s="122">
        <f>'[5]Arkusz1'!$E$34</f>
        <v>0</v>
      </c>
      <c r="I30" s="122">
        <f>'[5]Arkusz1'!$E$30</f>
        <v>0</v>
      </c>
      <c r="J30" s="122">
        <f>'[5]Arkusz1'!$E$35</f>
        <v>0</v>
      </c>
      <c r="M30" s="25"/>
      <c r="N30" s="28"/>
      <c r="O30" s="29"/>
      <c r="P30" s="30"/>
      <c r="Q30" s="30"/>
      <c r="R30" s="30"/>
      <c r="S30" s="30"/>
      <c r="T30" s="30"/>
      <c r="U30" s="30"/>
      <c r="V30" s="30"/>
      <c r="W30" s="31"/>
      <c r="X30" s="2"/>
      <c r="Y30" s="2"/>
      <c r="Z30" s="2"/>
      <c r="AA30" s="2"/>
      <c r="AB30" s="2"/>
      <c r="AC30" s="2"/>
    </row>
    <row r="31" spans="1:29" ht="15" customHeight="1">
      <c r="A31" s="35"/>
      <c r="B31" s="69" t="s">
        <v>2</v>
      </c>
      <c r="C31" s="120">
        <f>'[5]Arkusz1'!$F$27</f>
        <v>0</v>
      </c>
      <c r="D31" s="121">
        <f>'[5]Arkusz1'!$F$29</f>
        <v>0</v>
      </c>
      <c r="E31" s="122">
        <f>'[5]Arkusz1'!$F$31</f>
        <v>0</v>
      </c>
      <c r="F31" s="122">
        <f>'[5]Arkusz1'!$F$32</f>
        <v>0</v>
      </c>
      <c r="G31" s="122">
        <f>'[5]Arkusz1'!$F$33</f>
        <v>0</v>
      </c>
      <c r="H31" s="122">
        <f>'[5]Arkusz1'!$F$34</f>
        <v>0</v>
      </c>
      <c r="I31" s="122">
        <f>'[5]Arkusz1'!$F$30</f>
        <v>0</v>
      </c>
      <c r="J31" s="122">
        <f>'[5]Arkusz1'!$F$35</f>
        <v>0</v>
      </c>
      <c r="M31" s="25"/>
      <c r="N31" s="28"/>
      <c r="O31" s="29"/>
      <c r="P31" s="30"/>
      <c r="Q31" s="30"/>
      <c r="R31" s="30"/>
      <c r="S31" s="30"/>
      <c r="T31" s="30"/>
      <c r="U31" s="30"/>
      <c r="V31" s="30"/>
      <c r="W31" s="31"/>
      <c r="X31" s="2"/>
      <c r="Y31" s="2"/>
      <c r="Z31" s="2"/>
      <c r="AA31" s="2"/>
      <c r="AB31" s="2"/>
      <c r="AC31" s="2"/>
    </row>
    <row r="32" spans="1:29" ht="15" customHeight="1" thickBot="1">
      <c r="A32" s="35"/>
      <c r="B32" s="70" t="s">
        <v>3</v>
      </c>
      <c r="C32" s="120">
        <f>'[5]Arkusz1'!$G$27</f>
        <v>40000</v>
      </c>
      <c r="D32" s="121">
        <f>'[5]Arkusz1'!$G$29</f>
        <v>0</v>
      </c>
      <c r="E32" s="122">
        <f>'[5]Arkusz1'!$G$31</f>
        <v>0</v>
      </c>
      <c r="F32" s="122">
        <f>'[5]Arkusz1'!$G$32</f>
        <v>0</v>
      </c>
      <c r="G32" s="122">
        <f>'[5]Arkusz1'!$G$33</f>
        <v>2000</v>
      </c>
      <c r="H32" s="122">
        <f>'[5]Arkusz1'!$G$34</f>
        <v>38000</v>
      </c>
      <c r="I32" s="122">
        <f>'[5]Arkusz1'!$G$30</f>
        <v>40000</v>
      </c>
      <c r="J32" s="122">
        <f>'[5]Arkusz1'!$G$35</f>
        <v>0</v>
      </c>
      <c r="M32" s="25"/>
      <c r="N32" s="28"/>
      <c r="O32" s="29"/>
      <c r="P32" s="30"/>
      <c r="Q32" s="30"/>
      <c r="R32" s="30"/>
      <c r="S32" s="30"/>
      <c r="T32" s="30"/>
      <c r="U32" s="30"/>
      <c r="V32" s="30"/>
      <c r="W32" s="31"/>
      <c r="X32" s="2"/>
      <c r="Y32" s="2"/>
      <c r="Z32" s="2"/>
      <c r="AA32" s="2"/>
      <c r="AB32" s="2"/>
      <c r="AC32" s="2"/>
    </row>
    <row r="33" spans="1:29" ht="15" customHeight="1">
      <c r="A33" s="34"/>
      <c r="B33" s="82" t="str">
        <f>'[6]Arkusz1'!$A$3</f>
        <v>Budowa pływalni miejskiej</v>
      </c>
      <c r="C33" s="127">
        <f>'[6]Arkusz1'!$B$27</f>
        <v>40000</v>
      </c>
      <c r="D33" s="128">
        <f>'[6]Arkusz1'!$B$29</f>
        <v>0</v>
      </c>
      <c r="E33" s="129">
        <f>'[6]Arkusz1'!$B$31</f>
        <v>0</v>
      </c>
      <c r="F33" s="129">
        <f>'[72]Arkusz1'!$B$32</f>
        <v>0</v>
      </c>
      <c r="G33" s="129">
        <f>'[72]Arkusz1'!$B$33</f>
        <v>1000</v>
      </c>
      <c r="H33" s="129">
        <f>'[72]Arkusz1'!$B$34</f>
        <v>39000</v>
      </c>
      <c r="I33" s="129">
        <f>'[6]Arkusz1'!$B$30</f>
        <v>40000</v>
      </c>
      <c r="J33" s="125">
        <f>'[6]Arkusz1'!$B$35</f>
        <v>0</v>
      </c>
      <c r="M33" s="25"/>
      <c r="N33" s="28"/>
      <c r="O33" s="29"/>
      <c r="P33" s="30"/>
      <c r="Q33" s="30"/>
      <c r="R33" s="30"/>
      <c r="S33" s="30"/>
      <c r="T33" s="30"/>
      <c r="U33" s="30"/>
      <c r="V33" s="30"/>
      <c r="W33" s="31"/>
      <c r="X33" s="2"/>
      <c r="Y33" s="2"/>
      <c r="Z33" s="2"/>
      <c r="AA33" s="2"/>
      <c r="AB33" s="2"/>
      <c r="AC33" s="2"/>
    </row>
    <row r="34" spans="1:29" ht="15" customHeight="1">
      <c r="A34" s="35"/>
      <c r="B34" s="69" t="s">
        <v>26</v>
      </c>
      <c r="C34" s="130">
        <f>'[6]Arkusz1'!$C$27</f>
        <v>0</v>
      </c>
      <c r="D34" s="131">
        <f>'[6]Arkusz1'!$C$29</f>
        <v>0</v>
      </c>
      <c r="E34" s="132">
        <f>'[6]Arkusz1'!$C$31</f>
        <v>0</v>
      </c>
      <c r="F34" s="132">
        <f>'[6]Arkusz1'!$C$32</f>
        <v>0</v>
      </c>
      <c r="G34" s="132">
        <f>'[6]Arkusz1'!$C$33</f>
        <v>0</v>
      </c>
      <c r="H34" s="132">
        <f>'[6]Arkusz1'!$C$34</f>
        <v>0</v>
      </c>
      <c r="I34" s="132">
        <f>'[6]Arkusz1'!$C$30</f>
        <v>0</v>
      </c>
      <c r="J34" s="132">
        <f>'[6]Arkusz1'!$C$35</f>
        <v>0</v>
      </c>
      <c r="M34" s="25"/>
      <c r="N34" s="28"/>
      <c r="O34" s="29"/>
      <c r="P34" s="30"/>
      <c r="Q34" s="30"/>
      <c r="R34" s="30"/>
      <c r="S34" s="30"/>
      <c r="T34" s="30"/>
      <c r="U34" s="30"/>
      <c r="V34" s="30"/>
      <c r="W34" s="31"/>
      <c r="X34" s="2"/>
      <c r="Y34" s="2"/>
      <c r="Z34" s="2"/>
      <c r="AA34" s="2"/>
      <c r="AB34" s="2"/>
      <c r="AC34" s="2"/>
    </row>
    <row r="35" spans="1:29" ht="15" customHeight="1">
      <c r="A35" s="36" t="str">
        <f>'[6]Arkusz1'!$G$1</f>
        <v>A.1.4</v>
      </c>
      <c r="B35" s="69" t="s">
        <v>0</v>
      </c>
      <c r="C35" s="130">
        <f>'[6]Arkusz1'!$D$27</f>
        <v>0</v>
      </c>
      <c r="D35" s="131">
        <f>'[6]Arkusz1'!$D$29</f>
        <v>0</v>
      </c>
      <c r="E35" s="132">
        <f>'[6]Arkusz1'!$D$31</f>
        <v>0</v>
      </c>
      <c r="F35" s="132">
        <f>'[6]Arkusz1'!$D$32</f>
        <v>0</v>
      </c>
      <c r="G35" s="132">
        <f>'[6]Arkusz1'!$D$33</f>
        <v>0</v>
      </c>
      <c r="H35" s="132">
        <f>'[6]Arkusz1'!$D$34</f>
        <v>0</v>
      </c>
      <c r="I35" s="132">
        <f>'[6]Arkusz1'!$D$30</f>
        <v>0</v>
      </c>
      <c r="J35" s="132">
        <f>'[6]Arkusz1'!$D$35</f>
        <v>0</v>
      </c>
      <c r="M35" s="25"/>
      <c r="N35" s="28"/>
      <c r="O35" s="29"/>
      <c r="P35" s="30"/>
      <c r="Q35" s="30"/>
      <c r="R35" s="30"/>
      <c r="S35" s="30"/>
      <c r="T35" s="30"/>
      <c r="U35" s="30"/>
      <c r="V35" s="30"/>
      <c r="W35" s="31"/>
      <c r="X35" s="2"/>
      <c r="Y35" s="2"/>
      <c r="Z35" s="2"/>
      <c r="AA35" s="2"/>
      <c r="AB35" s="2"/>
      <c r="AC35" s="2"/>
    </row>
    <row r="36" spans="1:29" ht="15" customHeight="1">
      <c r="A36" s="35"/>
      <c r="B36" s="69" t="s">
        <v>1</v>
      </c>
      <c r="C36" s="130">
        <f>'[6]Arkusz1'!$E$27</f>
        <v>0</v>
      </c>
      <c r="D36" s="131">
        <f>'[6]Arkusz1'!$E$29</f>
        <v>0</v>
      </c>
      <c r="E36" s="132">
        <f>'[6]Arkusz1'!$E$31</f>
        <v>0</v>
      </c>
      <c r="F36" s="132">
        <f>'[6]Arkusz1'!$E$32</f>
        <v>0</v>
      </c>
      <c r="G36" s="132">
        <f>'[6]Arkusz1'!$E$33</f>
        <v>0</v>
      </c>
      <c r="H36" s="132">
        <f>'[6]Arkusz1'!$E$34</f>
        <v>0</v>
      </c>
      <c r="I36" s="132">
        <f>'[6]Arkusz1'!$E$30</f>
        <v>0</v>
      </c>
      <c r="J36" s="132">
        <f>'[6]Arkusz1'!$E$35</f>
        <v>0</v>
      </c>
      <c r="M36" s="25"/>
      <c r="N36" s="28"/>
      <c r="O36" s="29"/>
      <c r="P36" s="30"/>
      <c r="Q36" s="30"/>
      <c r="R36" s="30"/>
      <c r="S36" s="30"/>
      <c r="T36" s="30"/>
      <c r="U36" s="30"/>
      <c r="V36" s="30"/>
      <c r="W36" s="31"/>
      <c r="X36" s="2"/>
      <c r="Y36" s="2"/>
      <c r="Z36" s="2"/>
      <c r="AA36" s="2"/>
      <c r="AB36" s="2"/>
      <c r="AC36" s="2"/>
    </row>
    <row r="37" spans="1:29" ht="15" customHeight="1">
      <c r="A37" s="35"/>
      <c r="B37" s="69" t="s">
        <v>2</v>
      </c>
      <c r="C37" s="130">
        <f>'[6]Arkusz1'!$F$27</f>
        <v>0</v>
      </c>
      <c r="D37" s="131">
        <f>'[6]Arkusz1'!$F$29</f>
        <v>0</v>
      </c>
      <c r="E37" s="132">
        <f>'[6]Arkusz1'!$F$31</f>
        <v>0</v>
      </c>
      <c r="F37" s="132">
        <f>'[6]Arkusz1'!$F$32</f>
        <v>0</v>
      </c>
      <c r="G37" s="132">
        <f>'[6]Arkusz1'!$F$33</f>
        <v>0</v>
      </c>
      <c r="H37" s="132">
        <f>'[6]Arkusz1'!$F$34</f>
        <v>0</v>
      </c>
      <c r="I37" s="132">
        <f>'[6]Arkusz1'!$F$30</f>
        <v>0</v>
      </c>
      <c r="J37" s="132">
        <f>'[6]Arkusz1'!$F$35</f>
        <v>0</v>
      </c>
      <c r="M37" s="25"/>
      <c r="N37" s="28"/>
      <c r="O37" s="29"/>
      <c r="P37" s="30"/>
      <c r="Q37" s="30"/>
      <c r="R37" s="30"/>
      <c r="S37" s="30"/>
      <c r="T37" s="30"/>
      <c r="U37" s="30"/>
      <c r="V37" s="30"/>
      <c r="W37" s="31"/>
      <c r="X37" s="2"/>
      <c r="Y37" s="2"/>
      <c r="Z37" s="2"/>
      <c r="AA37" s="2"/>
      <c r="AB37" s="2"/>
      <c r="AC37" s="2"/>
    </row>
    <row r="38" spans="1:29" ht="15" customHeight="1" thickBot="1">
      <c r="A38" s="35"/>
      <c r="B38" s="70" t="s">
        <v>3</v>
      </c>
      <c r="C38" s="133">
        <f>'[6]Arkusz1'!$G$27</f>
        <v>40000</v>
      </c>
      <c r="D38" s="134">
        <f>'[6]Arkusz1'!$G$29</f>
        <v>0</v>
      </c>
      <c r="E38" s="135">
        <f>'[6]Arkusz1'!$G$31</f>
        <v>0</v>
      </c>
      <c r="F38" s="135">
        <f>'[72]Arkusz1'!$G$32</f>
        <v>0</v>
      </c>
      <c r="G38" s="135">
        <f>'[72]Arkusz1'!$G$33</f>
        <v>1000</v>
      </c>
      <c r="H38" s="135">
        <f>'[72]Arkusz1'!$G$34</f>
        <v>39000</v>
      </c>
      <c r="I38" s="135">
        <f>'[6]Arkusz1'!$G$30</f>
        <v>40000</v>
      </c>
      <c r="J38" s="135">
        <f>'[6]Arkusz1'!$G$35</f>
        <v>0</v>
      </c>
      <c r="M38" s="25"/>
      <c r="N38" s="28"/>
      <c r="O38" s="29"/>
      <c r="P38" s="30"/>
      <c r="Q38" s="30"/>
      <c r="R38" s="30"/>
      <c r="S38" s="30"/>
      <c r="T38" s="30"/>
      <c r="U38" s="30"/>
      <c r="V38" s="30"/>
      <c r="W38" s="31"/>
      <c r="X38" s="2"/>
      <c r="Y38" s="2"/>
      <c r="Z38" s="2"/>
      <c r="AA38" s="2"/>
      <c r="AB38" s="2"/>
      <c r="AC38" s="2"/>
    </row>
    <row r="39" spans="1:29" ht="30.75" customHeight="1" thickBot="1">
      <c r="A39" s="37" t="s">
        <v>27</v>
      </c>
      <c r="B39" s="241" t="s">
        <v>28</v>
      </c>
      <c r="C39" s="136">
        <f aca="true" t="shared" si="2" ref="C39:J39">SUM(C40+C46)</f>
        <v>15276</v>
      </c>
      <c r="D39" s="137">
        <f t="shared" si="2"/>
        <v>1137</v>
      </c>
      <c r="E39" s="138">
        <f t="shared" si="2"/>
        <v>819</v>
      </c>
      <c r="F39" s="138">
        <f t="shared" si="2"/>
        <v>1210</v>
      </c>
      <c r="G39" s="138">
        <f t="shared" si="2"/>
        <v>5720</v>
      </c>
      <c r="H39" s="138">
        <f t="shared" si="2"/>
        <v>6390</v>
      </c>
      <c r="I39" s="138">
        <f t="shared" si="2"/>
        <v>14139</v>
      </c>
      <c r="J39" s="139">
        <f t="shared" si="2"/>
        <v>0</v>
      </c>
      <c r="M39" s="25"/>
      <c r="N39" s="28"/>
      <c r="O39" s="29"/>
      <c r="P39" s="30"/>
      <c r="Q39" s="30"/>
      <c r="R39" s="30"/>
      <c r="S39" s="30"/>
      <c r="T39" s="30"/>
      <c r="U39" s="30"/>
      <c r="V39" s="30"/>
      <c r="W39" s="31"/>
      <c r="X39" s="2"/>
      <c r="Y39" s="2"/>
      <c r="Z39" s="2"/>
      <c r="AA39" s="2"/>
      <c r="AB39" s="2"/>
      <c r="AC39" s="2"/>
    </row>
    <row r="40" spans="1:29" ht="66.75" customHeight="1">
      <c r="A40" s="35"/>
      <c r="B40" s="73" t="str">
        <f>'[7]Arkusz1'!$A$3</f>
        <v>Zagospodarowanie Basenu Północnego - budowa infrastruktury i wspólnej marki Zachodniopomorskiego Szlaku Żeglarskiego.</v>
      </c>
      <c r="C40" s="127">
        <f>'[7]Arkusz1'!$B$27</f>
        <v>13600</v>
      </c>
      <c r="D40" s="128">
        <f>'[7]Arkusz1'!$B$29</f>
        <v>0</v>
      </c>
      <c r="E40" s="129">
        <f>'[7]Arkusz1'!$B$31</f>
        <v>280</v>
      </c>
      <c r="F40" s="129">
        <f>'[7]Arkusz1'!$B$32</f>
        <v>1210</v>
      </c>
      <c r="G40" s="129">
        <f>'[7]Arkusz1'!$B$33</f>
        <v>5720</v>
      </c>
      <c r="H40" s="129">
        <f>'[7]Arkusz1'!$B$34</f>
        <v>6390</v>
      </c>
      <c r="I40" s="129">
        <f>'[7]Arkusz1'!$B$30</f>
        <v>13600</v>
      </c>
      <c r="J40" s="129">
        <f>'[7]Arkusz1'!$B$35</f>
        <v>0</v>
      </c>
      <c r="M40" s="25"/>
      <c r="N40" s="28"/>
      <c r="O40" s="29"/>
      <c r="P40" s="30"/>
      <c r="Q40" s="30"/>
      <c r="R40" s="30"/>
      <c r="S40" s="30"/>
      <c r="T40" s="30"/>
      <c r="U40" s="30"/>
      <c r="V40" s="30"/>
      <c r="W40" s="31"/>
      <c r="X40" s="2"/>
      <c r="Y40" s="2"/>
      <c r="Z40" s="2"/>
      <c r="AA40" s="2"/>
      <c r="AB40" s="2"/>
      <c r="AC40" s="2"/>
    </row>
    <row r="41" spans="1:29" ht="15" customHeight="1">
      <c r="A41" s="35"/>
      <c r="B41" s="69" t="s">
        <v>26</v>
      </c>
      <c r="C41" s="130">
        <f>'[7]Arkusz1'!$C$27</f>
        <v>5187</v>
      </c>
      <c r="D41" s="131">
        <f>'[7]Arkusz1'!$C$29</f>
        <v>0</v>
      </c>
      <c r="E41" s="132">
        <f>'[7]Arkusz1'!$C$31</f>
        <v>280</v>
      </c>
      <c r="F41" s="132">
        <f>'[7]Arkusz1'!$C$32</f>
        <v>1210</v>
      </c>
      <c r="G41" s="132">
        <f>'[7]Arkusz1'!$C$33</f>
        <v>1716</v>
      </c>
      <c r="H41" s="132">
        <f>'[7]Arkusz1'!$C$34</f>
        <v>1981</v>
      </c>
      <c r="I41" s="132">
        <f>'[7]Arkusz1'!$C$30</f>
        <v>5187</v>
      </c>
      <c r="J41" s="132">
        <f>'[7]Arkusz1'!$C$35</f>
        <v>0</v>
      </c>
      <c r="M41" s="25"/>
      <c r="N41" s="28"/>
      <c r="O41" s="29"/>
      <c r="P41" s="30"/>
      <c r="Q41" s="30"/>
      <c r="R41" s="30"/>
      <c r="S41" s="30"/>
      <c r="T41" s="30"/>
      <c r="U41" s="30"/>
      <c r="V41" s="30"/>
      <c r="W41" s="31"/>
      <c r="X41" s="2"/>
      <c r="Y41" s="2"/>
      <c r="Z41" s="2"/>
      <c r="AA41" s="2"/>
      <c r="AB41" s="2"/>
      <c r="AC41" s="2"/>
    </row>
    <row r="42" spans="1:29" ht="15" customHeight="1">
      <c r="A42" s="36" t="str">
        <f>'[7]Arkusz1'!$G$1</f>
        <v>A.2.1</v>
      </c>
      <c r="B42" s="69" t="s">
        <v>0</v>
      </c>
      <c r="C42" s="130">
        <f>'[7]Arkusz1'!$D$27</f>
        <v>8413</v>
      </c>
      <c r="D42" s="131">
        <f>'[7]Arkusz1'!$D$29</f>
        <v>0</v>
      </c>
      <c r="E42" s="132">
        <f>'[7]Arkusz1'!$D$31</f>
        <v>0</v>
      </c>
      <c r="F42" s="132">
        <f>'[7]Arkusz1'!$D$32</f>
        <v>0</v>
      </c>
      <c r="G42" s="132">
        <f>'[7]Arkusz1'!$D$33</f>
        <v>4004</v>
      </c>
      <c r="H42" s="132">
        <f>'[7]Arkusz1'!$D$34</f>
        <v>4409</v>
      </c>
      <c r="I42" s="132">
        <f>'[7]Arkusz1'!$D$30</f>
        <v>8413</v>
      </c>
      <c r="J42" s="132">
        <f>'[7]Arkusz1'!$D$35</f>
        <v>0</v>
      </c>
      <c r="M42" s="25"/>
      <c r="N42" s="28"/>
      <c r="O42" s="29"/>
      <c r="P42" s="30"/>
      <c r="Q42" s="30"/>
      <c r="R42" s="30"/>
      <c r="S42" s="30"/>
      <c r="T42" s="30"/>
      <c r="U42" s="30"/>
      <c r="V42" s="30"/>
      <c r="W42" s="31"/>
      <c r="X42" s="2"/>
      <c r="Y42" s="2"/>
      <c r="Z42" s="2"/>
      <c r="AA42" s="2"/>
      <c r="AB42" s="2"/>
      <c r="AC42" s="2"/>
    </row>
    <row r="43" spans="1:29" ht="15" customHeight="1">
      <c r="A43" s="35"/>
      <c r="B43" s="69" t="s">
        <v>1</v>
      </c>
      <c r="C43" s="130">
        <f>'[7]Arkusz1'!$E$27</f>
        <v>0</v>
      </c>
      <c r="D43" s="131">
        <f>'[7]Arkusz1'!$E$29</f>
        <v>0</v>
      </c>
      <c r="E43" s="132">
        <f>'[7]Arkusz1'!$E$31</f>
        <v>0</v>
      </c>
      <c r="F43" s="132">
        <f>'[7]Arkusz1'!$E$32</f>
        <v>0</v>
      </c>
      <c r="G43" s="132">
        <f>'[7]Arkusz1'!$E$33</f>
        <v>0</v>
      </c>
      <c r="H43" s="132">
        <f>'[7]Arkusz1'!$E$34</f>
        <v>0</v>
      </c>
      <c r="I43" s="132">
        <f>'[7]Arkusz1'!$E$30</f>
        <v>0</v>
      </c>
      <c r="J43" s="132">
        <f>'[7]Arkusz1'!$E$35</f>
        <v>0</v>
      </c>
      <c r="M43" s="25"/>
      <c r="N43" s="28"/>
      <c r="O43" s="29"/>
      <c r="P43" s="30"/>
      <c r="Q43" s="30"/>
      <c r="R43" s="30"/>
      <c r="S43" s="30"/>
      <c r="T43" s="30"/>
      <c r="U43" s="30"/>
      <c r="V43" s="30"/>
      <c r="W43" s="31"/>
      <c r="X43" s="2"/>
      <c r="Y43" s="2"/>
      <c r="Z43" s="2"/>
      <c r="AA43" s="2"/>
      <c r="AB43" s="2"/>
      <c r="AC43" s="2"/>
    </row>
    <row r="44" spans="1:29" ht="15" customHeight="1">
      <c r="A44" s="35"/>
      <c r="B44" s="69" t="s">
        <v>2</v>
      </c>
      <c r="C44" s="130">
        <f>'[7]Arkusz1'!$F$27</f>
        <v>0</v>
      </c>
      <c r="D44" s="131">
        <f>'[7]Arkusz1'!$F$29</f>
        <v>0</v>
      </c>
      <c r="E44" s="132">
        <f>'[7]Arkusz1'!$F$31</f>
        <v>0</v>
      </c>
      <c r="F44" s="132">
        <f>'[7]Arkusz1'!$F$32</f>
        <v>0</v>
      </c>
      <c r="G44" s="132">
        <f>'[7]Arkusz1'!$F$33</f>
        <v>0</v>
      </c>
      <c r="H44" s="132">
        <f>'[7]Arkusz1'!$F$34</f>
        <v>0</v>
      </c>
      <c r="I44" s="132">
        <f>'[7]Arkusz1'!$F$30</f>
        <v>0</v>
      </c>
      <c r="J44" s="132">
        <f>'[7]Arkusz1'!$F$35</f>
        <v>0</v>
      </c>
      <c r="M44" s="25"/>
      <c r="N44" s="28"/>
      <c r="O44" s="29"/>
      <c r="P44" s="30"/>
      <c r="Q44" s="30"/>
      <c r="R44" s="30"/>
      <c r="S44" s="30"/>
      <c r="T44" s="30"/>
      <c r="U44" s="30"/>
      <c r="V44" s="30"/>
      <c r="W44" s="31"/>
      <c r="X44" s="2"/>
      <c r="Y44" s="2"/>
      <c r="Z44" s="2"/>
      <c r="AA44" s="2"/>
      <c r="AB44" s="2"/>
      <c r="AC44" s="2"/>
    </row>
    <row r="45" spans="1:29" ht="15" customHeight="1">
      <c r="A45" s="35"/>
      <c r="B45" s="70" t="s">
        <v>3</v>
      </c>
      <c r="C45" s="130">
        <f>'[7]Arkusz1'!$G$27</f>
        <v>0</v>
      </c>
      <c r="D45" s="131">
        <f>'[7]Arkusz1'!$G$29</f>
        <v>0</v>
      </c>
      <c r="E45" s="132">
        <f>'[7]Arkusz1'!$G$31</f>
        <v>0</v>
      </c>
      <c r="F45" s="132">
        <f>'[7]Arkusz1'!$G$32</f>
        <v>0</v>
      </c>
      <c r="G45" s="132">
        <f>'[7]Arkusz1'!$G$33</f>
        <v>0</v>
      </c>
      <c r="H45" s="132">
        <f>'[7]Arkusz1'!$G$34</f>
        <v>0</v>
      </c>
      <c r="I45" s="132">
        <f>'[7]Arkusz1'!$G$30</f>
        <v>0</v>
      </c>
      <c r="J45" s="132">
        <f>'[7]Arkusz1'!$G$35</f>
        <v>0</v>
      </c>
      <c r="M45" s="25"/>
      <c r="N45" s="28"/>
      <c r="O45" s="29"/>
      <c r="P45" s="30"/>
      <c r="Q45" s="30"/>
      <c r="R45" s="30"/>
      <c r="S45" s="30"/>
      <c r="T45" s="30"/>
      <c r="U45" s="30"/>
      <c r="V45" s="30"/>
      <c r="W45" s="31"/>
      <c r="X45" s="2"/>
      <c r="Y45" s="2"/>
      <c r="Z45" s="2"/>
      <c r="AA45" s="2"/>
      <c r="AB45" s="2"/>
      <c r="AC45" s="2"/>
    </row>
    <row r="46" spans="1:29" ht="45" customHeight="1">
      <c r="A46" s="38"/>
      <c r="B46" s="74" t="str">
        <f>'[8]Arkusz1'!$A$3</f>
        <v>Budowa zaplecza socjalnego mariny na terenie Basenu Północnego</v>
      </c>
      <c r="C46" s="127">
        <f>'[8]Arkusz1'!$B$27</f>
        <v>1676</v>
      </c>
      <c r="D46" s="128">
        <f>'[8]Arkusz1'!$B$29</f>
        <v>1137</v>
      </c>
      <c r="E46" s="129">
        <f>'[8]Arkusz1'!$B$31</f>
        <v>539</v>
      </c>
      <c r="F46" s="129">
        <f>'[8]Arkusz1'!$B$32</f>
        <v>0</v>
      </c>
      <c r="G46" s="129">
        <f>'[8]Arkusz1'!$B$33</f>
        <v>0</v>
      </c>
      <c r="H46" s="129">
        <f>'[8]Arkusz1'!$B$34</f>
        <v>0</v>
      </c>
      <c r="I46" s="129">
        <f>'[8]Arkusz1'!$B$30</f>
        <v>539</v>
      </c>
      <c r="J46" s="125">
        <f>'[8]Arkusz1'!$B$35</f>
        <v>0</v>
      </c>
      <c r="M46" s="25"/>
      <c r="N46" s="28"/>
      <c r="O46" s="29"/>
      <c r="P46" s="30"/>
      <c r="Q46" s="30"/>
      <c r="R46" s="30"/>
      <c r="S46" s="30"/>
      <c r="T46" s="30"/>
      <c r="U46" s="30"/>
      <c r="V46" s="30"/>
      <c r="W46" s="31"/>
      <c r="X46" s="2"/>
      <c r="Y46" s="2"/>
      <c r="Z46" s="2"/>
      <c r="AA46" s="2"/>
      <c r="AB46" s="2"/>
      <c r="AC46" s="2"/>
    </row>
    <row r="47" spans="1:29" ht="15" customHeight="1">
      <c r="A47" s="35"/>
      <c r="B47" s="69" t="s">
        <v>26</v>
      </c>
      <c r="C47" s="130">
        <f>'[8]Arkusz1'!$C$27</f>
        <v>1306</v>
      </c>
      <c r="D47" s="131">
        <f>'[8]Arkusz1'!$C$29</f>
        <v>1000</v>
      </c>
      <c r="E47" s="132">
        <f>'[8]Arkusz1'!$C$31</f>
        <v>306</v>
      </c>
      <c r="F47" s="132">
        <f>'[8]Arkusz1'!$C$32</f>
        <v>0</v>
      </c>
      <c r="G47" s="132">
        <f>'[8]Arkusz1'!$C$33</f>
        <v>0</v>
      </c>
      <c r="H47" s="132">
        <f>'[8]Arkusz1'!$C$34</f>
        <v>0</v>
      </c>
      <c r="I47" s="132">
        <f>'[8]Arkusz1'!$C$30</f>
        <v>306</v>
      </c>
      <c r="J47" s="132">
        <f>'[8]Arkusz1'!$C$35</f>
        <v>0</v>
      </c>
      <c r="M47" s="25"/>
      <c r="N47" s="28"/>
      <c r="O47" s="29"/>
      <c r="P47" s="30"/>
      <c r="Q47" s="30"/>
      <c r="R47" s="30"/>
      <c r="S47" s="30"/>
      <c r="T47" s="30"/>
      <c r="U47" s="30"/>
      <c r="V47" s="30"/>
      <c r="W47" s="31"/>
      <c r="X47" s="2"/>
      <c r="Y47" s="2"/>
      <c r="Z47" s="2"/>
      <c r="AA47" s="2"/>
      <c r="AB47" s="2"/>
      <c r="AC47" s="2"/>
    </row>
    <row r="48" spans="1:29" ht="15" customHeight="1">
      <c r="A48" s="36" t="str">
        <f>'[8]Arkusz1'!$G$1</f>
        <v>A.2.2</v>
      </c>
      <c r="B48" s="69" t="s">
        <v>0</v>
      </c>
      <c r="C48" s="130">
        <f>'[8]Arkusz1'!$D$27</f>
        <v>0</v>
      </c>
      <c r="D48" s="131">
        <f>'[8]Arkusz1'!$D$29</f>
        <v>0</v>
      </c>
      <c r="E48" s="132">
        <f>'[8]Arkusz1'!$D$31</f>
        <v>0</v>
      </c>
      <c r="F48" s="132">
        <f>'[8]Arkusz1'!$D$32</f>
        <v>0</v>
      </c>
      <c r="G48" s="132">
        <f>'[8]Arkusz1'!$D$33</f>
        <v>0</v>
      </c>
      <c r="H48" s="132">
        <f>'[8]Arkusz1'!$D$34</f>
        <v>0</v>
      </c>
      <c r="I48" s="132">
        <f>'[8]Arkusz1'!$D$30</f>
        <v>0</v>
      </c>
      <c r="J48" s="132">
        <f>'[8]Arkusz1'!$D$35</f>
        <v>0</v>
      </c>
      <c r="M48" s="25"/>
      <c r="N48" s="28"/>
      <c r="O48" s="29"/>
      <c r="P48" s="30"/>
      <c r="Q48" s="30"/>
      <c r="R48" s="30"/>
      <c r="S48" s="30"/>
      <c r="T48" s="30"/>
      <c r="U48" s="30"/>
      <c r="V48" s="30"/>
      <c r="W48" s="31"/>
      <c r="X48" s="2"/>
      <c r="Y48" s="2"/>
      <c r="Z48" s="2"/>
      <c r="AA48" s="2"/>
      <c r="AB48" s="2"/>
      <c r="AC48" s="2"/>
    </row>
    <row r="49" spans="1:29" ht="15" customHeight="1">
      <c r="A49" s="35"/>
      <c r="B49" s="69" t="s">
        <v>1</v>
      </c>
      <c r="C49" s="130">
        <f>'[8]Arkusz1'!$E$27</f>
        <v>370</v>
      </c>
      <c r="D49" s="131">
        <f>'[8]Arkusz1'!$E$29</f>
        <v>137</v>
      </c>
      <c r="E49" s="132">
        <f>'[8]Arkusz1'!$E$31</f>
        <v>233</v>
      </c>
      <c r="F49" s="132">
        <f>'[8]Arkusz1'!$E$32</f>
        <v>0</v>
      </c>
      <c r="G49" s="132">
        <f>'[8]Arkusz1'!$E$33</f>
        <v>0</v>
      </c>
      <c r="H49" s="132">
        <f>'[8]Arkusz1'!$E$34</f>
        <v>0</v>
      </c>
      <c r="I49" s="132">
        <f>'[8]Arkusz1'!$E$30</f>
        <v>233</v>
      </c>
      <c r="J49" s="132">
        <f>'[8]Arkusz1'!$E$35</f>
        <v>0</v>
      </c>
      <c r="M49" s="25"/>
      <c r="N49" s="28"/>
      <c r="O49" s="29"/>
      <c r="P49" s="30"/>
      <c r="Q49" s="30"/>
      <c r="R49" s="30"/>
      <c r="S49" s="30"/>
      <c r="T49" s="30"/>
      <c r="U49" s="30"/>
      <c r="V49" s="30"/>
      <c r="W49" s="31"/>
      <c r="X49" s="2"/>
      <c r="Y49" s="2"/>
      <c r="Z49" s="2"/>
      <c r="AA49" s="2"/>
      <c r="AB49" s="2"/>
      <c r="AC49" s="2"/>
    </row>
    <row r="50" spans="1:29" ht="15" customHeight="1">
      <c r="A50" s="35"/>
      <c r="B50" s="70" t="s">
        <v>2</v>
      </c>
      <c r="C50" s="133">
        <f>'[8]Arkusz1'!$F$27</f>
        <v>0</v>
      </c>
      <c r="D50" s="134">
        <f>'[8]Arkusz1'!$F$29</f>
        <v>0</v>
      </c>
      <c r="E50" s="135">
        <f>'[8]Arkusz1'!$F$31</f>
        <v>0</v>
      </c>
      <c r="F50" s="135">
        <f>'[8]Arkusz1'!$F$32</f>
        <v>0</v>
      </c>
      <c r="G50" s="135">
        <f>'[8]Arkusz1'!$F$33</f>
        <v>0</v>
      </c>
      <c r="H50" s="135">
        <f>'[8]Arkusz1'!$F$34</f>
        <v>0</v>
      </c>
      <c r="I50" s="135">
        <f>'[8]Arkusz1'!$F$30</f>
        <v>0</v>
      </c>
      <c r="J50" s="135">
        <f>'[8]Arkusz1'!$F$35</f>
        <v>0</v>
      </c>
      <c r="M50" s="25"/>
      <c r="N50" s="28"/>
      <c r="O50" s="29"/>
      <c r="P50" s="30"/>
      <c r="Q50" s="30"/>
      <c r="R50" s="30"/>
      <c r="S50" s="30"/>
      <c r="T50" s="30"/>
      <c r="U50" s="30"/>
      <c r="V50" s="30"/>
      <c r="W50" s="31"/>
      <c r="X50" s="2"/>
      <c r="Y50" s="2"/>
      <c r="Z50" s="2"/>
      <c r="AA50" s="2"/>
      <c r="AB50" s="2"/>
      <c r="AC50" s="2"/>
    </row>
    <row r="51" spans="1:29" ht="15" customHeight="1" thickBot="1">
      <c r="A51" s="35"/>
      <c r="B51" s="75" t="s">
        <v>3</v>
      </c>
      <c r="C51" s="140">
        <f>'[8]Arkusz1'!$G$27</f>
        <v>0</v>
      </c>
      <c r="D51" s="141">
        <f>'[8]Arkusz1'!$G$29</f>
        <v>0</v>
      </c>
      <c r="E51" s="142">
        <f>'[8]Arkusz1'!$G$31</f>
        <v>0</v>
      </c>
      <c r="F51" s="142">
        <f>'[8]Arkusz1'!$G$32</f>
        <v>0</v>
      </c>
      <c r="G51" s="142">
        <f>'[8]Arkusz1'!$G$33</f>
        <v>0</v>
      </c>
      <c r="H51" s="142">
        <f>'[8]Arkusz1'!$G$34</f>
        <v>0</v>
      </c>
      <c r="I51" s="142">
        <f>'[8]Arkusz1'!$G$30</f>
        <v>0</v>
      </c>
      <c r="J51" s="142">
        <f>'[8]Arkusz1'!$G$35</f>
        <v>0</v>
      </c>
      <c r="M51" s="25"/>
      <c r="N51" s="28"/>
      <c r="O51" s="29"/>
      <c r="P51" s="30"/>
      <c r="Q51" s="30"/>
      <c r="R51" s="30"/>
      <c r="S51" s="30"/>
      <c r="T51" s="30"/>
      <c r="U51" s="30"/>
      <c r="V51" s="30"/>
      <c r="W51" s="31"/>
      <c r="X51" s="2"/>
      <c r="Y51" s="2"/>
      <c r="Z51" s="2"/>
      <c r="AA51" s="2"/>
      <c r="AB51" s="2"/>
      <c r="AC51" s="2"/>
    </row>
    <row r="52" spans="1:29" ht="45.75" customHeight="1" thickBot="1">
      <c r="A52" s="39" t="s">
        <v>29</v>
      </c>
      <c r="B52" s="76" t="s">
        <v>30</v>
      </c>
      <c r="C52" s="143">
        <f>SUM(C53)</f>
        <v>1400</v>
      </c>
      <c r="D52" s="144">
        <f aca="true" t="shared" si="3" ref="D52:J52">SUM(D53)</f>
        <v>0</v>
      </c>
      <c r="E52" s="145">
        <f t="shared" si="3"/>
        <v>0</v>
      </c>
      <c r="F52" s="145">
        <f t="shared" si="3"/>
        <v>0</v>
      </c>
      <c r="G52" s="145">
        <f t="shared" si="3"/>
        <v>0</v>
      </c>
      <c r="H52" s="145">
        <f t="shared" si="3"/>
        <v>0</v>
      </c>
      <c r="I52" s="145">
        <f t="shared" si="3"/>
        <v>0</v>
      </c>
      <c r="J52" s="146">
        <f t="shared" si="3"/>
        <v>1400</v>
      </c>
      <c r="M52" s="25"/>
      <c r="N52" s="28"/>
      <c r="O52" s="29"/>
      <c r="P52" s="30"/>
      <c r="Q52" s="30"/>
      <c r="R52" s="30"/>
      <c r="S52" s="30"/>
      <c r="T52" s="30"/>
      <c r="U52" s="30"/>
      <c r="V52" s="30"/>
      <c r="W52" s="31"/>
      <c r="X52" s="2"/>
      <c r="Y52" s="2"/>
      <c r="Z52" s="2"/>
      <c r="AA52" s="2"/>
      <c r="AB52" s="2"/>
      <c r="AC52" s="2"/>
    </row>
    <row r="53" spans="1:29" ht="30.75" customHeight="1">
      <c r="A53" s="58"/>
      <c r="B53" s="77" t="str">
        <f>'[9]Arkusz1'!$A$3</f>
        <v>Budowa parkingu i przejścia na plażę przy ul. Ku Morzu</v>
      </c>
      <c r="C53" s="127">
        <f>'[9]Arkusz1'!$B$27</f>
        <v>1400</v>
      </c>
      <c r="D53" s="128">
        <f>'[9]Arkusz1'!$B$29</f>
        <v>0</v>
      </c>
      <c r="E53" s="129">
        <f>'[9]Arkusz1'!$B$31</f>
        <v>0</v>
      </c>
      <c r="F53" s="129">
        <f>'[9]Arkusz1'!$B$32</f>
        <v>0</v>
      </c>
      <c r="G53" s="129">
        <f>'[9]Arkusz1'!$B$33</f>
        <v>0</v>
      </c>
      <c r="H53" s="129">
        <f>'[9]Arkusz1'!$B$34</f>
        <v>0</v>
      </c>
      <c r="I53" s="129">
        <f>'[9]Arkusz1'!$B$30</f>
        <v>0</v>
      </c>
      <c r="J53" s="129">
        <f>'[9]Arkusz1'!$B$35</f>
        <v>1400</v>
      </c>
      <c r="M53" s="25"/>
      <c r="N53" s="28"/>
      <c r="O53" s="29"/>
      <c r="P53" s="30"/>
      <c r="Q53" s="30"/>
      <c r="R53" s="30"/>
      <c r="S53" s="30"/>
      <c r="T53" s="30"/>
      <c r="U53" s="30"/>
      <c r="V53" s="30"/>
      <c r="W53" s="31"/>
      <c r="X53" s="2"/>
      <c r="Y53" s="2"/>
      <c r="Z53" s="2"/>
      <c r="AA53" s="2"/>
      <c r="AB53" s="2"/>
      <c r="AC53" s="2"/>
    </row>
    <row r="54" spans="1:29" ht="15" customHeight="1">
      <c r="A54" s="59"/>
      <c r="B54" s="69" t="s">
        <v>26</v>
      </c>
      <c r="C54" s="130">
        <f>'[9]Arkusz1'!$C$27</f>
        <v>700</v>
      </c>
      <c r="D54" s="131">
        <f>'[9]Arkusz1'!$C$29</f>
        <v>0</v>
      </c>
      <c r="E54" s="132">
        <f>'[9]Arkusz1'!$C$31</f>
        <v>0</v>
      </c>
      <c r="F54" s="132">
        <f>'[9]Arkusz1'!$C$32</f>
        <v>0</v>
      </c>
      <c r="G54" s="132">
        <f>'[9]Arkusz1'!$C$33</f>
        <v>0</v>
      </c>
      <c r="H54" s="132">
        <f>'[9]Arkusz1'!$C$34</f>
        <v>0</v>
      </c>
      <c r="I54" s="132">
        <f>'[9]Arkusz1'!$C$30</f>
        <v>0</v>
      </c>
      <c r="J54" s="132">
        <f>'[9]Arkusz1'!$C$35</f>
        <v>700</v>
      </c>
      <c r="M54" s="25"/>
      <c r="N54" s="28"/>
      <c r="O54" s="29"/>
      <c r="P54" s="30"/>
      <c r="Q54" s="30"/>
      <c r="R54" s="30"/>
      <c r="S54" s="30"/>
      <c r="T54" s="30"/>
      <c r="U54" s="30"/>
      <c r="V54" s="30"/>
      <c r="W54" s="31"/>
      <c r="X54" s="2"/>
      <c r="Y54" s="2"/>
      <c r="Z54" s="2"/>
      <c r="AA54" s="2"/>
      <c r="AB54" s="2"/>
      <c r="AC54" s="2"/>
    </row>
    <row r="55" spans="1:29" ht="15" customHeight="1">
      <c r="A55" s="60"/>
      <c r="B55" s="69" t="s">
        <v>0</v>
      </c>
      <c r="C55" s="130">
        <f>'[9]Arkusz1'!$D$27</f>
        <v>0</v>
      </c>
      <c r="D55" s="131">
        <f>'[9]Arkusz1'!$D$29</f>
        <v>0</v>
      </c>
      <c r="E55" s="132">
        <f>'[9]Arkusz1'!$D$31</f>
        <v>0</v>
      </c>
      <c r="F55" s="132">
        <f>'[9]Arkusz1'!$D$32</f>
        <v>0</v>
      </c>
      <c r="G55" s="132">
        <f>'[9]Arkusz1'!$D$33</f>
        <v>0</v>
      </c>
      <c r="H55" s="132">
        <f>'[9]Arkusz1'!$D$34</f>
        <v>0</v>
      </c>
      <c r="I55" s="132">
        <f>'[9]Arkusz1'!$D$30</f>
        <v>0</v>
      </c>
      <c r="J55" s="132">
        <f>'[9]Arkusz1'!$D$35</f>
        <v>0</v>
      </c>
      <c r="M55" s="25"/>
      <c r="N55" s="28"/>
      <c r="O55" s="29"/>
      <c r="P55" s="30"/>
      <c r="Q55" s="30"/>
      <c r="R55" s="30"/>
      <c r="S55" s="30"/>
      <c r="T55" s="30"/>
      <c r="U55" s="30"/>
      <c r="V55" s="30"/>
      <c r="W55" s="31"/>
      <c r="X55" s="2"/>
      <c r="Y55" s="2"/>
      <c r="Z55" s="2"/>
      <c r="AA55" s="2"/>
      <c r="AB55" s="2"/>
      <c r="AC55" s="2"/>
    </row>
    <row r="56" spans="1:29" ht="15" customHeight="1">
      <c r="A56" s="61" t="str">
        <f>'[9]Arkusz1'!$G$1</f>
        <v>A.3.1</v>
      </c>
      <c r="B56" s="69" t="s">
        <v>1</v>
      </c>
      <c r="C56" s="130">
        <f>'[9]Arkusz1'!$E$27</f>
        <v>0</v>
      </c>
      <c r="D56" s="131">
        <f>'[9]Arkusz1'!$E$29</f>
        <v>0</v>
      </c>
      <c r="E56" s="132">
        <f>'[9]Arkusz1'!$E$31</f>
        <v>0</v>
      </c>
      <c r="F56" s="132">
        <f>'[9]Arkusz1'!$E$32</f>
        <v>0</v>
      </c>
      <c r="G56" s="132">
        <f>'[9]Arkusz1'!$E$33</f>
        <v>0</v>
      </c>
      <c r="H56" s="132">
        <f>'[9]Arkusz1'!$E$34</f>
        <v>0</v>
      </c>
      <c r="I56" s="132">
        <f>'[9]Arkusz1'!$E$30</f>
        <v>0</v>
      </c>
      <c r="J56" s="132">
        <f>'[9]Arkusz1'!$E$35</f>
        <v>0</v>
      </c>
      <c r="M56" s="25"/>
      <c r="N56" s="28"/>
      <c r="O56" s="29"/>
      <c r="P56" s="30"/>
      <c r="Q56" s="30"/>
      <c r="R56" s="30"/>
      <c r="S56" s="30"/>
      <c r="T56" s="30"/>
      <c r="U56" s="30"/>
      <c r="V56" s="30"/>
      <c r="W56" s="31"/>
      <c r="X56" s="2"/>
      <c r="Y56" s="2"/>
      <c r="Z56" s="2"/>
      <c r="AA56" s="2"/>
      <c r="AB56" s="2"/>
      <c r="AC56" s="2"/>
    </row>
    <row r="57" spans="1:29" ht="15" customHeight="1">
      <c r="A57" s="60"/>
      <c r="B57" s="69" t="s">
        <v>2</v>
      </c>
      <c r="C57" s="130">
        <f>'[9]Arkusz1'!$F$27</f>
        <v>0</v>
      </c>
      <c r="D57" s="131">
        <f>'[9]Arkusz1'!$F$29</f>
        <v>0</v>
      </c>
      <c r="E57" s="132">
        <f>'[9]Arkusz1'!$F$31</f>
        <v>0</v>
      </c>
      <c r="F57" s="132">
        <f>'[9]Arkusz1'!$F$32</f>
        <v>0</v>
      </c>
      <c r="G57" s="132">
        <f>'[9]Arkusz1'!$F$33</f>
        <v>0</v>
      </c>
      <c r="H57" s="132">
        <f>'[9]Arkusz1'!$F$34</f>
        <v>0</v>
      </c>
      <c r="I57" s="132">
        <f>'[9]Arkusz1'!$F$30</f>
        <v>0</v>
      </c>
      <c r="J57" s="132">
        <f>'[9]Arkusz1'!$F$35</f>
        <v>0</v>
      </c>
      <c r="M57" s="25"/>
      <c r="N57" s="28"/>
      <c r="O57" s="29"/>
      <c r="P57" s="30"/>
      <c r="Q57" s="30"/>
      <c r="R57" s="30"/>
      <c r="S57" s="30"/>
      <c r="T57" s="30"/>
      <c r="U57" s="30"/>
      <c r="V57" s="30"/>
      <c r="W57" s="31"/>
      <c r="X57" s="2"/>
      <c r="Y57" s="2"/>
      <c r="Z57" s="2"/>
      <c r="AA57" s="2"/>
      <c r="AB57" s="2"/>
      <c r="AC57" s="2"/>
    </row>
    <row r="58" spans="1:29" ht="15" customHeight="1" thickBot="1">
      <c r="A58" s="62"/>
      <c r="B58" s="70" t="s">
        <v>3</v>
      </c>
      <c r="C58" s="133">
        <f>'[9]Arkusz1'!$G$27</f>
        <v>700</v>
      </c>
      <c r="D58" s="134">
        <f>'[9]Arkusz1'!$G$29</f>
        <v>0</v>
      </c>
      <c r="E58" s="135">
        <f>'[9]Arkusz1'!$G$31</f>
        <v>0</v>
      </c>
      <c r="F58" s="135">
        <f>'[9]Arkusz1'!$G$32</f>
        <v>0</v>
      </c>
      <c r="G58" s="135">
        <f>'[9]Arkusz1'!$G$33</f>
        <v>0</v>
      </c>
      <c r="H58" s="135">
        <f>'[9]Arkusz1'!$G$34</f>
        <v>0</v>
      </c>
      <c r="I58" s="135">
        <f>'[9]Arkusz1'!$G$30</f>
        <v>0</v>
      </c>
      <c r="J58" s="135">
        <f>'[9]Arkusz1'!$G$35</f>
        <v>700</v>
      </c>
      <c r="M58" s="25"/>
      <c r="N58" s="28"/>
      <c r="O58" s="29"/>
      <c r="P58" s="30"/>
      <c r="Q58" s="30"/>
      <c r="R58" s="30"/>
      <c r="S58" s="30"/>
      <c r="T58" s="30"/>
      <c r="U58" s="30"/>
      <c r="V58" s="30"/>
      <c r="W58" s="31"/>
      <c r="X58" s="2"/>
      <c r="Y58" s="2"/>
      <c r="Z58" s="2"/>
      <c r="AA58" s="2"/>
      <c r="AB58" s="2"/>
      <c r="AC58" s="2"/>
    </row>
    <row r="59" spans="1:29" ht="42" customHeight="1" thickBot="1">
      <c r="A59" s="40" t="s">
        <v>31</v>
      </c>
      <c r="B59" s="78" t="s">
        <v>32</v>
      </c>
      <c r="C59" s="147">
        <f>SUM(C60+C67+C73+C79)</f>
        <v>39114</v>
      </c>
      <c r="D59" s="148">
        <f aca="true" t="shared" si="4" ref="D59:J59">SUM(D60+D67+D73+D79)</f>
        <v>0</v>
      </c>
      <c r="E59" s="149">
        <f t="shared" si="4"/>
        <v>2350</v>
      </c>
      <c r="F59" s="149">
        <f t="shared" si="4"/>
        <v>3452</v>
      </c>
      <c r="G59" s="149">
        <f t="shared" si="4"/>
        <v>8830</v>
      </c>
      <c r="H59" s="149">
        <f t="shared" si="4"/>
        <v>10980</v>
      </c>
      <c r="I59" s="149">
        <f t="shared" si="4"/>
        <v>25612</v>
      </c>
      <c r="J59" s="149">
        <f t="shared" si="4"/>
        <v>13502</v>
      </c>
      <c r="M59" s="25"/>
      <c r="N59" s="28"/>
      <c r="O59" s="29"/>
      <c r="P59" s="30"/>
      <c r="Q59" s="30"/>
      <c r="R59" s="30"/>
      <c r="S59" s="30"/>
      <c r="T59" s="30"/>
      <c r="U59" s="30"/>
      <c r="V59" s="30"/>
      <c r="W59" s="31"/>
      <c r="X59" s="2"/>
      <c r="Y59" s="2"/>
      <c r="Z59" s="2"/>
      <c r="AA59" s="2"/>
      <c r="AB59" s="2"/>
      <c r="AC59" s="2"/>
    </row>
    <row r="60" spans="1:29" ht="27.75" customHeight="1">
      <c r="A60" s="35"/>
      <c r="B60" s="79" t="str">
        <f>'[10]Arkusz1'!$A$3</f>
        <v>Rewitalizacja Śródmieścia, etap I - ul. Hołdu Pruskiego</v>
      </c>
      <c r="C60" s="117">
        <f>'[10]Arkusz1'!$B$27</f>
        <v>10600</v>
      </c>
      <c r="D60" s="150">
        <f>'[10]Arkusz1'!$B$29</f>
        <v>0</v>
      </c>
      <c r="E60" s="151">
        <f>'[10]Arkusz1'!$B$31</f>
        <v>0</v>
      </c>
      <c r="F60" s="151">
        <f>'[10]Arkusz1'!$B$32</f>
        <v>300</v>
      </c>
      <c r="G60" s="151">
        <f>'[10]Arkusz1'!$B$33</f>
        <v>4050</v>
      </c>
      <c r="H60" s="151">
        <f>'[10]Arkusz1'!$B$34</f>
        <v>4050</v>
      </c>
      <c r="I60" s="151">
        <f>'[10]Arkusz1'!$B$30</f>
        <v>8400</v>
      </c>
      <c r="J60" s="151">
        <f>'[10]Arkusz1'!$B$35</f>
        <v>2200</v>
      </c>
      <c r="M60" s="25"/>
      <c r="N60" s="28"/>
      <c r="O60" s="29"/>
      <c r="P60" s="30"/>
      <c r="Q60" s="30"/>
      <c r="R60" s="30"/>
      <c r="S60" s="30"/>
      <c r="T60" s="30"/>
      <c r="U60" s="30"/>
      <c r="V60" s="30"/>
      <c r="W60" s="31"/>
      <c r="X60" s="2"/>
      <c r="Y60" s="2"/>
      <c r="Z60" s="2"/>
      <c r="AA60" s="2"/>
      <c r="AB60" s="2"/>
      <c r="AC60" s="2"/>
    </row>
    <row r="61" spans="1:29" ht="12.75" customHeight="1" hidden="1">
      <c r="A61" s="35"/>
      <c r="B61" s="80"/>
      <c r="C61" s="130"/>
      <c r="D61" s="131"/>
      <c r="E61" s="132"/>
      <c r="F61" s="132"/>
      <c r="G61" s="132"/>
      <c r="H61" s="132"/>
      <c r="I61" s="132"/>
      <c r="J61" s="132"/>
      <c r="M61" s="25"/>
      <c r="N61" s="28"/>
      <c r="O61" s="29"/>
      <c r="P61" s="30"/>
      <c r="Q61" s="30"/>
      <c r="R61" s="30"/>
      <c r="S61" s="30"/>
      <c r="T61" s="30"/>
      <c r="U61" s="30"/>
      <c r="V61" s="30"/>
      <c r="W61" s="31"/>
      <c r="X61" s="2"/>
      <c r="Y61" s="2"/>
      <c r="Z61" s="2"/>
      <c r="AA61" s="2"/>
      <c r="AB61" s="2"/>
      <c r="AC61" s="2"/>
    </row>
    <row r="62" spans="1:29" ht="15" customHeight="1">
      <c r="A62" s="36" t="str">
        <f>'[10]Arkusz1'!$G$1</f>
        <v>B.1</v>
      </c>
      <c r="B62" s="69" t="s">
        <v>26</v>
      </c>
      <c r="C62" s="120">
        <f>'[10]Arkusz1'!$C$27</f>
        <v>1150</v>
      </c>
      <c r="D62" s="121">
        <f>'[10]Arkusz1'!$C$29</f>
        <v>0</v>
      </c>
      <c r="E62" s="122">
        <f>'[10]Arkusz1'!$C$31</f>
        <v>0</v>
      </c>
      <c r="F62" s="122">
        <f>'[10]Arkusz1'!$C$32</f>
        <v>300</v>
      </c>
      <c r="G62" s="122">
        <f>'[10]Arkusz1'!$C$33</f>
        <v>300</v>
      </c>
      <c r="H62" s="122">
        <f>'[10]Arkusz1'!$C$34</f>
        <v>300</v>
      </c>
      <c r="I62" s="122">
        <f>'[10]Arkusz1'!$C$30</f>
        <v>900</v>
      </c>
      <c r="J62" s="122">
        <f>'[10]Arkusz1'!$C$35</f>
        <v>250</v>
      </c>
      <c r="M62" s="25"/>
      <c r="N62" s="28"/>
      <c r="O62" s="29"/>
      <c r="P62" s="30"/>
      <c r="Q62" s="30"/>
      <c r="R62" s="30"/>
      <c r="S62" s="30"/>
      <c r="T62" s="30"/>
      <c r="U62" s="30"/>
      <c r="V62" s="30"/>
      <c r="W62" s="31"/>
      <c r="X62" s="2"/>
      <c r="Y62" s="2"/>
      <c r="Z62" s="2"/>
      <c r="AA62" s="2"/>
      <c r="AB62" s="2"/>
      <c r="AC62" s="2"/>
    </row>
    <row r="63" spans="1:29" ht="15" customHeight="1">
      <c r="A63" s="35"/>
      <c r="B63" s="69" t="s">
        <v>0</v>
      </c>
      <c r="C63" s="130">
        <f>'[10]Arkusz1'!$D$27</f>
        <v>9450</v>
      </c>
      <c r="D63" s="131">
        <f>'[10]Arkusz1'!$D$29</f>
        <v>0</v>
      </c>
      <c r="E63" s="132">
        <f>'[10]Arkusz1'!$D$31</f>
        <v>0</v>
      </c>
      <c r="F63" s="132">
        <f>'[10]Arkusz1'!$D$32</f>
        <v>0</v>
      </c>
      <c r="G63" s="132">
        <f>'[10]Arkusz1'!$D$33</f>
        <v>3750</v>
      </c>
      <c r="H63" s="132">
        <f>'[10]Arkusz1'!$D$34</f>
        <v>3750</v>
      </c>
      <c r="I63" s="132">
        <f>'[10]Arkusz1'!$D$30</f>
        <v>7500</v>
      </c>
      <c r="J63" s="132">
        <f>'[10]Arkusz1'!$D$35</f>
        <v>1950</v>
      </c>
      <c r="M63" s="25"/>
      <c r="N63" s="28"/>
      <c r="O63" s="29"/>
      <c r="P63" s="30"/>
      <c r="Q63" s="30"/>
      <c r="R63" s="30"/>
      <c r="S63" s="30"/>
      <c r="T63" s="30"/>
      <c r="U63" s="30"/>
      <c r="V63" s="30"/>
      <c r="W63" s="31"/>
      <c r="X63" s="2"/>
      <c r="Y63" s="2"/>
      <c r="Z63" s="2"/>
      <c r="AA63" s="2"/>
      <c r="AB63" s="2"/>
      <c r="AC63" s="2"/>
    </row>
    <row r="64" spans="1:29" ht="15" customHeight="1">
      <c r="A64" s="35"/>
      <c r="B64" s="69" t="s">
        <v>1</v>
      </c>
      <c r="C64" s="130">
        <f>'[10]Arkusz1'!$E$27</f>
        <v>0</v>
      </c>
      <c r="D64" s="131">
        <f>'[10]Arkusz1'!$E$29</f>
        <v>0</v>
      </c>
      <c r="E64" s="132">
        <f>'[10]Arkusz1'!$E$31</f>
        <v>0</v>
      </c>
      <c r="F64" s="132">
        <f>'[10]Arkusz1'!$E$31</f>
        <v>0</v>
      </c>
      <c r="G64" s="132">
        <f>'[10]Arkusz1'!$E$33</f>
        <v>0</v>
      </c>
      <c r="H64" s="132">
        <f>'[10]Arkusz1'!$E$34</f>
        <v>0</v>
      </c>
      <c r="I64" s="132">
        <f>'[10]Arkusz1'!$E$30</f>
        <v>0</v>
      </c>
      <c r="J64" s="132">
        <f>'[10]Arkusz1'!$E$35</f>
        <v>0</v>
      </c>
      <c r="M64" s="25"/>
      <c r="N64" s="28"/>
      <c r="O64" s="29"/>
      <c r="P64" s="30"/>
      <c r="Q64" s="30"/>
      <c r="R64" s="30"/>
      <c r="S64" s="30"/>
      <c r="T64" s="30"/>
      <c r="U64" s="30"/>
      <c r="V64" s="30"/>
      <c r="W64" s="31"/>
      <c r="X64" s="2"/>
      <c r="Y64" s="2"/>
      <c r="Z64" s="2"/>
      <c r="AA64" s="2"/>
      <c r="AB64" s="2"/>
      <c r="AC64" s="2"/>
    </row>
    <row r="65" spans="1:29" ht="15" customHeight="1">
      <c r="A65" s="35"/>
      <c r="B65" s="69" t="s">
        <v>2</v>
      </c>
      <c r="C65" s="130">
        <f>'[10]Arkusz1'!$F$27</f>
        <v>0</v>
      </c>
      <c r="D65" s="131">
        <f>'[10]Arkusz1'!$F$29</f>
        <v>0</v>
      </c>
      <c r="E65" s="132">
        <f>'[10]Arkusz1'!$F$31</f>
        <v>0</v>
      </c>
      <c r="F65" s="132">
        <f>'[10]Arkusz1'!$F$32</f>
        <v>0</v>
      </c>
      <c r="G65" s="132">
        <f>'[10]Arkusz1'!$F$33</f>
        <v>0</v>
      </c>
      <c r="H65" s="132">
        <f>'[10]Arkusz1'!$F$34</f>
        <v>0</v>
      </c>
      <c r="I65" s="132">
        <f>'[10]Arkusz1'!$F$30</f>
        <v>0</v>
      </c>
      <c r="J65" s="132">
        <f>'[10]Arkusz1'!$F$35</f>
        <v>0</v>
      </c>
      <c r="M65" s="25"/>
      <c r="N65" s="28"/>
      <c r="O65" s="29"/>
      <c r="P65" s="30"/>
      <c r="Q65" s="30"/>
      <c r="R65" s="30"/>
      <c r="S65" s="30"/>
      <c r="T65" s="30"/>
      <c r="U65" s="30"/>
      <c r="V65" s="30"/>
      <c r="W65" s="31"/>
      <c r="X65" s="2"/>
      <c r="Y65" s="2"/>
      <c r="Z65" s="2"/>
      <c r="AA65" s="2"/>
      <c r="AB65" s="2"/>
      <c r="AC65" s="2"/>
    </row>
    <row r="66" spans="1:29" ht="15" customHeight="1">
      <c r="A66" s="35"/>
      <c r="B66" s="70" t="s">
        <v>3</v>
      </c>
      <c r="C66" s="130">
        <f>'[10]Arkusz1'!$G$27</f>
        <v>0</v>
      </c>
      <c r="D66" s="131">
        <f>'[10]Arkusz1'!$G$29</f>
        <v>0</v>
      </c>
      <c r="E66" s="132">
        <f>'[10]Arkusz1'!$G$31</f>
        <v>0</v>
      </c>
      <c r="F66" s="132">
        <f>'[10]Arkusz1'!$G$32</f>
        <v>0</v>
      </c>
      <c r="G66" s="132">
        <f>'[10]Arkusz1'!$G$33</f>
        <v>0</v>
      </c>
      <c r="H66" s="132">
        <f>'[10]Arkusz1'!$G$34</f>
        <v>0</v>
      </c>
      <c r="I66" s="132">
        <f>'[10]Arkusz1'!$G$30</f>
        <v>0</v>
      </c>
      <c r="J66" s="132">
        <f>'[10]Arkusz1'!$G$35</f>
        <v>0</v>
      </c>
      <c r="M66" s="25"/>
      <c r="N66" s="28"/>
      <c r="O66" s="29"/>
      <c r="P66" s="30"/>
      <c r="Q66" s="30"/>
      <c r="R66" s="30"/>
      <c r="S66" s="30"/>
      <c r="T66" s="30"/>
      <c r="U66" s="30"/>
      <c r="V66" s="30"/>
      <c r="W66" s="31"/>
      <c r="X66" s="2"/>
      <c r="Y66" s="2"/>
      <c r="Z66" s="2"/>
      <c r="AA66" s="2"/>
      <c r="AB66" s="2"/>
      <c r="AC66" s="2"/>
    </row>
    <row r="67" spans="1:29" ht="41.25" customHeight="1">
      <c r="A67" s="38"/>
      <c r="B67" s="245" t="str">
        <f>'[11]Arkusz1'!$A$3</f>
        <v>Adaptacja budynku przy Placu Słowiańskim 9  na cele punktu  Informacji Turystycznej</v>
      </c>
      <c r="C67" s="127">
        <f>'[11]Arkusz1'!$B$27</f>
        <v>4500</v>
      </c>
      <c r="D67" s="128">
        <f>'[11]Arkusz1'!$B$29</f>
        <v>0</v>
      </c>
      <c r="E67" s="129">
        <f>'[11]Arkusz1'!$B$31</f>
        <v>0</v>
      </c>
      <c r="F67" s="129">
        <f>'[11]Arkusz1'!$B$32</f>
        <v>0</v>
      </c>
      <c r="G67" s="129">
        <f>'[11]Arkusz1'!$B$33</f>
        <v>100</v>
      </c>
      <c r="H67" s="129">
        <f>'[11]Arkusz1'!$B$34</f>
        <v>2250</v>
      </c>
      <c r="I67" s="129">
        <f>'[11]Arkusz1'!$B$30</f>
        <v>2350</v>
      </c>
      <c r="J67" s="129">
        <f>'[11]Arkusz1'!$B$35</f>
        <v>2150</v>
      </c>
      <c r="M67" s="25"/>
      <c r="N67" s="28"/>
      <c r="O67" s="29"/>
      <c r="P67" s="30"/>
      <c r="Q67" s="30"/>
      <c r="R67" s="30"/>
      <c r="S67" s="30"/>
      <c r="T67" s="30"/>
      <c r="U67" s="30"/>
      <c r="V67" s="30"/>
      <c r="W67" s="31"/>
      <c r="X67" s="2"/>
      <c r="Y67" s="2"/>
      <c r="Z67" s="2"/>
      <c r="AA67" s="2"/>
      <c r="AB67" s="2"/>
      <c r="AC67" s="2"/>
    </row>
    <row r="68" spans="1:29" ht="15" customHeight="1">
      <c r="A68" s="35"/>
      <c r="B68" s="81" t="s">
        <v>26</v>
      </c>
      <c r="C68" s="130">
        <f>'[11]Arkusz1'!$C$27</f>
        <v>4500</v>
      </c>
      <c r="D68" s="131">
        <f>'[11]Arkusz1'!$C$29</f>
        <v>0</v>
      </c>
      <c r="E68" s="132">
        <f>'[11]Arkusz1'!$C$31</f>
        <v>0</v>
      </c>
      <c r="F68" s="132">
        <f>'[11]Arkusz1'!$C$32</f>
        <v>0</v>
      </c>
      <c r="G68" s="132">
        <f>'[11]Arkusz1'!$C$33</f>
        <v>100</v>
      </c>
      <c r="H68" s="132">
        <f>'[11]Arkusz1'!$C$34</f>
        <v>2250</v>
      </c>
      <c r="I68" s="132">
        <f>'[11]Arkusz1'!$C$30</f>
        <v>2350</v>
      </c>
      <c r="J68" s="132">
        <f>'[11]Arkusz1'!$C$35</f>
        <v>2150</v>
      </c>
      <c r="M68" s="25"/>
      <c r="N68" s="28"/>
      <c r="O68" s="29"/>
      <c r="P68" s="30"/>
      <c r="Q68" s="30"/>
      <c r="R68" s="30"/>
      <c r="S68" s="30"/>
      <c r="T68" s="30"/>
      <c r="U68" s="30"/>
      <c r="V68" s="30"/>
      <c r="W68" s="31"/>
      <c r="X68" s="2"/>
      <c r="Y68" s="2"/>
      <c r="Z68" s="2"/>
      <c r="AA68" s="2"/>
      <c r="AB68" s="2"/>
      <c r="AC68" s="2"/>
    </row>
    <row r="69" spans="1:29" ht="15" customHeight="1">
      <c r="A69" s="35"/>
      <c r="B69" s="69" t="s">
        <v>0</v>
      </c>
      <c r="C69" s="130">
        <f>'[11]Arkusz1'!$D$27</f>
        <v>0</v>
      </c>
      <c r="D69" s="131">
        <f>'[11]Arkusz1'!$D$29</f>
        <v>0</v>
      </c>
      <c r="E69" s="132">
        <f>'[11]Arkusz1'!$D$31</f>
        <v>0</v>
      </c>
      <c r="F69" s="132">
        <f>'[11]Arkusz1'!$D$32</f>
        <v>0</v>
      </c>
      <c r="G69" s="132">
        <f>'[11]Arkusz1'!$D$33</f>
        <v>0</v>
      </c>
      <c r="H69" s="132">
        <f>'[11]Arkusz1'!$D$34</f>
        <v>0</v>
      </c>
      <c r="I69" s="132">
        <f>'[11]Arkusz1'!$D$30</f>
        <v>0</v>
      </c>
      <c r="J69" s="132">
        <f>'[11]Arkusz1'!$D$35</f>
        <v>0</v>
      </c>
      <c r="M69" s="25"/>
      <c r="N69" s="28"/>
      <c r="O69" s="29"/>
      <c r="P69" s="30"/>
      <c r="Q69" s="30"/>
      <c r="R69" s="30"/>
      <c r="S69" s="30"/>
      <c r="T69" s="30"/>
      <c r="U69" s="30"/>
      <c r="V69" s="30"/>
      <c r="W69" s="31"/>
      <c r="X69" s="2"/>
      <c r="Y69" s="2"/>
      <c r="Z69" s="2"/>
      <c r="AA69" s="2"/>
      <c r="AB69" s="2"/>
      <c r="AC69" s="2"/>
    </row>
    <row r="70" spans="1:29" ht="15" customHeight="1">
      <c r="A70" s="36" t="str">
        <f>'[11]Arkusz1'!$G$1</f>
        <v>B.2</v>
      </c>
      <c r="B70" s="69" t="s">
        <v>1</v>
      </c>
      <c r="C70" s="130">
        <f>'[11]Arkusz1'!$E$27</f>
        <v>0</v>
      </c>
      <c r="D70" s="131">
        <f>'[11]Arkusz1'!$E$29</f>
        <v>0</v>
      </c>
      <c r="E70" s="132">
        <f>'[11]Arkusz1'!$E$31</f>
        <v>0</v>
      </c>
      <c r="F70" s="132">
        <f>'[11]Arkusz1'!$E$32</f>
        <v>0</v>
      </c>
      <c r="G70" s="132">
        <f>'[11]Arkusz1'!$E$33</f>
        <v>0</v>
      </c>
      <c r="H70" s="132">
        <f>'[11]Arkusz1'!$E$34</f>
        <v>0</v>
      </c>
      <c r="I70" s="132">
        <f>'[11]Arkusz1'!$E$30</f>
        <v>0</v>
      </c>
      <c r="J70" s="132">
        <f>'[11]Arkusz1'!$E$35</f>
        <v>0</v>
      </c>
      <c r="M70" s="25"/>
      <c r="N70" s="28"/>
      <c r="O70" s="29"/>
      <c r="P70" s="30"/>
      <c r="Q70" s="30"/>
      <c r="R70" s="30"/>
      <c r="S70" s="30"/>
      <c r="T70" s="30"/>
      <c r="U70" s="30"/>
      <c r="V70" s="30"/>
      <c r="W70" s="31"/>
      <c r="X70" s="2"/>
      <c r="Y70" s="2"/>
      <c r="Z70" s="2"/>
      <c r="AA70" s="2"/>
      <c r="AB70" s="2"/>
      <c r="AC70" s="2"/>
    </row>
    <row r="71" spans="1:29" ht="15" customHeight="1">
      <c r="A71" s="35"/>
      <c r="B71" s="69" t="s">
        <v>2</v>
      </c>
      <c r="C71" s="130">
        <f>'[11]Arkusz1'!$F$27</f>
        <v>0</v>
      </c>
      <c r="D71" s="131">
        <f>'[11]Arkusz1'!$F$29</f>
        <v>0</v>
      </c>
      <c r="E71" s="132">
        <f>'[11]Arkusz1'!$F$31</f>
        <v>0</v>
      </c>
      <c r="F71" s="132">
        <f>'[11]Arkusz1'!$F$32</f>
        <v>0</v>
      </c>
      <c r="G71" s="132">
        <f>'[11]Arkusz1'!$F$33</f>
        <v>0</v>
      </c>
      <c r="H71" s="132">
        <f>'[11]Arkusz1'!$F$34</f>
        <v>0</v>
      </c>
      <c r="I71" s="132">
        <f>'[11]Arkusz1'!$F$30</f>
        <v>0</v>
      </c>
      <c r="J71" s="132">
        <f>'[11]Arkusz1'!$F$35</f>
        <v>0</v>
      </c>
      <c r="M71" s="25"/>
      <c r="N71" s="28"/>
      <c r="O71" s="29"/>
      <c r="P71" s="30"/>
      <c r="Q71" s="30"/>
      <c r="R71" s="30"/>
      <c r="S71" s="30"/>
      <c r="T71" s="30"/>
      <c r="U71" s="30"/>
      <c r="V71" s="30"/>
      <c r="W71" s="31"/>
      <c r="X71" s="2"/>
      <c r="Y71" s="2"/>
      <c r="Z71" s="2"/>
      <c r="AA71" s="2"/>
      <c r="AB71" s="2"/>
      <c r="AC71" s="2"/>
    </row>
    <row r="72" spans="1:29" ht="15" customHeight="1">
      <c r="A72" s="35"/>
      <c r="B72" s="70" t="s">
        <v>3</v>
      </c>
      <c r="C72" s="130">
        <f>'[11]Arkusz1'!$G$27</f>
        <v>0</v>
      </c>
      <c r="D72" s="131">
        <f>'[11]Arkusz1'!$G$29</f>
        <v>0</v>
      </c>
      <c r="E72" s="132">
        <f>'[11]Arkusz1'!$G$31</f>
        <v>0</v>
      </c>
      <c r="F72" s="132">
        <f>'[11]Arkusz1'!$G$32</f>
        <v>0</v>
      </c>
      <c r="G72" s="132">
        <f>'[11]Arkusz1'!$G$33</f>
        <v>0</v>
      </c>
      <c r="H72" s="132">
        <f>'[11]Arkusz1'!$G$34</f>
        <v>0</v>
      </c>
      <c r="I72" s="132">
        <f>'[11]Arkusz1'!$G$30</f>
        <v>0</v>
      </c>
      <c r="J72" s="132">
        <f>'[11]Arkusz1'!$G$35</f>
        <v>0</v>
      </c>
      <c r="M72" s="25"/>
      <c r="N72" s="28"/>
      <c r="O72" s="29"/>
      <c r="P72" s="30"/>
      <c r="Q72" s="30"/>
      <c r="R72" s="30"/>
      <c r="S72" s="30"/>
      <c r="T72" s="30"/>
      <c r="U72" s="30"/>
      <c r="V72" s="30"/>
      <c r="W72" s="31"/>
      <c r="X72" s="2"/>
      <c r="Y72" s="2"/>
      <c r="Z72" s="2"/>
      <c r="AA72" s="2"/>
      <c r="AB72" s="2"/>
      <c r="AC72" s="2"/>
    </row>
    <row r="73" spans="1:29" ht="25.5">
      <c r="A73" s="38"/>
      <c r="B73" s="82" t="str">
        <f>'[12]Arkusz1'!$A$3</f>
        <v>Rewaloryzacja zabytkowego Parku Zdrojowego </v>
      </c>
      <c r="C73" s="127">
        <f>'[12]Arkusz1'!$B$27</f>
        <v>22674</v>
      </c>
      <c r="D73" s="128">
        <f>'[12]Arkusz1'!$B$29</f>
        <v>0</v>
      </c>
      <c r="E73" s="129">
        <f>'[12]Arkusz1'!$B$31</f>
        <v>2127</v>
      </c>
      <c r="F73" s="129">
        <f>'[12]Arkusz1'!$B$32</f>
        <v>3035</v>
      </c>
      <c r="G73" s="129">
        <f>'[12]Arkusz1'!$B$33</f>
        <v>4180</v>
      </c>
      <c r="H73" s="129">
        <f>'[12]Arkusz1'!$B$34</f>
        <v>4180</v>
      </c>
      <c r="I73" s="129">
        <f>'[12]Arkusz1'!$B$30</f>
        <v>13522</v>
      </c>
      <c r="J73" s="129">
        <f>'[12]Arkusz1'!$B$35</f>
        <v>9152</v>
      </c>
      <c r="M73" s="25"/>
      <c r="N73" s="28"/>
      <c r="O73" s="29"/>
      <c r="P73" s="30"/>
      <c r="Q73" s="30"/>
      <c r="R73" s="30"/>
      <c r="S73" s="30"/>
      <c r="T73" s="30"/>
      <c r="U73" s="30"/>
      <c r="V73" s="30"/>
      <c r="W73" s="31"/>
      <c r="X73" s="2"/>
      <c r="Y73" s="2"/>
      <c r="Z73" s="2"/>
      <c r="AA73" s="2"/>
      <c r="AB73" s="2"/>
      <c r="AC73" s="2"/>
    </row>
    <row r="74" spans="1:29" ht="15" customHeight="1">
      <c r="A74" s="41"/>
      <c r="B74" s="69" t="s">
        <v>26</v>
      </c>
      <c r="C74" s="130">
        <f>'[12]Arkusz1'!$C$27</f>
        <v>7339</v>
      </c>
      <c r="D74" s="131">
        <f>'[12]Arkusz1'!$C$29</f>
        <v>0</v>
      </c>
      <c r="E74" s="132">
        <f>'[12]Arkusz1'!$C$31</f>
        <v>797</v>
      </c>
      <c r="F74" s="132">
        <f>'[12]Arkusz1'!$C$32</f>
        <v>1794</v>
      </c>
      <c r="G74" s="132">
        <f>'[12]Arkusz1'!$C$33</f>
        <v>1254</v>
      </c>
      <c r="H74" s="132">
        <f>'[12]Arkusz1'!$C$34</f>
        <v>1254</v>
      </c>
      <c r="I74" s="132">
        <f>'[12]Arkusz1'!$C$30</f>
        <v>5099</v>
      </c>
      <c r="J74" s="132">
        <f>'[12]Arkusz1'!$C$35</f>
        <v>2240</v>
      </c>
      <c r="M74" s="25"/>
      <c r="N74" s="28"/>
      <c r="O74" s="29"/>
      <c r="P74" s="30"/>
      <c r="Q74" s="30"/>
      <c r="R74" s="30"/>
      <c r="S74" s="30"/>
      <c r="T74" s="30"/>
      <c r="U74" s="30"/>
      <c r="V74" s="30"/>
      <c r="W74" s="31"/>
      <c r="X74" s="2"/>
      <c r="Y74" s="2"/>
      <c r="Z74" s="2"/>
      <c r="AA74" s="2"/>
      <c r="AB74" s="2"/>
      <c r="AC74" s="2"/>
    </row>
    <row r="75" spans="1:29" ht="15" customHeight="1">
      <c r="A75" s="41"/>
      <c r="B75" s="69" t="s">
        <v>0</v>
      </c>
      <c r="C75" s="130">
        <f>'[12]Arkusz1'!$D$27</f>
        <v>14005</v>
      </c>
      <c r="D75" s="131">
        <f>'[12]Arkusz1'!$D$29</f>
        <v>0</v>
      </c>
      <c r="E75" s="132">
        <f>'[12]Arkusz1'!$D$31</f>
        <v>0</v>
      </c>
      <c r="F75" s="132">
        <f>'[12]Arkusz1'!$D$32</f>
        <v>1241</v>
      </c>
      <c r="G75" s="132">
        <f>'[12]Arkusz1'!$D$33</f>
        <v>2926</v>
      </c>
      <c r="H75" s="132">
        <f>'[12]Arkusz1'!$D$34</f>
        <v>2926</v>
      </c>
      <c r="I75" s="132">
        <f>'[12]Arkusz1'!$D$30</f>
        <v>7093</v>
      </c>
      <c r="J75" s="132">
        <f>'[12]Arkusz1'!$D$35</f>
        <v>6912</v>
      </c>
      <c r="M75" s="25"/>
      <c r="N75" s="28"/>
      <c r="O75" s="29"/>
      <c r="P75" s="30"/>
      <c r="Q75" s="30"/>
      <c r="R75" s="30"/>
      <c r="S75" s="30"/>
      <c r="T75" s="30"/>
      <c r="U75" s="30"/>
      <c r="V75" s="30"/>
      <c r="W75" s="31"/>
      <c r="X75" s="2"/>
      <c r="Y75" s="2"/>
      <c r="Z75" s="2"/>
      <c r="AA75" s="2"/>
      <c r="AB75" s="2"/>
      <c r="AC75" s="2"/>
    </row>
    <row r="76" spans="1:29" ht="15" customHeight="1">
      <c r="A76" s="42" t="str">
        <f>'[12]Arkusz1'!$G$1</f>
        <v>B.3</v>
      </c>
      <c r="B76" s="69" t="s">
        <v>1</v>
      </c>
      <c r="C76" s="130">
        <f>'[12]Arkusz1'!$E$27</f>
        <v>0</v>
      </c>
      <c r="D76" s="131">
        <f>'[12]Arkusz1'!$E$29</f>
        <v>0</v>
      </c>
      <c r="E76" s="132">
        <f>'[12]Arkusz1'!$E$31</f>
        <v>0</v>
      </c>
      <c r="F76" s="132">
        <f>'[12]Arkusz1'!$E$32</f>
        <v>0</v>
      </c>
      <c r="G76" s="132">
        <f>'[12]Arkusz1'!$E$33</f>
        <v>0</v>
      </c>
      <c r="H76" s="132">
        <f>'[12]Arkusz1'!$E$34</f>
        <v>0</v>
      </c>
      <c r="I76" s="132">
        <f>'[12]Arkusz1'!$E$30</f>
        <v>0</v>
      </c>
      <c r="J76" s="132">
        <f>'[12]Arkusz1'!$E$35</f>
        <v>0</v>
      </c>
      <c r="M76" s="25"/>
      <c r="N76" s="28"/>
      <c r="O76" s="29"/>
      <c r="P76" s="30"/>
      <c r="Q76" s="30"/>
      <c r="R76" s="30"/>
      <c r="S76" s="30"/>
      <c r="T76" s="30"/>
      <c r="U76" s="30"/>
      <c r="V76" s="30"/>
      <c r="W76" s="31"/>
      <c r="X76" s="2"/>
      <c r="Y76" s="2"/>
      <c r="Z76" s="2"/>
      <c r="AA76" s="2"/>
      <c r="AB76" s="2"/>
      <c r="AC76" s="2"/>
    </row>
    <row r="77" spans="1:29" ht="15" customHeight="1">
      <c r="A77" s="41"/>
      <c r="B77" s="69" t="s">
        <v>2</v>
      </c>
      <c r="C77" s="130">
        <f>'[12]Arkusz1'!$F$27</f>
        <v>1330</v>
      </c>
      <c r="D77" s="131">
        <f>'[12]Arkusz1'!$F$29</f>
        <v>0</v>
      </c>
      <c r="E77" s="132">
        <f>'[12]Arkusz1'!$F$31</f>
        <v>1330</v>
      </c>
      <c r="F77" s="132">
        <f>'[12]Arkusz1'!$F$32</f>
        <v>0</v>
      </c>
      <c r="G77" s="132">
        <f>'[12]Arkusz1'!$F$33</f>
        <v>0</v>
      </c>
      <c r="H77" s="132">
        <f>'[12]Arkusz1'!$F$34</f>
        <v>0</v>
      </c>
      <c r="I77" s="132">
        <f>'[12]Arkusz1'!$F$30</f>
        <v>1330</v>
      </c>
      <c r="J77" s="132">
        <f>'[12]Arkusz1'!$F$35</f>
        <v>0</v>
      </c>
      <c r="M77" s="25"/>
      <c r="N77" s="28"/>
      <c r="O77" s="29"/>
      <c r="P77" s="30"/>
      <c r="Q77" s="30"/>
      <c r="R77" s="30"/>
      <c r="S77" s="30"/>
      <c r="T77" s="30"/>
      <c r="U77" s="30"/>
      <c r="V77" s="30"/>
      <c r="W77" s="31"/>
      <c r="X77" s="2"/>
      <c r="Y77" s="2"/>
      <c r="Z77" s="2"/>
      <c r="AA77" s="2"/>
      <c r="AB77" s="2"/>
      <c r="AC77" s="2"/>
    </row>
    <row r="78" spans="1:29" ht="15" customHeight="1">
      <c r="A78" s="41"/>
      <c r="B78" s="70" t="s">
        <v>3</v>
      </c>
      <c r="C78" s="130">
        <f>'[12]Arkusz1'!$G$27</f>
        <v>0</v>
      </c>
      <c r="D78" s="131">
        <f>'[12]Arkusz1'!$G$29</f>
        <v>0</v>
      </c>
      <c r="E78" s="132">
        <f>'[12]Arkusz1'!$G$31</f>
        <v>0</v>
      </c>
      <c r="F78" s="132">
        <f>'[12]Arkusz1'!$G$32</f>
        <v>0</v>
      </c>
      <c r="G78" s="132">
        <f>'[12]Arkusz1'!$G$33</f>
        <v>0</v>
      </c>
      <c r="H78" s="132">
        <f>'[12]Arkusz1'!$G$34</f>
        <v>0</v>
      </c>
      <c r="I78" s="132">
        <f>'[12]Arkusz1'!$G$30</f>
        <v>0</v>
      </c>
      <c r="J78" s="132">
        <f>'[12]Arkusz1'!$G$35</f>
        <v>0</v>
      </c>
      <c r="M78" s="25"/>
      <c r="N78" s="28"/>
      <c r="O78" s="29"/>
      <c r="P78" s="30"/>
      <c r="Q78" s="30"/>
      <c r="R78" s="30"/>
      <c r="S78" s="30"/>
      <c r="T78" s="30"/>
      <c r="U78" s="30"/>
      <c r="V78" s="30"/>
      <c r="W78" s="31"/>
      <c r="X78" s="2"/>
      <c r="Y78" s="2"/>
      <c r="Z78" s="2"/>
      <c r="AA78" s="2"/>
      <c r="AB78" s="2"/>
      <c r="AC78" s="2"/>
    </row>
    <row r="79" spans="1:29" ht="36.75" customHeight="1">
      <c r="A79" s="38"/>
      <c r="B79" s="82" t="str">
        <f>'[13]Arkusz1'!$A$3</f>
        <v>Program dotacji na remonty obiektów zabytkowych wpisanych do rejestru zabytków</v>
      </c>
      <c r="C79" s="127">
        <f>'[13]Arkusz1'!$B$27</f>
        <v>1340</v>
      </c>
      <c r="D79" s="128">
        <f>'[13]Arkusz1'!$B$29</f>
        <v>0</v>
      </c>
      <c r="E79" s="129">
        <f>'[13]Arkusz1'!$B$31</f>
        <v>223</v>
      </c>
      <c r="F79" s="129">
        <f>'[13]Arkusz1'!$B$32</f>
        <v>117</v>
      </c>
      <c r="G79" s="129">
        <f>'[13]Arkusz1'!$B$33</f>
        <v>500</v>
      </c>
      <c r="H79" s="129">
        <f>'[13]Arkusz1'!$B$34</f>
        <v>500</v>
      </c>
      <c r="I79" s="129">
        <f>'[13]Arkusz1'!$B$30</f>
        <v>1340</v>
      </c>
      <c r="J79" s="129">
        <f>'[13]Arkusz1'!$B$35</f>
        <v>0</v>
      </c>
      <c r="M79" s="25"/>
      <c r="N79" s="28"/>
      <c r="O79" s="29"/>
      <c r="P79" s="30"/>
      <c r="Q79" s="30"/>
      <c r="R79" s="30"/>
      <c r="S79" s="30"/>
      <c r="T79" s="30"/>
      <c r="U79" s="30"/>
      <c r="V79" s="30"/>
      <c r="W79" s="31"/>
      <c r="X79" s="2"/>
      <c r="Y79" s="2"/>
      <c r="Z79" s="2"/>
      <c r="AA79" s="2"/>
      <c r="AB79" s="2"/>
      <c r="AC79" s="2"/>
    </row>
    <row r="80" spans="1:29" ht="15" customHeight="1">
      <c r="A80" s="35"/>
      <c r="B80" s="69" t="s">
        <v>26</v>
      </c>
      <c r="C80" s="130">
        <f>'[13]Arkusz1'!$C$27</f>
        <v>1340</v>
      </c>
      <c r="D80" s="131">
        <f>'[13]Arkusz1'!$C$29</f>
        <v>0</v>
      </c>
      <c r="E80" s="132">
        <f>'[13]Arkusz1'!$C$31</f>
        <v>223</v>
      </c>
      <c r="F80" s="132">
        <f>'[13]Arkusz1'!$C$32</f>
        <v>117</v>
      </c>
      <c r="G80" s="132">
        <f>'[13]Arkusz1'!$C$33</f>
        <v>500</v>
      </c>
      <c r="H80" s="132">
        <f>'[13]Arkusz1'!$C$34</f>
        <v>500</v>
      </c>
      <c r="I80" s="132">
        <f>'[13]Arkusz1'!$C$30</f>
        <v>1340</v>
      </c>
      <c r="J80" s="132">
        <f>'[13]Arkusz1'!$C$35</f>
        <v>0</v>
      </c>
      <c r="M80" s="25"/>
      <c r="N80" s="28"/>
      <c r="O80" s="29"/>
      <c r="P80" s="30"/>
      <c r="Q80" s="30"/>
      <c r="R80" s="30"/>
      <c r="S80" s="30"/>
      <c r="T80" s="30"/>
      <c r="U80" s="30"/>
      <c r="V80" s="30"/>
      <c r="W80" s="31"/>
      <c r="X80" s="2"/>
      <c r="Y80" s="2"/>
      <c r="Z80" s="2"/>
      <c r="AA80" s="2"/>
      <c r="AB80" s="2"/>
      <c r="AC80" s="2"/>
    </row>
    <row r="81" spans="1:29" ht="15" customHeight="1">
      <c r="A81" s="36" t="str">
        <f>'[13]Arkusz1'!$G$1</f>
        <v>B.4</v>
      </c>
      <c r="B81" s="69" t="s">
        <v>0</v>
      </c>
      <c r="C81" s="130">
        <f>'[13]Arkusz1'!$D$27</f>
        <v>0</v>
      </c>
      <c r="D81" s="131">
        <f>'[13]Arkusz1'!$D$29</f>
        <v>0</v>
      </c>
      <c r="E81" s="132">
        <f>'[13]Arkusz1'!$D$31</f>
        <v>0</v>
      </c>
      <c r="F81" s="132">
        <f>'[13]Arkusz1'!$D$32</f>
        <v>0</v>
      </c>
      <c r="G81" s="132">
        <f>'[13]Arkusz1'!$D$33</f>
        <v>0</v>
      </c>
      <c r="H81" s="132">
        <f>'[13]Arkusz1'!$D$34</f>
        <v>0</v>
      </c>
      <c r="I81" s="132">
        <f>'[13]Arkusz1'!$D$30</f>
        <v>0</v>
      </c>
      <c r="J81" s="132">
        <f>'[13]Arkusz1'!$D$35</f>
        <v>0</v>
      </c>
      <c r="M81" s="25"/>
      <c r="N81" s="28"/>
      <c r="O81" s="29"/>
      <c r="P81" s="30"/>
      <c r="Q81" s="30"/>
      <c r="R81" s="30"/>
      <c r="S81" s="30"/>
      <c r="T81" s="30"/>
      <c r="U81" s="30"/>
      <c r="V81" s="30"/>
      <c r="W81" s="31"/>
      <c r="X81" s="2"/>
      <c r="Y81" s="2"/>
      <c r="Z81" s="2"/>
      <c r="AA81" s="2"/>
      <c r="AB81" s="2"/>
      <c r="AC81" s="2"/>
    </row>
    <row r="82" spans="1:29" ht="15" customHeight="1">
      <c r="A82" s="35"/>
      <c r="B82" s="69" t="s">
        <v>1</v>
      </c>
      <c r="C82" s="130">
        <f>'[13]Arkusz1'!$E$27</f>
        <v>0</v>
      </c>
      <c r="D82" s="131">
        <f>'[13]Arkusz1'!$E$29</f>
        <v>0</v>
      </c>
      <c r="E82" s="132">
        <f>'[13]Arkusz1'!$E$31</f>
        <v>0</v>
      </c>
      <c r="F82" s="132">
        <f>'[13]Arkusz1'!$E$32</f>
        <v>0</v>
      </c>
      <c r="G82" s="132">
        <f>'[13]Arkusz1'!$E$33</f>
        <v>0</v>
      </c>
      <c r="H82" s="132">
        <f>'[13]Arkusz1'!$E$34</f>
        <v>0</v>
      </c>
      <c r="I82" s="132">
        <f>'[13]Arkusz1'!$E$30</f>
        <v>0</v>
      </c>
      <c r="J82" s="132">
        <f>'[13]Arkusz1'!$E$35</f>
        <v>0</v>
      </c>
      <c r="M82" s="25"/>
      <c r="N82" s="28"/>
      <c r="O82" s="29"/>
      <c r="P82" s="30"/>
      <c r="Q82" s="30"/>
      <c r="R82" s="30"/>
      <c r="S82" s="30"/>
      <c r="T82" s="30"/>
      <c r="U82" s="30"/>
      <c r="V82" s="30"/>
      <c r="W82" s="31"/>
      <c r="X82" s="2"/>
      <c r="Y82" s="2"/>
      <c r="Z82" s="2"/>
      <c r="AA82" s="2"/>
      <c r="AB82" s="2"/>
      <c r="AC82" s="2"/>
    </row>
    <row r="83" spans="1:29" ht="15" customHeight="1">
      <c r="A83" s="35"/>
      <c r="B83" s="69" t="s">
        <v>2</v>
      </c>
      <c r="C83" s="130">
        <f>'[13]Arkusz1'!$F$27</f>
        <v>0</v>
      </c>
      <c r="D83" s="131">
        <f>'[13]Arkusz1'!$F$29</f>
        <v>0</v>
      </c>
      <c r="E83" s="132">
        <f>'[13]Arkusz1'!$F$31</f>
        <v>0</v>
      </c>
      <c r="F83" s="132">
        <f>'[13]Arkusz1'!$F$32</f>
        <v>0</v>
      </c>
      <c r="G83" s="132">
        <f>'[13]Arkusz1'!$F$33</f>
        <v>0</v>
      </c>
      <c r="H83" s="132">
        <f>'[13]Arkusz1'!$F$34</f>
        <v>0</v>
      </c>
      <c r="I83" s="132">
        <f>'[13]Arkusz1'!$F$30</f>
        <v>0</v>
      </c>
      <c r="J83" s="132">
        <f>'[13]Arkusz1'!$F$35</f>
        <v>0</v>
      </c>
      <c r="M83" s="25"/>
      <c r="N83" s="28"/>
      <c r="O83" s="29"/>
      <c r="P83" s="30"/>
      <c r="Q83" s="30"/>
      <c r="R83" s="30"/>
      <c r="S83" s="30"/>
      <c r="T83" s="30"/>
      <c r="U83" s="30"/>
      <c r="V83" s="30"/>
      <c r="W83" s="31"/>
      <c r="X83" s="2"/>
      <c r="Y83" s="2"/>
      <c r="Z83" s="2"/>
      <c r="AA83" s="2"/>
      <c r="AB83" s="2"/>
      <c r="AC83" s="2"/>
    </row>
    <row r="84" spans="1:29" ht="15" customHeight="1" thickBot="1">
      <c r="A84" s="35"/>
      <c r="B84" s="70" t="s">
        <v>3</v>
      </c>
      <c r="C84" s="133">
        <f>'[13]Arkusz1'!$G$27</f>
        <v>0</v>
      </c>
      <c r="D84" s="134">
        <f>'[13]Arkusz1'!$G$29</f>
        <v>0</v>
      </c>
      <c r="E84" s="135">
        <f>'[13]Arkusz1'!$G$31</f>
        <v>0</v>
      </c>
      <c r="F84" s="135">
        <f>'[13]Arkusz1'!$G$32</f>
        <v>0</v>
      </c>
      <c r="G84" s="135">
        <f>'[13]Arkusz1'!$G$33</f>
        <v>0</v>
      </c>
      <c r="H84" s="135">
        <f>'[13]Arkusz1'!$G$34</f>
        <v>0</v>
      </c>
      <c r="I84" s="135">
        <f>'[13]Arkusz1'!$G$30</f>
        <v>0</v>
      </c>
      <c r="J84" s="135">
        <f>'[13]Arkusz1'!$G$35</f>
        <v>0</v>
      </c>
      <c r="M84" s="25"/>
      <c r="N84" s="28"/>
      <c r="O84" s="29"/>
      <c r="P84" s="30"/>
      <c r="Q84" s="30"/>
      <c r="R84" s="30"/>
      <c r="S84" s="30"/>
      <c r="T84" s="30"/>
      <c r="U84" s="30"/>
      <c r="V84" s="30"/>
      <c r="W84" s="31"/>
      <c r="X84" s="2"/>
      <c r="Y84" s="2"/>
      <c r="Z84" s="2"/>
      <c r="AA84" s="2"/>
      <c r="AB84" s="2"/>
      <c r="AC84" s="2"/>
    </row>
    <row r="85" spans="1:29" ht="37.5" customHeight="1" thickBot="1">
      <c r="A85" s="43" t="s">
        <v>33</v>
      </c>
      <c r="B85" s="83" t="s">
        <v>34</v>
      </c>
      <c r="C85" s="152">
        <f>SUM(C86+C92+C98+C104+C110+C116+C122+C128+C134+C140+C146+C152+C158+C164+C170+C176+C182+C188+C194+C200+C206+C212+C218+C224+C230+C236+C242)</f>
        <v>796646.2</v>
      </c>
      <c r="D85" s="153">
        <f aca="true" t="shared" si="5" ref="D85:J85">SUM(D86+D92+D98+D104+D110+D116+D122+D128+D134+D140+D146+D152+D158+D164+D170+D176+D182+D188+D194+D200+D206+D212+D218+D224+D230+D236+D242)</f>
        <v>8421</v>
      </c>
      <c r="E85" s="154">
        <f t="shared" si="5"/>
        <v>15865</v>
      </c>
      <c r="F85" s="154">
        <f t="shared" si="5"/>
        <v>28343</v>
      </c>
      <c r="G85" s="154">
        <f t="shared" si="5"/>
        <v>92401</v>
      </c>
      <c r="H85" s="154">
        <f t="shared" si="5"/>
        <v>38992</v>
      </c>
      <c r="I85" s="154">
        <f t="shared" si="5"/>
        <v>175601</v>
      </c>
      <c r="J85" s="154">
        <f t="shared" si="5"/>
        <v>612624.2</v>
      </c>
      <c r="M85" s="25"/>
      <c r="N85" s="28"/>
      <c r="O85" s="29"/>
      <c r="P85" s="30"/>
      <c r="Q85" s="30"/>
      <c r="R85" s="30"/>
      <c r="S85" s="30"/>
      <c r="T85" s="30"/>
      <c r="U85" s="30"/>
      <c r="V85" s="30"/>
      <c r="W85" s="31"/>
      <c r="X85" s="2"/>
      <c r="Y85" s="2"/>
      <c r="Z85" s="2"/>
      <c r="AA85" s="2"/>
      <c r="AB85" s="2"/>
      <c r="AC85" s="2"/>
    </row>
    <row r="86" spans="1:29" ht="37.5" customHeight="1">
      <c r="A86" s="36"/>
      <c r="B86" s="84" t="str">
        <f>'[14]Arkusz1'!$A$3</f>
        <v>Przebudowa Placu Wolności</v>
      </c>
      <c r="C86" s="123">
        <f>'[14]Arkusz1'!$B$27</f>
        <v>6770</v>
      </c>
      <c r="D86" s="124">
        <f>'[14]Arkusz1'!$B$29</f>
        <v>0</v>
      </c>
      <c r="E86" s="125">
        <f>'[14]Arkusz1'!$B$31</f>
        <v>10</v>
      </c>
      <c r="F86" s="125">
        <f>'[14]Arkusz1'!$B$32</f>
        <v>315</v>
      </c>
      <c r="G86" s="125">
        <f>'[14]Arkusz1'!$B$33</f>
        <v>3000</v>
      </c>
      <c r="H86" s="125">
        <f>'[14]Arkusz1'!$B$34</f>
        <v>3445</v>
      </c>
      <c r="I86" s="125">
        <f>'[14]Arkusz1'!$B$30</f>
        <v>6770</v>
      </c>
      <c r="J86" s="125">
        <f>'[14]Arkusz1'!$B$35</f>
        <v>0</v>
      </c>
      <c r="M86" s="25"/>
      <c r="N86" s="28"/>
      <c r="O86" s="29"/>
      <c r="P86" s="30"/>
      <c r="Q86" s="30"/>
      <c r="R86" s="30"/>
      <c r="S86" s="30"/>
      <c r="T86" s="30"/>
      <c r="U86" s="30"/>
      <c r="V86" s="30"/>
      <c r="W86" s="31"/>
      <c r="X86" s="2"/>
      <c r="Y86" s="2"/>
      <c r="Z86" s="2"/>
      <c r="AA86" s="2"/>
      <c r="AB86" s="2"/>
      <c r="AC86" s="2"/>
    </row>
    <row r="87" spans="1:29" ht="15" customHeight="1">
      <c r="A87" s="36"/>
      <c r="B87" s="69" t="s">
        <v>26</v>
      </c>
      <c r="C87" s="120">
        <f>'[14]Arkusz1'!$C$27</f>
        <v>6770</v>
      </c>
      <c r="D87" s="121">
        <f>'[14]Arkusz1'!$C$29</f>
        <v>0</v>
      </c>
      <c r="E87" s="122">
        <f>'[14]Arkusz1'!$C$31</f>
        <v>10</v>
      </c>
      <c r="F87" s="122">
        <f>'[14]Arkusz1'!$C$32</f>
        <v>315</v>
      </c>
      <c r="G87" s="122">
        <f>'[14]Arkusz1'!$C$33</f>
        <v>3000</v>
      </c>
      <c r="H87" s="122">
        <f>'[14]Arkusz1'!$C$34</f>
        <v>3445</v>
      </c>
      <c r="I87" s="122">
        <f>'[14]Arkusz1'!$C$30</f>
        <v>6770</v>
      </c>
      <c r="J87" s="122">
        <f>'[14]Arkusz1'!$C$35</f>
        <v>0</v>
      </c>
      <c r="M87" s="25"/>
      <c r="N87" s="28"/>
      <c r="O87" s="29"/>
      <c r="P87" s="30"/>
      <c r="Q87" s="30"/>
      <c r="R87" s="30"/>
      <c r="S87" s="30"/>
      <c r="T87" s="30"/>
      <c r="U87" s="30"/>
      <c r="V87" s="30"/>
      <c r="W87" s="31"/>
      <c r="X87" s="2"/>
      <c r="Y87" s="2"/>
      <c r="Z87" s="2"/>
      <c r="AA87" s="2"/>
      <c r="AB87" s="2"/>
      <c r="AC87" s="2"/>
    </row>
    <row r="88" spans="1:29" ht="14.25" customHeight="1">
      <c r="A88" s="36"/>
      <c r="B88" s="69" t="s">
        <v>0</v>
      </c>
      <c r="C88" s="120">
        <f>'[14]Arkusz1'!$D$27</f>
        <v>0</v>
      </c>
      <c r="D88" s="121">
        <f>'[14]Arkusz1'!$D$29</f>
        <v>0</v>
      </c>
      <c r="E88" s="122">
        <f>'[14]Arkusz1'!$D$31</f>
        <v>0</v>
      </c>
      <c r="F88" s="122">
        <f>'[14]Arkusz1'!$D$32</f>
        <v>0</v>
      </c>
      <c r="G88" s="122">
        <f>'[14]Arkusz1'!$D$33</f>
        <v>0</v>
      </c>
      <c r="H88" s="122">
        <f>'[14]Arkusz1'!$D$34</f>
        <v>0</v>
      </c>
      <c r="I88" s="122">
        <f>'[14]Arkusz1'!$D$30</f>
        <v>0</v>
      </c>
      <c r="J88" s="122">
        <f>'[14]Arkusz1'!$D$35</f>
        <v>0</v>
      </c>
      <c r="M88" s="25"/>
      <c r="N88" s="28"/>
      <c r="O88" s="29"/>
      <c r="P88" s="30"/>
      <c r="Q88" s="30"/>
      <c r="R88" s="30"/>
      <c r="S88" s="30"/>
      <c r="T88" s="30"/>
      <c r="U88" s="30"/>
      <c r="V88" s="30"/>
      <c r="W88" s="31"/>
      <c r="X88" s="2"/>
      <c r="Y88" s="2"/>
      <c r="Z88" s="2"/>
      <c r="AA88" s="2"/>
      <c r="AB88" s="2"/>
      <c r="AC88" s="2"/>
    </row>
    <row r="89" spans="1:29" ht="15" customHeight="1">
      <c r="A89" s="36" t="str">
        <f>'[14]Arkusz1'!$G$1</f>
        <v>C.1</v>
      </c>
      <c r="B89" s="69" t="s">
        <v>1</v>
      </c>
      <c r="C89" s="120">
        <f>'[14]Arkusz1'!$E$27</f>
        <v>0</v>
      </c>
      <c r="D89" s="121">
        <f>'[14]Arkusz1'!$E$29</f>
        <v>0</v>
      </c>
      <c r="E89" s="122">
        <f>'[14]Arkusz1'!$E$31</f>
        <v>0</v>
      </c>
      <c r="F89" s="122">
        <f>'[14]Arkusz1'!$E$32</f>
        <v>0</v>
      </c>
      <c r="G89" s="122">
        <f>'[14]Arkusz1'!$E$33</f>
        <v>0</v>
      </c>
      <c r="H89" s="122">
        <f>'[14]Arkusz1'!$E$34</f>
        <v>0</v>
      </c>
      <c r="I89" s="122">
        <f>'[14]Arkusz1'!$E$30</f>
        <v>0</v>
      </c>
      <c r="J89" s="122">
        <f>'[14]Arkusz1'!$E$35</f>
        <v>0</v>
      </c>
      <c r="M89" s="25"/>
      <c r="N89" s="28"/>
      <c r="O89" s="29"/>
      <c r="P89" s="30"/>
      <c r="Q89" s="30"/>
      <c r="R89" s="30"/>
      <c r="S89" s="30"/>
      <c r="T89" s="30"/>
      <c r="U89" s="30"/>
      <c r="V89" s="30"/>
      <c r="W89" s="31"/>
      <c r="X89" s="2"/>
      <c r="Y89" s="2"/>
      <c r="Z89" s="2"/>
      <c r="AA89" s="2"/>
      <c r="AB89" s="2"/>
      <c r="AC89" s="2"/>
    </row>
    <row r="90" spans="1:29" ht="15" customHeight="1">
      <c r="A90" s="36"/>
      <c r="B90" s="69" t="s">
        <v>2</v>
      </c>
      <c r="C90" s="120">
        <f>'[14]Arkusz1'!$F$27</f>
        <v>0</v>
      </c>
      <c r="D90" s="121">
        <f>'[14]Arkusz1'!$F$29</f>
        <v>0</v>
      </c>
      <c r="E90" s="122">
        <f>'[14]Arkusz1'!$F$31</f>
        <v>0</v>
      </c>
      <c r="F90" s="122">
        <f>'[14]Arkusz1'!$F$32</f>
        <v>0</v>
      </c>
      <c r="G90" s="122">
        <f>'[14]Arkusz1'!$F$33</f>
        <v>0</v>
      </c>
      <c r="H90" s="122">
        <f>'[14]Arkusz1'!$F$34</f>
        <v>0</v>
      </c>
      <c r="I90" s="122">
        <f>'[14]Arkusz1'!$F$30</f>
        <v>0</v>
      </c>
      <c r="J90" s="122">
        <f>'[14]Arkusz1'!$F$35</f>
        <v>0</v>
      </c>
      <c r="M90" s="25"/>
      <c r="N90" s="28"/>
      <c r="O90" s="29"/>
      <c r="P90" s="30"/>
      <c r="Q90" s="30"/>
      <c r="R90" s="30"/>
      <c r="S90" s="30"/>
      <c r="T90" s="30"/>
      <c r="U90" s="30"/>
      <c r="V90" s="30"/>
      <c r="W90" s="31"/>
      <c r="X90" s="2"/>
      <c r="Y90" s="2"/>
      <c r="Z90" s="2"/>
      <c r="AA90" s="2"/>
      <c r="AB90" s="2"/>
      <c r="AC90" s="2"/>
    </row>
    <row r="91" spans="1:29" ht="15" customHeight="1" thickBot="1">
      <c r="A91" s="63"/>
      <c r="B91" s="85" t="s">
        <v>3</v>
      </c>
      <c r="C91" s="155">
        <f>'[14]Arkusz1'!$G$27</f>
        <v>0</v>
      </c>
      <c r="D91" s="156">
        <f>'[14]Arkusz1'!$G$29</f>
        <v>0</v>
      </c>
      <c r="E91" s="157">
        <f>'[14]Arkusz1'!$G$31</f>
        <v>0</v>
      </c>
      <c r="F91" s="157">
        <f>'[14]Arkusz1'!$G$32</f>
        <v>0</v>
      </c>
      <c r="G91" s="157">
        <f>'[14]Arkusz1'!$G$33</f>
        <v>0</v>
      </c>
      <c r="H91" s="157">
        <f>'[14]Arkusz1'!$G$34</f>
        <v>0</v>
      </c>
      <c r="I91" s="157">
        <f>'[14]Arkusz1'!$G$30</f>
        <v>0</v>
      </c>
      <c r="J91" s="157">
        <f>'[14]Arkusz1'!$G$35</f>
        <v>0</v>
      </c>
      <c r="M91" s="25"/>
      <c r="N91" s="28"/>
      <c r="O91" s="29"/>
      <c r="P91" s="30"/>
      <c r="Q91" s="30"/>
      <c r="R91" s="30"/>
      <c r="S91" s="30"/>
      <c r="T91" s="30"/>
      <c r="U91" s="30"/>
      <c r="V91" s="30"/>
      <c r="W91" s="31"/>
      <c r="X91" s="2"/>
      <c r="Y91" s="2"/>
      <c r="Z91" s="2"/>
      <c r="AA91" s="2"/>
      <c r="AB91" s="2"/>
      <c r="AC91" s="2"/>
    </row>
    <row r="92" spans="1:29" ht="53.25" customHeight="1">
      <c r="A92" s="42"/>
      <c r="B92" s="73" t="str">
        <f>'[15]Arkusz1'!$A$3</f>
        <v>Przebudowa ul. Grunwaldzkiej jako transgranicznej drogi turystycznej do przejścia granicznego Świnoujście</v>
      </c>
      <c r="C92" s="127">
        <f>'[15]Arkusz1'!$B$27</f>
        <v>33851</v>
      </c>
      <c r="D92" s="128">
        <f>'[15]Arkusz1'!$B$29</f>
        <v>1512</v>
      </c>
      <c r="E92" s="129">
        <f>'[15]Arkusz1'!$B$31</f>
        <v>7929</v>
      </c>
      <c r="F92" s="129">
        <f>'[15]Arkusz1'!$B$32</f>
        <v>2428</v>
      </c>
      <c r="G92" s="129">
        <f>'[15]Arkusz1'!$B$33</f>
        <v>500</v>
      </c>
      <c r="H92" s="129">
        <f>'[15]Arkusz1'!$B$34</f>
        <v>5310</v>
      </c>
      <c r="I92" s="129">
        <f>'[15]Arkusz1'!$B$30</f>
        <v>16167</v>
      </c>
      <c r="J92" s="129">
        <f>'[15]Arkusz1'!$B$35</f>
        <v>16172</v>
      </c>
      <c r="M92" s="25"/>
      <c r="N92" s="28"/>
      <c r="O92" s="29"/>
      <c r="P92" s="30"/>
      <c r="Q92" s="30"/>
      <c r="R92" s="30"/>
      <c r="S92" s="30"/>
      <c r="T92" s="30"/>
      <c r="U92" s="30"/>
      <c r="V92" s="30"/>
      <c r="W92" s="31"/>
      <c r="X92" s="2"/>
      <c r="Y92" s="2"/>
      <c r="Z92" s="2"/>
      <c r="AA92" s="2"/>
      <c r="AB92" s="2"/>
      <c r="AC92" s="2"/>
    </row>
    <row r="93" spans="1:29" ht="15" customHeight="1">
      <c r="A93" s="36"/>
      <c r="B93" s="69" t="s">
        <v>26</v>
      </c>
      <c r="C93" s="130">
        <f>'[15]Arkusz1'!$C$27</f>
        <v>23614</v>
      </c>
      <c r="D93" s="131">
        <f>'[15]Arkusz1'!$C$29</f>
        <v>1512</v>
      </c>
      <c r="E93" s="132">
        <f>'[15]Arkusz1'!$C$31</f>
        <v>2409</v>
      </c>
      <c r="F93" s="132">
        <f>'[15]Arkusz1'!$C$32</f>
        <v>1778</v>
      </c>
      <c r="G93" s="132">
        <f>'[15]Arkusz1'!$C$33</f>
        <v>500</v>
      </c>
      <c r="H93" s="132">
        <f>'[15]Arkusz1'!$C$34</f>
        <v>1243</v>
      </c>
      <c r="I93" s="132">
        <f>'[15]Arkusz1'!$C$30</f>
        <v>5930</v>
      </c>
      <c r="J93" s="132">
        <f>'[15]Arkusz1'!$C$35</f>
        <v>16172</v>
      </c>
      <c r="M93" s="25"/>
      <c r="N93" s="28"/>
      <c r="O93" s="29"/>
      <c r="P93" s="30"/>
      <c r="Q93" s="30"/>
      <c r="R93" s="30"/>
      <c r="S93" s="30"/>
      <c r="T93" s="30"/>
      <c r="U93" s="30"/>
      <c r="V93" s="30"/>
      <c r="W93" s="31"/>
      <c r="X93" s="2"/>
      <c r="Y93" s="2"/>
      <c r="Z93" s="2"/>
      <c r="AA93" s="2"/>
      <c r="AB93" s="2"/>
      <c r="AC93" s="2"/>
    </row>
    <row r="94" spans="1:29" ht="15" customHeight="1">
      <c r="A94" s="36"/>
      <c r="B94" s="69" t="s">
        <v>0</v>
      </c>
      <c r="C94" s="130">
        <f>'[15]Arkusz1'!$D$27</f>
        <v>8769</v>
      </c>
      <c r="D94" s="131">
        <f>'[15]Arkusz1'!$D$29</f>
        <v>0</v>
      </c>
      <c r="E94" s="132">
        <f>'[15]Arkusz1'!$D$31</f>
        <v>4052</v>
      </c>
      <c r="F94" s="132">
        <f>'[15]Arkusz1'!$D$32</f>
        <v>650</v>
      </c>
      <c r="G94" s="132">
        <f>'[15]Arkusz1'!$D$33</f>
        <v>0</v>
      </c>
      <c r="H94" s="132">
        <f>'[15]Arkusz1'!$D$34</f>
        <v>4067</v>
      </c>
      <c r="I94" s="132">
        <f>'[15]Arkusz1'!$D$30</f>
        <v>8769</v>
      </c>
      <c r="J94" s="132">
        <f>'[15]Arkusz1'!$D$35</f>
        <v>0</v>
      </c>
      <c r="M94" s="25"/>
      <c r="N94" s="28"/>
      <c r="O94" s="29"/>
      <c r="P94" s="30"/>
      <c r="Q94" s="30"/>
      <c r="R94" s="30"/>
      <c r="S94" s="30"/>
      <c r="T94" s="30"/>
      <c r="U94" s="30"/>
      <c r="V94" s="30"/>
      <c r="W94" s="31"/>
      <c r="X94" s="2"/>
      <c r="Y94" s="2"/>
      <c r="Z94" s="2"/>
      <c r="AA94" s="2"/>
      <c r="AB94" s="2"/>
      <c r="AC94" s="2"/>
    </row>
    <row r="95" spans="1:29" ht="15" customHeight="1">
      <c r="A95" s="36" t="str">
        <f>'[15]Arkusz1'!$G$1</f>
        <v>C.2</v>
      </c>
      <c r="B95" s="69" t="s">
        <v>1</v>
      </c>
      <c r="C95" s="130">
        <f>'[15]Arkusz1'!$E$27</f>
        <v>0</v>
      </c>
      <c r="D95" s="131">
        <f>'[15]Arkusz1'!$E$29</f>
        <v>0</v>
      </c>
      <c r="E95" s="132">
        <f>'[15]Arkusz1'!$E$31</f>
        <v>0</v>
      </c>
      <c r="F95" s="132">
        <f>'[15]Arkusz1'!$E$32</f>
        <v>0</v>
      </c>
      <c r="G95" s="132">
        <f>'[15]Arkusz1'!$E$33</f>
        <v>0</v>
      </c>
      <c r="H95" s="132">
        <f>'[15]Arkusz1'!$E$34</f>
        <v>0</v>
      </c>
      <c r="I95" s="132">
        <f>'[15]Arkusz1'!$E$30</f>
        <v>0</v>
      </c>
      <c r="J95" s="132">
        <f>'[15]Arkusz1'!$E$35</f>
        <v>0</v>
      </c>
      <c r="M95" s="25"/>
      <c r="N95" s="28"/>
      <c r="O95" s="29"/>
      <c r="P95" s="30"/>
      <c r="Q95" s="30"/>
      <c r="R95" s="30"/>
      <c r="S95" s="30"/>
      <c r="T95" s="30"/>
      <c r="U95" s="30"/>
      <c r="V95" s="30"/>
      <c r="W95" s="31"/>
      <c r="X95" s="2"/>
      <c r="Y95" s="2"/>
      <c r="Z95" s="2"/>
      <c r="AA95" s="2"/>
      <c r="AB95" s="2"/>
      <c r="AC95" s="2"/>
    </row>
    <row r="96" spans="1:29" ht="15" customHeight="1">
      <c r="A96" s="36"/>
      <c r="B96" s="69" t="s">
        <v>2</v>
      </c>
      <c r="C96" s="130">
        <f>'[15]Arkusz1'!$F$27</f>
        <v>1468</v>
      </c>
      <c r="D96" s="131">
        <f>'[15]Arkusz1'!$F$29</f>
        <v>0</v>
      </c>
      <c r="E96" s="132">
        <f>'[15]Arkusz1'!$F$31</f>
        <v>1468</v>
      </c>
      <c r="F96" s="132">
        <f>'[15]Arkusz1'!$F$32</f>
        <v>0</v>
      </c>
      <c r="G96" s="132">
        <f>'[15]Arkusz1'!$F$33</f>
        <v>0</v>
      </c>
      <c r="H96" s="132">
        <f>'[15]Arkusz1'!$F$34</f>
        <v>0</v>
      </c>
      <c r="I96" s="132">
        <f>'[15]Arkusz1'!$F$30</f>
        <v>1468</v>
      </c>
      <c r="J96" s="132">
        <f>'[15]Arkusz1'!$F$35</f>
        <v>0</v>
      </c>
      <c r="M96" s="25"/>
      <c r="N96" s="28"/>
      <c r="O96" s="29"/>
      <c r="P96" s="30"/>
      <c r="Q96" s="30"/>
      <c r="R96" s="30"/>
      <c r="S96" s="30"/>
      <c r="T96" s="30"/>
      <c r="U96" s="30"/>
      <c r="V96" s="30"/>
      <c r="W96" s="31"/>
      <c r="X96" s="2"/>
      <c r="Y96" s="2"/>
      <c r="Z96" s="2"/>
      <c r="AA96" s="2"/>
      <c r="AB96" s="2"/>
      <c r="AC96" s="2"/>
    </row>
    <row r="97" spans="1:29" ht="15" customHeight="1">
      <c r="A97" s="36"/>
      <c r="B97" s="70" t="s">
        <v>3</v>
      </c>
      <c r="C97" s="130">
        <f>'[15]Arkusz1'!$G$27</f>
        <v>0</v>
      </c>
      <c r="D97" s="131">
        <f>'[15]Arkusz1'!$G$29</f>
        <v>0</v>
      </c>
      <c r="E97" s="132">
        <f>'[15]Arkusz1'!$G$31</f>
        <v>0</v>
      </c>
      <c r="F97" s="132">
        <f>'[15]Arkusz1'!$G$32</f>
        <v>0</v>
      </c>
      <c r="G97" s="132">
        <f>'[15]Arkusz1'!$G$33</f>
        <v>0</v>
      </c>
      <c r="H97" s="132">
        <f>'[15]Arkusz1'!$G$34</f>
        <v>0</v>
      </c>
      <c r="I97" s="132">
        <f>'[15]Arkusz1'!$G$30</f>
        <v>0</v>
      </c>
      <c r="J97" s="132">
        <f>'[15]Arkusz1'!$G$35</f>
        <v>0</v>
      </c>
      <c r="M97" s="25"/>
      <c r="N97" s="28"/>
      <c r="O97" s="29"/>
      <c r="P97" s="30"/>
      <c r="Q97" s="30"/>
      <c r="R97" s="30"/>
      <c r="S97" s="30"/>
      <c r="T97" s="30"/>
      <c r="U97" s="30"/>
      <c r="V97" s="30"/>
      <c r="W97" s="31"/>
      <c r="X97" s="2"/>
      <c r="Y97" s="2"/>
      <c r="Z97" s="2"/>
      <c r="AA97" s="2"/>
      <c r="AB97" s="2"/>
      <c r="AC97" s="2"/>
    </row>
    <row r="98" spans="1:29" ht="51.75" customHeight="1">
      <c r="A98" s="44"/>
      <c r="B98" s="73" t="str">
        <f>'[16]Arkusz1'!$A$3</f>
        <v>Przebudowa lub budowa mostu nad Starą Świną łączącego wyspy  Karsibór i Wolin.</v>
      </c>
      <c r="C98" s="127">
        <f>'[16]Arkusz1'!$B$27</f>
        <v>27640</v>
      </c>
      <c r="D98" s="128">
        <f>'[16]Arkusz1'!$B$29</f>
        <v>0</v>
      </c>
      <c r="E98" s="129">
        <f>'[16]Arkusz1'!$B$31</f>
        <v>101</v>
      </c>
      <c r="F98" s="129">
        <f>'[16]Arkusz1'!$B$32</f>
        <v>500</v>
      </c>
      <c r="G98" s="129">
        <f>'[16]Arkusz1'!$B$33</f>
        <v>27039</v>
      </c>
      <c r="H98" s="129">
        <f>'[16]Arkusz1'!$B$34</f>
        <v>0</v>
      </c>
      <c r="I98" s="129">
        <f>'[16]Arkusz1'!$B$30</f>
        <v>27640</v>
      </c>
      <c r="J98" s="158">
        <f>'[16]Arkusz1'!$B$35</f>
        <v>0</v>
      </c>
      <c r="M98" s="25"/>
      <c r="N98" s="28"/>
      <c r="O98" s="29"/>
      <c r="P98" s="30"/>
      <c r="Q98" s="30"/>
      <c r="R98" s="30"/>
      <c r="S98" s="30"/>
      <c r="T98" s="30"/>
      <c r="U98" s="30"/>
      <c r="V98" s="30"/>
      <c r="W98" s="31"/>
      <c r="X98" s="2"/>
      <c r="Y98" s="2"/>
      <c r="Z98" s="2"/>
      <c r="AA98" s="2"/>
      <c r="AB98" s="2"/>
      <c r="AC98" s="2"/>
    </row>
    <row r="99" spans="1:29" ht="15" customHeight="1">
      <c r="A99" s="36"/>
      <c r="B99" s="69" t="s">
        <v>26</v>
      </c>
      <c r="C99" s="130">
        <f>'[16]Arkusz1'!$C$27</f>
        <v>7230</v>
      </c>
      <c r="D99" s="131">
        <f>'[16]Arkusz1'!$C$29</f>
        <v>0</v>
      </c>
      <c r="E99" s="132">
        <f>'[16]Arkusz1'!$C$31</f>
        <v>101</v>
      </c>
      <c r="F99" s="132">
        <f>'[16]Arkusz1'!$C$32</f>
        <v>500</v>
      </c>
      <c r="G99" s="132">
        <f>'[16]Arkusz1'!$C$33</f>
        <v>6629</v>
      </c>
      <c r="H99" s="132">
        <f>'[16]Arkusz1'!$C$34</f>
        <v>0</v>
      </c>
      <c r="I99" s="132">
        <f>'[16]Arkusz1'!$C$30</f>
        <v>7230</v>
      </c>
      <c r="J99" s="132">
        <f>'[16]Arkusz1'!$C$35</f>
        <v>0</v>
      </c>
      <c r="M99" s="25"/>
      <c r="N99" s="28"/>
      <c r="O99" s="29"/>
      <c r="P99" s="30"/>
      <c r="Q99" s="30"/>
      <c r="R99" s="30"/>
      <c r="S99" s="30"/>
      <c r="T99" s="30"/>
      <c r="U99" s="30"/>
      <c r="V99" s="30"/>
      <c r="W99" s="31"/>
      <c r="X99" s="2"/>
      <c r="Y99" s="2"/>
      <c r="Z99" s="2"/>
      <c r="AA99" s="2"/>
      <c r="AB99" s="2"/>
      <c r="AC99" s="2"/>
    </row>
    <row r="100" spans="1:29" ht="15" customHeight="1">
      <c r="A100" s="36"/>
      <c r="B100" s="69" t="s">
        <v>0</v>
      </c>
      <c r="C100" s="130">
        <f>'[16]Arkusz1'!$D$27</f>
        <v>20410</v>
      </c>
      <c r="D100" s="131">
        <f>'[16]Arkusz1'!$D$29</f>
        <v>0</v>
      </c>
      <c r="E100" s="132">
        <f>'[16]Arkusz1'!$D$31</f>
        <v>0</v>
      </c>
      <c r="F100" s="132">
        <f>'[16]Arkusz1'!$D$32</f>
        <v>0</v>
      </c>
      <c r="G100" s="132">
        <f>'[16]Arkusz1'!$D$33</f>
        <v>20410</v>
      </c>
      <c r="H100" s="132">
        <f>'[16]Arkusz1'!$D$34</f>
        <v>0</v>
      </c>
      <c r="I100" s="132">
        <f>'[16]Arkusz1'!$D$30</f>
        <v>20410</v>
      </c>
      <c r="J100" s="132">
        <f>'[16]Arkusz1'!$D$35</f>
        <v>0</v>
      </c>
      <c r="M100" s="25"/>
      <c r="N100" s="28"/>
      <c r="O100" s="29"/>
      <c r="P100" s="30"/>
      <c r="Q100" s="30"/>
      <c r="R100" s="30"/>
      <c r="S100" s="30"/>
      <c r="T100" s="30"/>
      <c r="U100" s="30"/>
      <c r="V100" s="30"/>
      <c r="W100" s="31"/>
      <c r="X100" s="2"/>
      <c r="Y100" s="2"/>
      <c r="Z100" s="2"/>
      <c r="AA100" s="2"/>
      <c r="AB100" s="2"/>
      <c r="AC100" s="2"/>
    </row>
    <row r="101" spans="1:29" ht="15" customHeight="1">
      <c r="A101" s="36" t="str">
        <f>'[16]Arkusz1'!$G$1</f>
        <v>C.3</v>
      </c>
      <c r="B101" s="69" t="s">
        <v>1</v>
      </c>
      <c r="C101" s="130">
        <f>'[16]Arkusz1'!$E$27</f>
        <v>0</v>
      </c>
      <c r="D101" s="131">
        <f>'[16]Arkusz1'!$E$29</f>
        <v>0</v>
      </c>
      <c r="E101" s="132">
        <f>'[16]Arkusz1'!$E$31</f>
        <v>0</v>
      </c>
      <c r="F101" s="132">
        <f>'[16]Arkusz1'!$E$32</f>
        <v>0</v>
      </c>
      <c r="G101" s="132">
        <f>'[16]Arkusz1'!$E$33</f>
        <v>0</v>
      </c>
      <c r="H101" s="132">
        <f>'[16]Arkusz1'!$E$34</f>
        <v>0</v>
      </c>
      <c r="I101" s="132">
        <f>'[16]Arkusz1'!$E$30</f>
        <v>0</v>
      </c>
      <c r="J101" s="132">
        <f>'[16]Arkusz1'!$E$35</f>
        <v>0</v>
      </c>
      <c r="M101" s="25"/>
      <c r="N101" s="28"/>
      <c r="O101" s="29"/>
      <c r="P101" s="30"/>
      <c r="Q101" s="30"/>
      <c r="R101" s="30"/>
      <c r="S101" s="30"/>
      <c r="T101" s="30"/>
      <c r="U101" s="30"/>
      <c r="V101" s="30"/>
      <c r="W101" s="31"/>
      <c r="X101" s="2"/>
      <c r="Y101" s="2"/>
      <c r="Z101" s="2"/>
      <c r="AA101" s="2"/>
      <c r="AB101" s="2"/>
      <c r="AC101" s="2"/>
    </row>
    <row r="102" spans="1:29" ht="15" customHeight="1">
      <c r="A102" s="36"/>
      <c r="B102" s="69" t="s">
        <v>2</v>
      </c>
      <c r="C102" s="130">
        <f>'[16]Arkusz1'!$F$27</f>
        <v>0</v>
      </c>
      <c r="D102" s="131">
        <f>'[16]Arkusz1'!$F$29</f>
        <v>0</v>
      </c>
      <c r="E102" s="132">
        <f>'[16]Arkusz1'!$F$31</f>
        <v>0</v>
      </c>
      <c r="F102" s="132">
        <f>'[16]Arkusz1'!$F$32</f>
        <v>0</v>
      </c>
      <c r="G102" s="132">
        <f>'[16]Arkusz1'!$F$33</f>
        <v>0</v>
      </c>
      <c r="H102" s="132">
        <f>'[16]Arkusz1'!$F$34</f>
        <v>0</v>
      </c>
      <c r="I102" s="132">
        <f>'[16]Arkusz1'!$F$30</f>
        <v>0</v>
      </c>
      <c r="J102" s="132">
        <f>'[16]Arkusz1'!$F$35</f>
        <v>0</v>
      </c>
      <c r="M102" s="25"/>
      <c r="N102" s="28"/>
      <c r="O102" s="29"/>
      <c r="P102" s="30"/>
      <c r="Q102" s="30"/>
      <c r="R102" s="30"/>
      <c r="S102" s="30"/>
      <c r="T102" s="30"/>
      <c r="U102" s="30"/>
      <c r="V102" s="30"/>
      <c r="W102" s="31"/>
      <c r="X102" s="2"/>
      <c r="Y102" s="2"/>
      <c r="Z102" s="2"/>
      <c r="AA102" s="2"/>
      <c r="AB102" s="2"/>
      <c r="AC102" s="2"/>
    </row>
    <row r="103" spans="1:29" ht="15" customHeight="1">
      <c r="A103" s="36"/>
      <c r="B103" s="70" t="s">
        <v>3</v>
      </c>
      <c r="C103" s="130">
        <f>'[16]Arkusz1'!$G$27</f>
        <v>0</v>
      </c>
      <c r="D103" s="131">
        <f>'[16]Arkusz1'!$G$29</f>
        <v>0</v>
      </c>
      <c r="E103" s="132">
        <f>'[16]Arkusz1'!$G$31</f>
        <v>0</v>
      </c>
      <c r="F103" s="132">
        <f>'[16]Arkusz1'!$G$32</f>
        <v>0</v>
      </c>
      <c r="G103" s="132">
        <f>'[16]Arkusz1'!$G$33</f>
        <v>0</v>
      </c>
      <c r="H103" s="132">
        <f>'[16]Arkusz1'!$G$34</f>
        <v>0</v>
      </c>
      <c r="I103" s="132">
        <f>'[16]Arkusz1'!$G$30</f>
        <v>0</v>
      </c>
      <c r="J103" s="132">
        <f>'[16]Arkusz1'!$G$35</f>
        <v>0</v>
      </c>
      <c r="M103" s="25"/>
      <c r="N103" s="28"/>
      <c r="O103" s="29"/>
      <c r="P103" s="30"/>
      <c r="Q103" s="30"/>
      <c r="R103" s="30"/>
      <c r="S103" s="30"/>
      <c r="T103" s="30"/>
      <c r="U103" s="30"/>
      <c r="V103" s="30"/>
      <c r="W103" s="31"/>
      <c r="X103" s="2"/>
      <c r="Y103" s="2"/>
      <c r="Z103" s="2"/>
      <c r="AA103" s="2"/>
      <c r="AB103" s="2"/>
      <c r="AC103" s="2"/>
    </row>
    <row r="104" spans="1:29" ht="42.75" customHeight="1">
      <c r="A104" s="249" t="str">
        <f>'[17]Arkusz1'!$G$1</f>
        <v>C.4</v>
      </c>
      <c r="B104" s="86" t="str">
        <f>'[17]Arkusz1'!$A$3</f>
        <v>Budowa stałego połączenia (tunel) pomiędzy  wyspami  Uznam i Wolin w Świnoujściu</v>
      </c>
      <c r="C104" s="127">
        <f>'[17]Arkusz1'!$B$27</f>
        <v>517799.2</v>
      </c>
      <c r="D104" s="128">
        <f>'[17]Arkusz1'!$B$29</f>
        <v>0</v>
      </c>
      <c r="E104" s="129">
        <f>'[17]Arkusz1'!$B$31</f>
        <v>2400</v>
      </c>
      <c r="F104" s="129">
        <f>'[17]Arkusz1'!$B$32</f>
        <v>0</v>
      </c>
      <c r="G104" s="129">
        <f>'[17]Arkusz1'!$B$33</f>
        <v>0</v>
      </c>
      <c r="H104" s="129">
        <f>'[17]Arkusz1'!$B$34</f>
        <v>0</v>
      </c>
      <c r="I104" s="129">
        <f>'[17]Arkusz1'!$B$30</f>
        <v>2400</v>
      </c>
      <c r="J104" s="129">
        <f>'[17]Arkusz1'!$B$35</f>
        <v>515399.2</v>
      </c>
      <c r="L104" s="2"/>
      <c r="M104" s="247"/>
      <c r="N104" s="248"/>
      <c r="O104" s="45"/>
      <c r="P104" s="27"/>
      <c r="Q104" s="27"/>
      <c r="R104" s="27"/>
      <c r="S104" s="27"/>
      <c r="T104" s="27"/>
      <c r="U104" s="27"/>
      <c r="V104" s="27"/>
      <c r="W104" s="46"/>
      <c r="X104" s="2"/>
      <c r="Y104" s="2"/>
      <c r="Z104" s="2"/>
      <c r="AA104" s="2"/>
      <c r="AB104" s="2"/>
      <c r="AC104" s="2"/>
    </row>
    <row r="105" spans="1:29" ht="13.5" customHeight="1">
      <c r="A105" s="249"/>
      <c r="B105" s="71" t="s">
        <v>26</v>
      </c>
      <c r="C105" s="163">
        <f>'[17]Arkusz1'!$C$27</f>
        <v>400</v>
      </c>
      <c r="D105" s="164">
        <f>'[17]Arkusz1'!$C$29</f>
        <v>0</v>
      </c>
      <c r="E105" s="165">
        <f>'[17]Arkusz1'!$C$31</f>
        <v>400</v>
      </c>
      <c r="F105" s="165">
        <f>'[17]Arkusz1'!$C$32</f>
        <v>0</v>
      </c>
      <c r="G105" s="165">
        <f>'[17]Arkusz1'!$C$33</f>
        <v>0</v>
      </c>
      <c r="H105" s="165">
        <f>'[17]Arkusz1'!$C$34</f>
        <v>0</v>
      </c>
      <c r="I105" s="165">
        <f>'[17]Arkusz1'!$C$30</f>
        <v>400</v>
      </c>
      <c r="J105" s="166">
        <f>'[17]Arkusz1'!$C$35</f>
        <v>0</v>
      </c>
      <c r="L105" s="2"/>
      <c r="M105" s="247"/>
      <c r="N105" s="248"/>
      <c r="O105" s="29"/>
      <c r="P105" s="30"/>
      <c r="Q105" s="30"/>
      <c r="R105" s="30"/>
      <c r="S105" s="30"/>
      <c r="T105" s="30"/>
      <c r="U105" s="30"/>
      <c r="V105" s="30"/>
      <c r="W105" s="31"/>
      <c r="X105" s="2"/>
      <c r="Y105" s="2"/>
      <c r="Z105" s="2"/>
      <c r="AA105" s="2"/>
      <c r="AB105" s="2"/>
      <c r="AC105" s="2"/>
    </row>
    <row r="106" spans="1:29" ht="13.5" customHeight="1">
      <c r="A106" s="249"/>
      <c r="B106" s="69" t="s">
        <v>0</v>
      </c>
      <c r="C106" s="163">
        <f>'[17]Arkusz1'!$D$27</f>
        <v>438089.32</v>
      </c>
      <c r="D106" s="164">
        <f>'[17]Arkusz1'!$D$29</f>
        <v>0</v>
      </c>
      <c r="E106" s="165">
        <f>'[17]Arkusz1'!$D$31</f>
        <v>0</v>
      </c>
      <c r="F106" s="165">
        <f>'[17]Arkusz1'!$D$32</f>
        <v>0</v>
      </c>
      <c r="G106" s="165">
        <f>'[17]Arkusz1'!$D$33</f>
        <v>0</v>
      </c>
      <c r="H106" s="165">
        <f>'[17]Arkusz1'!$D$34</f>
        <v>0</v>
      </c>
      <c r="I106" s="165">
        <f>'[17]Arkusz1'!$D$30</f>
        <v>0</v>
      </c>
      <c r="J106" s="166">
        <f>'[17]Arkusz1'!$D$35</f>
        <v>438089.32</v>
      </c>
      <c r="L106" s="2"/>
      <c r="M106" s="247"/>
      <c r="N106" s="248"/>
      <c r="O106" s="29"/>
      <c r="P106" s="30"/>
      <c r="Q106" s="30"/>
      <c r="R106" s="30"/>
      <c r="S106" s="30"/>
      <c r="T106" s="30"/>
      <c r="U106" s="30"/>
      <c r="V106" s="30"/>
      <c r="W106" s="31"/>
      <c r="X106" s="2"/>
      <c r="Y106" s="2"/>
      <c r="Z106" s="2"/>
      <c r="AA106" s="2"/>
      <c r="AB106" s="2"/>
      <c r="AC106" s="2"/>
    </row>
    <row r="107" spans="1:29" ht="12.75" customHeight="1">
      <c r="A107" s="249"/>
      <c r="B107" s="69" t="s">
        <v>1</v>
      </c>
      <c r="C107" s="163">
        <f>'[17]Arkusz1'!$E$27</f>
        <v>79309.88</v>
      </c>
      <c r="D107" s="164">
        <f>'[17]Arkusz1'!$E$29</f>
        <v>0</v>
      </c>
      <c r="E107" s="165">
        <f>'[17]Arkusz1'!$E$31</f>
        <v>2000</v>
      </c>
      <c r="F107" s="165">
        <f>'[17]Arkusz1'!$E$32</f>
        <v>0</v>
      </c>
      <c r="G107" s="165">
        <f>'[17]Arkusz1'!$E$33</f>
        <v>0</v>
      </c>
      <c r="H107" s="165">
        <f>'[17]Arkusz1'!$E$34</f>
        <v>0</v>
      </c>
      <c r="I107" s="165">
        <f>'[17]Arkusz1'!$E$30</f>
        <v>2000</v>
      </c>
      <c r="J107" s="166">
        <f>'[17]Arkusz1'!$E$35</f>
        <v>77309.88</v>
      </c>
      <c r="L107" s="2"/>
      <c r="M107" s="247"/>
      <c r="N107" s="248"/>
      <c r="O107" s="29"/>
      <c r="P107" s="30"/>
      <c r="Q107" s="30"/>
      <c r="R107" s="30"/>
      <c r="S107" s="30"/>
      <c r="T107" s="30"/>
      <c r="U107" s="30"/>
      <c r="V107" s="30"/>
      <c r="W107" s="31"/>
      <c r="X107" s="2"/>
      <c r="Y107" s="2"/>
      <c r="Z107" s="2"/>
      <c r="AA107" s="2"/>
      <c r="AB107" s="2"/>
      <c r="AC107" s="2"/>
    </row>
    <row r="108" spans="1:29" ht="15" customHeight="1">
      <c r="A108" s="249"/>
      <c r="B108" s="69" t="s">
        <v>2</v>
      </c>
      <c r="C108" s="163">
        <f>'[17]Arkusz1'!$F$27</f>
        <v>0</v>
      </c>
      <c r="D108" s="164">
        <f>'[17]Arkusz1'!$F$29</f>
        <v>0</v>
      </c>
      <c r="E108" s="165">
        <f>'[17]Arkusz1'!$F$31</f>
        <v>0</v>
      </c>
      <c r="F108" s="165">
        <f>'[17]Arkusz1'!$F$32</f>
        <v>0</v>
      </c>
      <c r="G108" s="165">
        <f>'[17]Arkusz1'!$F$33</f>
        <v>0</v>
      </c>
      <c r="H108" s="165">
        <f>'[17]Arkusz1'!$F$34</f>
        <v>0</v>
      </c>
      <c r="I108" s="165">
        <f>'[17]Arkusz1'!$F$30</f>
        <v>0</v>
      </c>
      <c r="J108" s="166">
        <f>'[17]Arkusz1'!$F$35</f>
        <v>0</v>
      </c>
      <c r="L108" s="2"/>
      <c r="M108" s="247"/>
      <c r="N108" s="248"/>
      <c r="O108" s="29"/>
      <c r="P108" s="30"/>
      <c r="Q108" s="30"/>
      <c r="R108" s="30"/>
      <c r="S108" s="30"/>
      <c r="T108" s="30"/>
      <c r="U108" s="30"/>
      <c r="V108" s="30"/>
      <c r="W108" s="31"/>
      <c r="X108" s="2"/>
      <c r="Y108" s="2"/>
      <c r="Z108" s="2"/>
      <c r="AA108" s="2"/>
      <c r="AB108" s="2"/>
      <c r="AC108" s="2"/>
    </row>
    <row r="109" spans="1:29" ht="15" customHeight="1">
      <c r="A109" s="250"/>
      <c r="B109" s="69" t="s">
        <v>3</v>
      </c>
      <c r="C109" s="163">
        <f>'[17]Arkusz1'!$G$27</f>
        <v>0</v>
      </c>
      <c r="D109" s="167">
        <f>'[17]Arkusz1'!$G$29</f>
        <v>0</v>
      </c>
      <c r="E109" s="165">
        <f>'[17]Arkusz1'!$G$31</f>
        <v>0</v>
      </c>
      <c r="F109" s="165">
        <f>'[17]Arkusz1'!$G$32</f>
        <v>0</v>
      </c>
      <c r="G109" s="165">
        <f>'[17]Arkusz1'!$G$33</f>
        <v>0</v>
      </c>
      <c r="H109" s="165">
        <f>'[17]Arkusz1'!$G$34</f>
        <v>0</v>
      </c>
      <c r="I109" s="165">
        <f>'[17]Arkusz1'!$G$30</f>
        <v>0</v>
      </c>
      <c r="J109" s="168">
        <f>'[17]Arkusz1'!$G$35</f>
        <v>0</v>
      </c>
      <c r="L109" s="2"/>
      <c r="M109" s="247"/>
      <c r="N109" s="248"/>
      <c r="O109" s="29"/>
      <c r="P109" s="30"/>
      <c r="Q109" s="30"/>
      <c r="R109" s="30"/>
      <c r="S109" s="30"/>
      <c r="T109" s="30"/>
      <c r="U109" s="30"/>
      <c r="V109" s="30"/>
      <c r="W109" s="31"/>
      <c r="X109" s="2"/>
      <c r="Y109" s="2"/>
      <c r="Z109" s="2"/>
      <c r="AA109" s="2"/>
      <c r="AB109" s="2"/>
      <c r="AC109" s="2"/>
    </row>
    <row r="110" spans="1:29" ht="38.25" customHeight="1">
      <c r="A110" s="47"/>
      <c r="B110" s="87" t="str">
        <f>'[18]Arkusz1'!$A$3</f>
        <v>Przebudowa ul. Wybrzeże Władysława IV</v>
      </c>
      <c r="C110" s="169">
        <f>'[18]Arkusz1'!$B$27</f>
        <v>7616</v>
      </c>
      <c r="D110" s="170">
        <f>'[18]Arkusz1'!$B$29</f>
        <v>0</v>
      </c>
      <c r="E110" s="171">
        <f>'[18]Arkusz1'!$B$31</f>
        <v>0</v>
      </c>
      <c r="F110" s="171">
        <f>'[18]Arkusz1'!$B$32</f>
        <v>464</v>
      </c>
      <c r="G110" s="171">
        <f>'[18]Arkusz1'!$B$33</f>
        <v>6384</v>
      </c>
      <c r="H110" s="171">
        <f>'[18]Arkusz1'!$B$34</f>
        <v>768</v>
      </c>
      <c r="I110" s="171">
        <f>'[18]Arkusz1'!$B$30</f>
        <v>7616</v>
      </c>
      <c r="J110" s="172">
        <f>'[18]Arkusz1'!$B$35</f>
        <v>0</v>
      </c>
      <c r="L110" s="2"/>
      <c r="M110" s="25"/>
      <c r="N110" s="28"/>
      <c r="O110" s="29"/>
      <c r="P110" s="30"/>
      <c r="Q110" s="30"/>
      <c r="R110" s="30"/>
      <c r="S110" s="30"/>
      <c r="T110" s="30"/>
      <c r="U110" s="30"/>
      <c r="V110" s="30"/>
      <c r="W110" s="31"/>
      <c r="X110" s="2"/>
      <c r="Y110" s="2"/>
      <c r="Z110" s="2"/>
      <c r="AA110" s="2"/>
      <c r="AB110" s="2"/>
      <c r="AC110" s="2"/>
    </row>
    <row r="111" spans="1:29" ht="15" customHeight="1">
      <c r="A111" s="32"/>
      <c r="B111" s="69" t="s">
        <v>26</v>
      </c>
      <c r="C111" s="163">
        <f>'[18]Arkusz1'!$C$27</f>
        <v>2688</v>
      </c>
      <c r="D111" s="164">
        <f>'[18]Arkusz1'!$C$29</f>
        <v>0</v>
      </c>
      <c r="E111" s="165">
        <f>'[18]Arkusz1'!$C$31</f>
        <v>0</v>
      </c>
      <c r="F111" s="165">
        <f>'[18]Arkusz1'!$C$32</f>
        <v>464</v>
      </c>
      <c r="G111" s="165">
        <f>'[18]Arkusz1'!$C$33</f>
        <v>1456</v>
      </c>
      <c r="H111" s="165">
        <f>'[18]Arkusz1'!$C$34</f>
        <v>768</v>
      </c>
      <c r="I111" s="165">
        <f>'[18]Arkusz1'!$C$30</f>
        <v>2688</v>
      </c>
      <c r="J111" s="168">
        <f>'[18]Arkusz1'!$C$35</f>
        <v>0</v>
      </c>
      <c r="L111" s="2"/>
      <c r="M111" s="25"/>
      <c r="N111" s="28"/>
      <c r="O111" s="29"/>
      <c r="P111" s="30"/>
      <c r="Q111" s="30"/>
      <c r="R111" s="30"/>
      <c r="S111" s="30"/>
      <c r="T111" s="30"/>
      <c r="U111" s="30"/>
      <c r="V111" s="30"/>
      <c r="W111" s="31"/>
      <c r="X111" s="2"/>
      <c r="Y111" s="2"/>
      <c r="Z111" s="2"/>
      <c r="AA111" s="2"/>
      <c r="AB111" s="2"/>
      <c r="AC111" s="2"/>
    </row>
    <row r="112" spans="1:29" ht="15.75" customHeight="1">
      <c r="A112" s="32"/>
      <c r="B112" s="69" t="s">
        <v>0</v>
      </c>
      <c r="C112" s="163">
        <f>'[18]Arkusz1'!$D$27</f>
        <v>4928</v>
      </c>
      <c r="D112" s="164">
        <f>'[18]Arkusz1'!$D$29</f>
        <v>0</v>
      </c>
      <c r="E112" s="165">
        <f>'[18]Arkusz1'!$D$31</f>
        <v>0</v>
      </c>
      <c r="F112" s="165">
        <f>'[18]Arkusz1'!$D$32</f>
        <v>0</v>
      </c>
      <c r="G112" s="165">
        <f>'[18]Arkusz1'!$D$33</f>
        <v>4928</v>
      </c>
      <c r="H112" s="165">
        <f>'[18]Arkusz1'!$D$34</f>
        <v>0</v>
      </c>
      <c r="I112" s="165">
        <f>'[18]Arkusz1'!$D$30</f>
        <v>4928</v>
      </c>
      <c r="J112" s="168">
        <f>'[18]Arkusz1'!$D$35</f>
        <v>0</v>
      </c>
      <c r="L112" s="2"/>
      <c r="M112" s="25"/>
      <c r="N112" s="28"/>
      <c r="O112" s="29"/>
      <c r="P112" s="30"/>
      <c r="Q112" s="30"/>
      <c r="R112" s="30"/>
      <c r="S112" s="30"/>
      <c r="T112" s="30"/>
      <c r="U112" s="30"/>
      <c r="V112" s="30"/>
      <c r="W112" s="31"/>
      <c r="X112" s="2"/>
      <c r="Y112" s="2"/>
      <c r="Z112" s="2"/>
      <c r="AA112" s="2"/>
      <c r="AB112" s="2"/>
      <c r="AC112" s="2"/>
    </row>
    <row r="113" spans="1:29" ht="15" customHeight="1">
      <c r="A113" s="33" t="str">
        <f>'[18]Arkusz1'!$G$1</f>
        <v>C.5</v>
      </c>
      <c r="B113" s="69" t="s">
        <v>1</v>
      </c>
      <c r="C113" s="163">
        <f>'[18]Arkusz1'!$E$27</f>
        <v>0</v>
      </c>
      <c r="D113" s="164">
        <f>'[18]Arkusz1'!$E$29</f>
        <v>0</v>
      </c>
      <c r="E113" s="165">
        <f>'[18]Arkusz1'!$E$31</f>
        <v>0</v>
      </c>
      <c r="F113" s="165">
        <f>'[18]Arkusz1'!$E$32</f>
        <v>0</v>
      </c>
      <c r="G113" s="165">
        <f>'[18]Arkusz1'!$E$33</f>
        <v>0</v>
      </c>
      <c r="H113" s="165">
        <f>'[18]Arkusz1'!$E$34</f>
        <v>0</v>
      </c>
      <c r="I113" s="165">
        <f>'[18]Arkusz1'!$E$30</f>
        <v>0</v>
      </c>
      <c r="J113" s="168">
        <f>'[18]Arkusz1'!$E$35</f>
        <v>0</v>
      </c>
      <c r="L113" s="2"/>
      <c r="M113" s="25"/>
      <c r="N113" s="28"/>
      <c r="O113" s="29"/>
      <c r="P113" s="30"/>
      <c r="Q113" s="30"/>
      <c r="R113" s="30"/>
      <c r="S113" s="30"/>
      <c r="T113" s="30"/>
      <c r="U113" s="30"/>
      <c r="V113" s="30"/>
      <c r="W113" s="31"/>
      <c r="X113" s="2"/>
      <c r="Y113" s="2"/>
      <c r="Z113" s="2"/>
      <c r="AA113" s="2"/>
      <c r="AB113" s="2"/>
      <c r="AC113" s="2"/>
    </row>
    <row r="114" spans="1:29" ht="15" customHeight="1">
      <c r="A114" s="32"/>
      <c r="B114" s="69" t="s">
        <v>2</v>
      </c>
      <c r="C114" s="163">
        <f>'[18]Arkusz1'!$F$27</f>
        <v>0</v>
      </c>
      <c r="D114" s="164">
        <f>'[18]Arkusz1'!$F$29</f>
        <v>0</v>
      </c>
      <c r="E114" s="165">
        <f>'[18]Arkusz1'!$F$31</f>
        <v>0</v>
      </c>
      <c r="F114" s="165">
        <f>'[18]Arkusz1'!$F$32</f>
        <v>0</v>
      </c>
      <c r="G114" s="165">
        <f>'[18]Arkusz1'!$F$33</f>
        <v>0</v>
      </c>
      <c r="H114" s="165">
        <f>'[18]Arkusz1'!$F$34</f>
        <v>0</v>
      </c>
      <c r="I114" s="165">
        <f>'[18]Arkusz1'!$F$30</f>
        <v>0</v>
      </c>
      <c r="J114" s="168">
        <f>'[18]Arkusz1'!$F$35</f>
        <v>0</v>
      </c>
      <c r="L114" s="2"/>
      <c r="M114" s="25"/>
      <c r="N114" s="28"/>
      <c r="O114" s="29"/>
      <c r="P114" s="30"/>
      <c r="Q114" s="30"/>
      <c r="R114" s="30"/>
      <c r="S114" s="30"/>
      <c r="T114" s="30"/>
      <c r="U114" s="30"/>
      <c r="V114" s="30"/>
      <c r="W114" s="31"/>
      <c r="X114" s="2"/>
      <c r="Y114" s="2"/>
      <c r="Z114" s="2"/>
      <c r="AA114" s="2"/>
      <c r="AB114" s="2"/>
      <c r="AC114" s="2"/>
    </row>
    <row r="115" spans="1:29" ht="15" customHeight="1">
      <c r="A115" s="32"/>
      <c r="B115" s="70" t="s">
        <v>3</v>
      </c>
      <c r="C115" s="163">
        <f>'[18]Arkusz1'!$G$27</f>
        <v>0</v>
      </c>
      <c r="D115" s="164">
        <f>'[18]Arkusz1'!$G$29</f>
        <v>0</v>
      </c>
      <c r="E115" s="165">
        <f>'[18]Arkusz1'!$G$31</f>
        <v>0</v>
      </c>
      <c r="F115" s="165">
        <f>'[18]Arkusz1'!$G$32</f>
        <v>0</v>
      </c>
      <c r="G115" s="165">
        <f>'[18]Arkusz1'!$G$33</f>
        <v>0</v>
      </c>
      <c r="H115" s="165">
        <f>'[18]Arkusz1'!$G$34</f>
        <v>0</v>
      </c>
      <c r="I115" s="165">
        <f>'[18]Arkusz1'!$G$30</f>
        <v>0</v>
      </c>
      <c r="J115" s="168">
        <f>'[18]Arkusz1'!$G$35</f>
        <v>0</v>
      </c>
      <c r="L115" s="2"/>
      <c r="M115" s="25"/>
      <c r="N115" s="28"/>
      <c r="O115" s="29"/>
      <c r="P115" s="30"/>
      <c r="Q115" s="30"/>
      <c r="R115" s="30"/>
      <c r="S115" s="30"/>
      <c r="T115" s="30"/>
      <c r="U115" s="30"/>
      <c r="V115" s="30"/>
      <c r="W115" s="31"/>
      <c r="X115" s="2"/>
      <c r="Y115" s="2"/>
      <c r="Z115" s="2"/>
      <c r="AA115" s="2"/>
      <c r="AB115" s="2"/>
      <c r="AC115" s="2"/>
    </row>
    <row r="116" spans="1:29" ht="51">
      <c r="A116" s="246" t="str">
        <f>'[19]Arkusz1'!$G$1</f>
        <v>C.6</v>
      </c>
      <c r="B116" s="88" t="str">
        <f>'[19]Arkusz1'!$A$3</f>
        <v>Sprawny i przyjazny środowisku dostęp do infrastruktury portu w Świnoujściu</v>
      </c>
      <c r="C116" s="123">
        <f>'[19]Arkusz1'!$B$27</f>
        <v>46644</v>
      </c>
      <c r="D116" s="173">
        <f>'[19]Arkusz1'!$B$29</f>
        <v>0</v>
      </c>
      <c r="E116" s="125">
        <f>'[19]Arkusz1'!$B$31</f>
        <v>350</v>
      </c>
      <c r="F116" s="125">
        <f>'[19]Arkusz1'!$B$32</f>
        <v>5950</v>
      </c>
      <c r="G116" s="125">
        <f>'[19]Arkusz1'!$B$33</f>
        <v>10600</v>
      </c>
      <c r="H116" s="125">
        <f>'[19]Arkusz1'!$B$34</f>
        <v>14660</v>
      </c>
      <c r="I116" s="125">
        <f>'[19]Arkusz1'!$B$30</f>
        <v>31560</v>
      </c>
      <c r="J116" s="174">
        <f>'[19]Arkusz1'!$B$35</f>
        <v>15084</v>
      </c>
      <c r="L116" s="2"/>
      <c r="M116" s="247"/>
      <c r="N116" s="248"/>
      <c r="O116" s="45"/>
      <c r="P116" s="27"/>
      <c r="Q116" s="27"/>
      <c r="R116" s="27"/>
      <c r="S116" s="27"/>
      <c r="T116" s="27"/>
      <c r="U116" s="27"/>
      <c r="V116" s="27"/>
      <c r="W116" s="46"/>
      <c r="X116" s="2"/>
      <c r="Y116" s="2"/>
      <c r="Z116" s="2"/>
      <c r="AA116" s="2"/>
      <c r="AB116" s="2"/>
      <c r="AC116" s="2"/>
    </row>
    <row r="117" spans="1:29" ht="15" customHeight="1">
      <c r="A117" s="246"/>
      <c r="B117" s="69" t="s">
        <v>26</v>
      </c>
      <c r="C117" s="163">
        <f>'[19]Arkusz1'!$C$27</f>
        <v>7295</v>
      </c>
      <c r="D117" s="164">
        <f>'[19]Arkusz1'!$C$29</f>
        <v>0</v>
      </c>
      <c r="E117" s="165">
        <f>'[19]Arkusz1'!$C$31</f>
        <v>350</v>
      </c>
      <c r="F117" s="165">
        <f>'[19]Arkusz1'!$C$32</f>
        <v>893</v>
      </c>
      <c r="G117" s="165">
        <f>'[19]Arkusz1'!$C$33</f>
        <v>1590</v>
      </c>
      <c r="H117" s="165">
        <f>'[19]Arkusz1'!$C$34</f>
        <v>2199</v>
      </c>
      <c r="I117" s="165">
        <f>'[19]Arkusz1'!$C$30</f>
        <v>5032</v>
      </c>
      <c r="J117" s="175">
        <f>'[19]Arkusz1'!$C$35</f>
        <v>2263</v>
      </c>
      <c r="L117" s="2"/>
      <c r="M117" s="247"/>
      <c r="N117" s="248"/>
      <c r="O117" s="29"/>
      <c r="P117" s="30"/>
      <c r="Q117" s="30"/>
      <c r="R117" s="30"/>
      <c r="S117" s="30"/>
      <c r="T117" s="30"/>
      <c r="U117" s="30"/>
      <c r="V117" s="30"/>
      <c r="W117" s="30"/>
      <c r="X117" s="2"/>
      <c r="Y117" s="2"/>
      <c r="Z117" s="2"/>
      <c r="AA117" s="2"/>
      <c r="AB117" s="2"/>
      <c r="AC117" s="2"/>
    </row>
    <row r="118" spans="1:29" ht="15" customHeight="1">
      <c r="A118" s="246"/>
      <c r="B118" s="69" t="s">
        <v>0</v>
      </c>
      <c r="C118" s="163">
        <f>'[19]Arkusz1'!$D$27</f>
        <v>39349</v>
      </c>
      <c r="D118" s="164">
        <f>'[19]Arkusz1'!$D$29</f>
        <v>0</v>
      </c>
      <c r="E118" s="165">
        <f>'[19]Arkusz1'!$D$31</f>
        <v>0</v>
      </c>
      <c r="F118" s="165">
        <f>'[19]Arkusz1'!$D$32</f>
        <v>5057</v>
      </c>
      <c r="G118" s="165">
        <f>'[19]Arkusz1'!$D$33</f>
        <v>9010</v>
      </c>
      <c r="H118" s="165">
        <f>'[19]Arkusz1'!$D$34</f>
        <v>12461</v>
      </c>
      <c r="I118" s="165">
        <f>'[19]Arkusz1'!$D$30</f>
        <v>26528</v>
      </c>
      <c r="J118" s="175">
        <f>'[19]Arkusz1'!$D$35</f>
        <v>12821</v>
      </c>
      <c r="L118" s="2"/>
      <c r="M118" s="247"/>
      <c r="N118" s="248"/>
      <c r="O118" s="29"/>
      <c r="P118" s="30"/>
      <c r="Q118" s="30"/>
      <c r="R118" s="30"/>
      <c r="S118" s="30"/>
      <c r="T118" s="30"/>
      <c r="U118" s="30"/>
      <c r="V118" s="30"/>
      <c r="W118" s="30"/>
      <c r="X118" s="2"/>
      <c r="Y118" s="2"/>
      <c r="Z118" s="2"/>
      <c r="AA118" s="2"/>
      <c r="AB118" s="2"/>
      <c r="AC118" s="2"/>
    </row>
    <row r="119" spans="1:29" ht="15" customHeight="1">
      <c r="A119" s="246"/>
      <c r="B119" s="69" t="s">
        <v>1</v>
      </c>
      <c r="C119" s="163">
        <f>'[19]Arkusz1'!$E$27</f>
        <v>0</v>
      </c>
      <c r="D119" s="164">
        <f>'[19]Arkusz1'!$E$29</f>
        <v>0</v>
      </c>
      <c r="E119" s="165">
        <f>'[19]Arkusz1'!$E$31</f>
        <v>0</v>
      </c>
      <c r="F119" s="165">
        <f>'[19]Arkusz1'!$E$32</f>
        <v>0</v>
      </c>
      <c r="G119" s="165">
        <f>'[19]Arkusz1'!$E$33</f>
        <v>0</v>
      </c>
      <c r="H119" s="165">
        <f>'[19]Arkusz1'!$E$34</f>
        <v>0</v>
      </c>
      <c r="I119" s="165">
        <f>'[19]Arkusz1'!$E$30</f>
        <v>0</v>
      </c>
      <c r="J119" s="175">
        <f>'[19]Arkusz1'!$E$35</f>
        <v>0</v>
      </c>
      <c r="L119" s="2"/>
      <c r="M119" s="247"/>
      <c r="N119" s="248"/>
      <c r="O119" s="29"/>
      <c r="P119" s="30"/>
      <c r="Q119" s="30"/>
      <c r="R119" s="30"/>
      <c r="S119" s="30"/>
      <c r="T119" s="30"/>
      <c r="U119" s="30"/>
      <c r="V119" s="30"/>
      <c r="W119" s="30"/>
      <c r="X119" s="2"/>
      <c r="Y119" s="2"/>
      <c r="Z119" s="2"/>
      <c r="AA119" s="2"/>
      <c r="AB119" s="2"/>
      <c r="AC119" s="2"/>
    </row>
    <row r="120" spans="1:29" ht="15" customHeight="1">
      <c r="A120" s="246"/>
      <c r="B120" s="69" t="s">
        <v>2</v>
      </c>
      <c r="C120" s="163">
        <f>'[19]Arkusz1'!$F$27</f>
        <v>0</v>
      </c>
      <c r="D120" s="164">
        <f>'[19]Arkusz1'!$F$29</f>
        <v>0</v>
      </c>
      <c r="E120" s="165">
        <f>'[19]Arkusz1'!$F$31</f>
        <v>0</v>
      </c>
      <c r="F120" s="165">
        <f>'[19]Arkusz1'!$F$32</f>
        <v>0</v>
      </c>
      <c r="G120" s="165">
        <f>'[19]Arkusz1'!$F$33</f>
        <v>0</v>
      </c>
      <c r="H120" s="165">
        <f>'[19]Arkusz1'!$F$34</f>
        <v>0</v>
      </c>
      <c r="I120" s="165">
        <f>'[19]Arkusz1'!$F$30</f>
        <v>0</v>
      </c>
      <c r="J120" s="175">
        <f>'[19]Arkusz1'!$F$35</f>
        <v>0</v>
      </c>
      <c r="L120" s="2"/>
      <c r="M120" s="247"/>
      <c r="N120" s="248"/>
      <c r="O120" s="29"/>
      <c r="P120" s="30"/>
      <c r="Q120" s="30"/>
      <c r="R120" s="30"/>
      <c r="S120" s="30"/>
      <c r="T120" s="30"/>
      <c r="U120" s="30"/>
      <c r="V120" s="30"/>
      <c r="W120" s="30"/>
      <c r="X120" s="2"/>
      <c r="Y120" s="2"/>
      <c r="Z120" s="2"/>
      <c r="AA120" s="2"/>
      <c r="AB120" s="2"/>
      <c r="AC120" s="2"/>
    </row>
    <row r="121" spans="1:29" ht="15" customHeight="1">
      <c r="A121" s="246"/>
      <c r="B121" s="70" t="s">
        <v>3</v>
      </c>
      <c r="C121" s="163">
        <f>'[19]Arkusz1'!$G$27</f>
        <v>0</v>
      </c>
      <c r="D121" s="164">
        <f>'[19]Arkusz1'!$G$29</f>
        <v>0</v>
      </c>
      <c r="E121" s="165">
        <f>'[19]Arkusz1'!$G$31</f>
        <v>0</v>
      </c>
      <c r="F121" s="165">
        <f>'[19]Arkusz1'!$G$32</f>
        <v>0</v>
      </c>
      <c r="G121" s="165">
        <f>'[19]Arkusz1'!$G$33</f>
        <v>0</v>
      </c>
      <c r="H121" s="165">
        <f>'[19]Arkusz1'!$G$34</f>
        <v>0</v>
      </c>
      <c r="I121" s="165">
        <f>'[19]Arkusz1'!$G$30</f>
        <v>0</v>
      </c>
      <c r="J121" s="175">
        <f>'[19]Arkusz1'!$G$35</f>
        <v>0</v>
      </c>
      <c r="L121" s="2"/>
      <c r="M121" s="247"/>
      <c r="N121" s="248"/>
      <c r="O121" s="29"/>
      <c r="P121" s="30"/>
      <c r="Q121" s="30"/>
      <c r="R121" s="30"/>
      <c r="S121" s="30"/>
      <c r="T121" s="30"/>
      <c r="U121" s="30"/>
      <c r="V121" s="30"/>
      <c r="W121" s="30"/>
      <c r="X121" s="2"/>
      <c r="Y121" s="2"/>
      <c r="Z121" s="2"/>
      <c r="AA121" s="2"/>
      <c r="AB121" s="2"/>
      <c r="AC121" s="2"/>
    </row>
    <row r="122" spans="1:29" ht="31.5" customHeight="1">
      <c r="A122" s="246" t="str">
        <f>'[20]Arkusz1'!$G$1</f>
        <v>C.7</v>
      </c>
      <c r="B122" s="88" t="str">
        <f>'[20]Arkusz1'!$A$3</f>
        <v>Budowa ulic Chełmońskiego i Malczewskiego</v>
      </c>
      <c r="C122" s="123">
        <f>'[69]Arkusz1'!$B$27</f>
        <v>3306</v>
      </c>
      <c r="D122" s="173">
        <f>'[69]Arkusz1'!$B$29</f>
        <v>230</v>
      </c>
      <c r="E122" s="125">
        <f>'[69]Arkusz1'!$B$31</f>
        <v>209</v>
      </c>
      <c r="F122" s="125">
        <f>'[69]Arkusz1'!$B$32</f>
        <v>1067</v>
      </c>
      <c r="G122" s="125">
        <f>'[69]Arkusz1'!$B$33</f>
        <v>1800</v>
      </c>
      <c r="H122" s="125">
        <f>'[20]Arkusz1'!$B$34</f>
        <v>0</v>
      </c>
      <c r="I122" s="125">
        <f>'[69]Arkusz1'!$B$30</f>
        <v>3076</v>
      </c>
      <c r="J122" s="174">
        <f>'[20]Arkusz1'!$B$35</f>
        <v>0</v>
      </c>
      <c r="L122" s="2"/>
      <c r="M122" s="247"/>
      <c r="N122" s="248"/>
      <c r="O122" s="45"/>
      <c r="P122" s="27"/>
      <c r="Q122" s="27"/>
      <c r="R122" s="27"/>
      <c r="S122" s="27"/>
      <c r="T122" s="27"/>
      <c r="U122" s="27"/>
      <c r="V122" s="27"/>
      <c r="W122" s="46"/>
      <c r="X122" s="2"/>
      <c r="Y122" s="2"/>
      <c r="Z122" s="2"/>
      <c r="AA122" s="2"/>
      <c r="AB122" s="2"/>
      <c r="AC122" s="2"/>
    </row>
    <row r="123" spans="1:29" ht="12.75">
      <c r="A123" s="246"/>
      <c r="B123" s="69" t="s">
        <v>26</v>
      </c>
      <c r="C123" s="163">
        <f>'[69]Arkusz1'!$C$27</f>
        <v>992</v>
      </c>
      <c r="D123" s="164">
        <f>'[69]Arkusz1'!$C$29</f>
        <v>0</v>
      </c>
      <c r="E123" s="165">
        <f>'[69]Arkusz1'!$C$31</f>
        <v>209</v>
      </c>
      <c r="F123" s="165">
        <f>'[69]Arkusz1'!$C$32</f>
        <v>783</v>
      </c>
      <c r="G123" s="165">
        <f>'[69]Arkusz1'!$C$33</f>
        <v>0</v>
      </c>
      <c r="H123" s="165">
        <f>'[69]Arkusz1'!$C$34</f>
        <v>0</v>
      </c>
      <c r="I123" s="165">
        <f>'[69]Arkusz1'!$C$27</f>
        <v>992</v>
      </c>
      <c r="J123" s="175">
        <f>'[20]Arkusz1'!$C$35</f>
        <v>0</v>
      </c>
      <c r="L123" s="2"/>
      <c r="M123" s="247"/>
      <c r="N123" s="248"/>
      <c r="O123" s="29"/>
      <c r="P123" s="30"/>
      <c r="Q123" s="30"/>
      <c r="R123" s="30"/>
      <c r="S123" s="30"/>
      <c r="T123" s="30"/>
      <c r="U123" s="30"/>
      <c r="V123" s="30"/>
      <c r="W123" s="30"/>
      <c r="X123" s="2"/>
      <c r="Y123" s="2"/>
      <c r="Z123" s="2"/>
      <c r="AA123" s="2"/>
      <c r="AB123" s="2"/>
      <c r="AC123" s="2"/>
    </row>
    <row r="124" spans="1:29" ht="12.75">
      <c r="A124" s="246"/>
      <c r="B124" s="69" t="s">
        <v>0</v>
      </c>
      <c r="C124" s="163">
        <f>'[20]Arkusz1'!$D$27</f>
        <v>0</v>
      </c>
      <c r="D124" s="164">
        <f>'[20]Arkusz1'!$D$29</f>
        <v>0</v>
      </c>
      <c r="E124" s="165">
        <f>'[20]Arkusz1'!$D$31</f>
        <v>0</v>
      </c>
      <c r="F124" s="165">
        <f>'[20]Arkusz1'!$D$32</f>
        <v>0</v>
      </c>
      <c r="G124" s="165">
        <f>'[20]Arkusz1'!$D$33</f>
        <v>0</v>
      </c>
      <c r="H124" s="165">
        <f>'[20]Arkusz1'!$D$34</f>
        <v>0</v>
      </c>
      <c r="I124" s="165">
        <f>'[20]Arkusz1'!$D$30</f>
        <v>0</v>
      </c>
      <c r="J124" s="175">
        <f>'[20]Arkusz1'!$D$35</f>
        <v>0</v>
      </c>
      <c r="L124" s="2"/>
      <c r="M124" s="247"/>
      <c r="N124" s="248"/>
      <c r="O124" s="29"/>
      <c r="P124" s="30"/>
      <c r="Q124" s="30"/>
      <c r="R124" s="30"/>
      <c r="S124" s="30"/>
      <c r="T124" s="30"/>
      <c r="U124" s="30"/>
      <c r="V124" s="30"/>
      <c r="W124" s="30"/>
      <c r="X124" s="2"/>
      <c r="Y124" s="2"/>
      <c r="Z124" s="2"/>
      <c r="AA124" s="2"/>
      <c r="AB124" s="2"/>
      <c r="AC124" s="2"/>
    </row>
    <row r="125" spans="1:29" ht="12.75">
      <c r="A125" s="246"/>
      <c r="B125" s="69" t="s">
        <v>1</v>
      </c>
      <c r="C125" s="163">
        <f>'[20]Arkusz1'!$E$27</f>
        <v>0</v>
      </c>
      <c r="D125" s="164">
        <f>'[20]Arkusz1'!$E$29</f>
        <v>0</v>
      </c>
      <c r="E125" s="165">
        <f>'[20]Arkusz1'!$E$31</f>
        <v>0</v>
      </c>
      <c r="F125" s="165">
        <f>'[20]Arkusz1'!$E$32</f>
        <v>0</v>
      </c>
      <c r="G125" s="165">
        <f>'[20]Arkusz1'!$E$33</f>
        <v>0</v>
      </c>
      <c r="H125" s="165">
        <f>'[20]Arkusz1'!$E$34</f>
        <v>0</v>
      </c>
      <c r="I125" s="165">
        <f>'[20]Arkusz1'!$E$30</f>
        <v>0</v>
      </c>
      <c r="J125" s="175">
        <f>'[20]Arkusz1'!$E$35</f>
        <v>0</v>
      </c>
      <c r="L125" s="2"/>
      <c r="M125" s="247"/>
      <c r="N125" s="248"/>
      <c r="O125" s="29"/>
      <c r="P125" s="30"/>
      <c r="Q125" s="30"/>
      <c r="R125" s="30"/>
      <c r="S125" s="30"/>
      <c r="T125" s="30"/>
      <c r="U125" s="30"/>
      <c r="V125" s="30"/>
      <c r="W125" s="30"/>
      <c r="X125" s="2"/>
      <c r="Y125" s="2"/>
      <c r="Z125" s="2"/>
      <c r="AA125" s="2"/>
      <c r="AB125" s="2"/>
      <c r="AC125" s="2"/>
    </row>
    <row r="126" spans="1:29" ht="12.75">
      <c r="A126" s="246"/>
      <c r="B126" s="69" t="s">
        <v>2</v>
      </c>
      <c r="C126" s="163">
        <f>'[20]Arkusz1'!$F$27</f>
        <v>0</v>
      </c>
      <c r="D126" s="164">
        <f>'[20]Arkusz1'!$F$29</f>
        <v>0</v>
      </c>
      <c r="E126" s="165">
        <f>'[20]Arkusz1'!$F$31</f>
        <v>0</v>
      </c>
      <c r="F126" s="165">
        <f>'[20]Arkusz1'!$F$32</f>
        <v>0</v>
      </c>
      <c r="G126" s="165">
        <f>'[20]Arkusz1'!$F$33</f>
        <v>0</v>
      </c>
      <c r="H126" s="165">
        <f>'[20]Arkusz1'!$F$34</f>
        <v>0</v>
      </c>
      <c r="I126" s="165">
        <f>'[20]Arkusz1'!$F$30</f>
        <v>0</v>
      </c>
      <c r="J126" s="175">
        <f>'[20]Arkusz1'!$F$35</f>
        <v>0</v>
      </c>
      <c r="L126" s="2"/>
      <c r="M126" s="247"/>
      <c r="N126" s="248"/>
      <c r="O126" s="29"/>
      <c r="P126" s="30"/>
      <c r="Q126" s="30"/>
      <c r="R126" s="30"/>
      <c r="S126" s="30"/>
      <c r="T126" s="30"/>
      <c r="U126" s="30"/>
      <c r="V126" s="30"/>
      <c r="W126" s="30"/>
      <c r="X126" s="2"/>
      <c r="Y126" s="2"/>
      <c r="Z126" s="2"/>
      <c r="AA126" s="2"/>
      <c r="AB126" s="2"/>
      <c r="AC126" s="2"/>
    </row>
    <row r="127" spans="1:29" ht="12.75">
      <c r="A127" s="246"/>
      <c r="B127" s="70" t="s">
        <v>3</v>
      </c>
      <c r="C127" s="163">
        <f>'[69]Arkusz1'!$G$27</f>
        <v>2314</v>
      </c>
      <c r="D127" s="164">
        <f>'[20]Arkusz1'!$G$29</f>
        <v>230</v>
      </c>
      <c r="E127" s="165">
        <f>'[69]Arkusz1'!$G$31</f>
        <v>0</v>
      </c>
      <c r="F127" s="165">
        <f>'[69]Arkusz1'!$G$32</f>
        <v>284</v>
      </c>
      <c r="G127" s="165">
        <f>'[69]Arkusz1'!$G$33</f>
        <v>1800</v>
      </c>
      <c r="H127" s="165">
        <f>'[20]Arkusz1'!$G$34</f>
        <v>0</v>
      </c>
      <c r="I127" s="165">
        <f>'[69]Arkusz1'!$G$30</f>
        <v>2084</v>
      </c>
      <c r="J127" s="175">
        <f>'[20]Arkusz1'!$G$35</f>
        <v>0</v>
      </c>
      <c r="L127" s="2"/>
      <c r="M127" s="247"/>
      <c r="N127" s="248"/>
      <c r="O127" s="29"/>
      <c r="P127" s="30"/>
      <c r="Q127" s="30"/>
      <c r="R127" s="30"/>
      <c r="S127" s="30"/>
      <c r="T127" s="30"/>
      <c r="U127" s="30"/>
      <c r="V127" s="30"/>
      <c r="W127" s="30"/>
      <c r="X127" s="2"/>
      <c r="Y127" s="2"/>
      <c r="Z127" s="2"/>
      <c r="AA127" s="2"/>
      <c r="AB127" s="2"/>
      <c r="AC127" s="2"/>
    </row>
    <row r="128" spans="1:29" ht="42.75" customHeight="1">
      <c r="A128" s="250" t="str">
        <f>'[21]Arkusz1'!$G$1</f>
        <v>C.8</v>
      </c>
      <c r="B128" s="88" t="str">
        <f>'[21]Arkusz1'!$A$3</f>
        <v>Przebudowa ulic St. Moniuszki i B. Prusa wraz z budową ścieżki rowerowej.</v>
      </c>
      <c r="C128" s="123">
        <f>'[21]Arkusz1'!$B$27</f>
        <v>10861</v>
      </c>
      <c r="D128" s="173">
        <f>'[21]Arkusz1'!$B$29</f>
        <v>418</v>
      </c>
      <c r="E128" s="125">
        <f>'[21]Arkusz1'!$B$31</f>
        <v>0</v>
      </c>
      <c r="F128" s="125">
        <f>'[21]Arkusz1'!$B$32</f>
        <v>4461</v>
      </c>
      <c r="G128" s="125">
        <f>'[21]Arkusz1'!$B$33</f>
        <v>5982</v>
      </c>
      <c r="H128" s="125">
        <f>'[21]Arkusz1'!$B$34</f>
        <v>0</v>
      </c>
      <c r="I128" s="125">
        <f>'[21]Arkusz1'!$B$30</f>
        <v>10443</v>
      </c>
      <c r="J128" s="125">
        <f>'[21]Arkusz1'!$B$35</f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50"/>
      <c r="B129" s="69" t="s">
        <v>26</v>
      </c>
      <c r="C129" s="163">
        <f>'[21]Arkusz1'!$C$27</f>
        <v>8251</v>
      </c>
      <c r="D129" s="164">
        <f>'[21]Arkusz1'!$C$29</f>
        <v>418</v>
      </c>
      <c r="E129" s="165">
        <f>'[21]Arkusz1'!$C$31</f>
        <v>0</v>
      </c>
      <c r="F129" s="165">
        <f>'[21]Arkusz1'!$C$32</f>
        <v>3461</v>
      </c>
      <c r="G129" s="165">
        <f>'[21]Arkusz1'!$C$33</f>
        <v>4372</v>
      </c>
      <c r="H129" s="165">
        <f>'[21]Arkusz1'!$C$34</f>
        <v>0</v>
      </c>
      <c r="I129" s="165">
        <f>'[21]Arkusz1'!$C$30</f>
        <v>7833</v>
      </c>
      <c r="J129" s="165">
        <f>'[21]Arkusz1'!$C$35</f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50"/>
      <c r="B130" s="69" t="s">
        <v>0</v>
      </c>
      <c r="C130" s="163">
        <f>'[21]Arkusz1'!$D$27</f>
        <v>0</v>
      </c>
      <c r="D130" s="164">
        <f>'[21]Arkusz1'!$D$29</f>
        <v>0</v>
      </c>
      <c r="E130" s="165">
        <f>'[21]Arkusz1'!$D$31</f>
        <v>0</v>
      </c>
      <c r="F130" s="165">
        <f>'[21]Arkusz1'!$D$32</f>
        <v>0</v>
      </c>
      <c r="G130" s="165">
        <f>'[21]Arkusz1'!$D$33</f>
        <v>0</v>
      </c>
      <c r="H130" s="165">
        <f>'[21]Arkusz1'!$D$34</f>
        <v>0</v>
      </c>
      <c r="I130" s="165">
        <f>'[21]Arkusz1'!$D$30</f>
        <v>0</v>
      </c>
      <c r="J130" s="165">
        <f>'[21]Arkusz1'!$D$35</f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50"/>
      <c r="B131" s="69" t="s">
        <v>1</v>
      </c>
      <c r="C131" s="163">
        <f>'[21]Arkusz1'!$E$27</f>
        <v>0</v>
      </c>
      <c r="D131" s="164">
        <f>'[21]Arkusz1'!$E$29</f>
        <v>0</v>
      </c>
      <c r="E131" s="165">
        <f>'[21]Arkusz1'!$E$31</f>
        <v>0</v>
      </c>
      <c r="F131" s="165">
        <f>-'[21]Arkusz1'!$E$32</f>
        <v>0</v>
      </c>
      <c r="G131" s="165">
        <f>'[21]Arkusz1'!$E$33</f>
        <v>0</v>
      </c>
      <c r="H131" s="165">
        <f>'[21]Arkusz1'!$E$34</f>
        <v>0</v>
      </c>
      <c r="I131" s="165">
        <f>'[21]Arkusz1'!$E$30</f>
        <v>0</v>
      </c>
      <c r="J131" s="165">
        <f>'[21]Arkusz1'!$E$35</f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50"/>
      <c r="B132" s="69" t="s">
        <v>2</v>
      </c>
      <c r="C132" s="163">
        <f>'[21]Arkusz1'!$F$27</f>
        <v>2610</v>
      </c>
      <c r="D132" s="164">
        <f>'[21]Arkusz1'!$F$29</f>
        <v>0</v>
      </c>
      <c r="E132" s="165">
        <f>'[21]Arkusz1'!$F$31</f>
        <v>0</v>
      </c>
      <c r="F132" s="165">
        <f>'[21]Arkusz1'!$F$32</f>
        <v>1000</v>
      </c>
      <c r="G132" s="165">
        <f>'[21]Arkusz1'!$F$33</f>
        <v>1610</v>
      </c>
      <c r="H132" s="165">
        <f>'[21]Arkusz1'!$F$34</f>
        <v>0</v>
      </c>
      <c r="I132" s="165">
        <f>'[21]Arkusz1'!$F$30</f>
        <v>2610</v>
      </c>
      <c r="J132" s="165">
        <f>'[21]Arkusz1'!$F$35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" customHeight="1">
      <c r="A133" s="250"/>
      <c r="B133" s="70" t="s">
        <v>3</v>
      </c>
      <c r="C133" s="163">
        <f>'[21]Arkusz1'!$G$27</f>
        <v>0</v>
      </c>
      <c r="D133" s="164">
        <f>'[21]Arkusz1'!$G$29</f>
        <v>0</v>
      </c>
      <c r="E133" s="165">
        <f>'[21]Arkusz1'!$G$31</f>
        <v>0</v>
      </c>
      <c r="F133" s="165">
        <f>-'[21]Arkusz1'!$G$32</f>
        <v>0</v>
      </c>
      <c r="G133" s="165">
        <f>'[21]Arkusz1'!$G$33</f>
        <v>0</v>
      </c>
      <c r="H133" s="165">
        <f>'[21]Arkusz1'!$G$34</f>
        <v>0</v>
      </c>
      <c r="I133" s="165">
        <f>'[21]Arkusz1'!$G$30</f>
        <v>0</v>
      </c>
      <c r="J133" s="165">
        <f>'[21]Arkusz1'!$G$35</f>
        <v>0</v>
      </c>
      <c r="L133" s="2"/>
      <c r="M133" s="25"/>
      <c r="N133" s="25"/>
      <c r="O133" s="25"/>
      <c r="P133" s="26"/>
      <c r="Q133" s="26"/>
      <c r="R133" s="26"/>
      <c r="S133" s="26"/>
      <c r="T133" s="26"/>
      <c r="U133" s="26"/>
      <c r="V133" s="25"/>
      <c r="W133" s="25"/>
      <c r="X133" s="2"/>
      <c r="Y133" s="2"/>
      <c r="Z133" s="2"/>
      <c r="AA133" s="2"/>
      <c r="AB133" s="2"/>
      <c r="AC133" s="2"/>
    </row>
    <row r="134" spans="1:29" ht="44.25" customHeight="1">
      <c r="A134" s="250" t="str">
        <f>'[22]Arkusz1'!$G$1</f>
        <v>C.9</v>
      </c>
      <c r="B134" s="88" t="str">
        <f>'[22]Arkusz1'!$A$3</f>
        <v>Przebudowa ul. Konstytucji 3-go Maja wraz z budową ścieżki rowerowej.</v>
      </c>
      <c r="C134" s="123">
        <f>'[22]Arkusz1'!$B$27</f>
        <v>5654</v>
      </c>
      <c r="D134" s="173">
        <f>'[22]Arkusz1'!$B$29</f>
        <v>3554</v>
      </c>
      <c r="E134" s="125">
        <f>'[22]Arkusz1'!$B$31</f>
        <v>0</v>
      </c>
      <c r="F134" s="125">
        <f>'[22]Arkusz1'!$B$32</f>
        <v>0</v>
      </c>
      <c r="G134" s="125">
        <f>'[22]Arkusz1'!$B$33</f>
        <v>0</v>
      </c>
      <c r="H134" s="125">
        <f>'[22]Arkusz1'!$B$34</f>
        <v>0</v>
      </c>
      <c r="I134" s="125">
        <f>'[22]Arkusz1'!$B$30</f>
        <v>0</v>
      </c>
      <c r="J134" s="125">
        <f>'[22]Arkusz1'!$B$35</f>
        <v>2100</v>
      </c>
      <c r="L134" s="2"/>
      <c r="M134" s="247"/>
      <c r="N134" s="248"/>
      <c r="O134" s="48"/>
      <c r="P134" s="27"/>
      <c r="Q134" s="27"/>
      <c r="R134" s="27"/>
      <c r="S134" s="27"/>
      <c r="T134" s="27"/>
      <c r="U134" s="27"/>
      <c r="V134" s="27"/>
      <c r="W134" s="27"/>
      <c r="X134" s="2"/>
      <c r="Y134" s="2"/>
      <c r="Z134" s="2"/>
      <c r="AA134" s="2"/>
      <c r="AB134" s="2"/>
      <c r="AC134" s="2"/>
    </row>
    <row r="135" spans="1:29" ht="15" customHeight="1">
      <c r="A135" s="250"/>
      <c r="B135" s="69" t="s">
        <v>26</v>
      </c>
      <c r="C135" s="163">
        <f>'[22]Arkusz1'!$C$27</f>
        <v>3766</v>
      </c>
      <c r="D135" s="164">
        <f>'[22]Arkusz1'!$C$29</f>
        <v>2766</v>
      </c>
      <c r="E135" s="165">
        <f>'[22]Arkusz1'!$C$31</f>
        <v>0</v>
      </c>
      <c r="F135" s="165">
        <f>'[22]Arkusz1'!$C$32</f>
        <v>0</v>
      </c>
      <c r="G135" s="165">
        <f>'[22]Arkusz1'!$C$33</f>
        <v>0</v>
      </c>
      <c r="H135" s="165">
        <f>'[22]Arkusz1'!$C$34</f>
        <v>0</v>
      </c>
      <c r="I135" s="165">
        <f>'[22]Arkusz1'!$C$30</f>
        <v>0</v>
      </c>
      <c r="J135" s="165">
        <f>'[22]Arkusz1'!$C$35</f>
        <v>1000</v>
      </c>
      <c r="L135" s="2"/>
      <c r="M135" s="247"/>
      <c r="N135" s="248"/>
      <c r="O135" s="29"/>
      <c r="P135" s="30"/>
      <c r="Q135" s="30"/>
      <c r="R135" s="30"/>
      <c r="S135" s="30"/>
      <c r="T135" s="30"/>
      <c r="U135" s="30"/>
      <c r="V135" s="30"/>
      <c r="W135" s="30"/>
      <c r="X135" s="2"/>
      <c r="Y135" s="2"/>
      <c r="Z135" s="2"/>
      <c r="AA135" s="2"/>
      <c r="AB135" s="2"/>
      <c r="AC135" s="2"/>
    </row>
    <row r="136" spans="1:29" ht="15" customHeight="1">
      <c r="A136" s="250"/>
      <c r="B136" s="69" t="s">
        <v>0</v>
      </c>
      <c r="C136" s="163">
        <f>'[22]Arkusz1'!$D$27</f>
        <v>0</v>
      </c>
      <c r="D136" s="164">
        <f>'[22]Arkusz1'!$D$29</f>
        <v>0</v>
      </c>
      <c r="E136" s="165">
        <f>'[22]Arkusz1'!$D$31</f>
        <v>0</v>
      </c>
      <c r="F136" s="165">
        <f>'[22]Arkusz1'!$D$32</f>
        <v>0</v>
      </c>
      <c r="G136" s="165">
        <f>'[22]Arkusz1'!$D$33</f>
        <v>0</v>
      </c>
      <c r="H136" s="165">
        <f>'[22]Arkusz1'!$D$34</f>
        <v>0</v>
      </c>
      <c r="I136" s="165">
        <f>'[22]Arkusz1'!$D$30</f>
        <v>0</v>
      </c>
      <c r="J136" s="165">
        <f>'[22]Arkusz1'!$D$35</f>
        <v>0</v>
      </c>
      <c r="L136" s="2"/>
      <c r="M136" s="247"/>
      <c r="N136" s="248"/>
      <c r="O136" s="29"/>
      <c r="P136" s="30"/>
      <c r="Q136" s="30"/>
      <c r="R136" s="30"/>
      <c r="S136" s="30"/>
      <c r="T136" s="30"/>
      <c r="U136" s="30"/>
      <c r="V136" s="30"/>
      <c r="W136" s="31"/>
      <c r="X136" s="2"/>
      <c r="Y136" s="2"/>
      <c r="Z136" s="2"/>
      <c r="AA136" s="2"/>
      <c r="AB136" s="2"/>
      <c r="AC136" s="2"/>
    </row>
    <row r="137" spans="1:29" ht="15" customHeight="1">
      <c r="A137" s="250"/>
      <c r="B137" s="69" t="s">
        <v>1</v>
      </c>
      <c r="C137" s="163">
        <f>'[22]Arkusz1'!$E$27</f>
        <v>0</v>
      </c>
      <c r="D137" s="164">
        <f>'[22]Arkusz1'!$E$29</f>
        <v>0</v>
      </c>
      <c r="E137" s="165">
        <f>'[22]Arkusz1'!$E$31</f>
        <v>0</v>
      </c>
      <c r="F137" s="165">
        <f>'[22]Arkusz1'!$E$32</f>
        <v>0</v>
      </c>
      <c r="G137" s="165">
        <f>'[22]Arkusz1'!$E$33</f>
        <v>0</v>
      </c>
      <c r="H137" s="165">
        <f>'[22]Arkusz1'!$E$34</f>
        <v>0</v>
      </c>
      <c r="I137" s="165">
        <f>'[22]Arkusz1'!$E$30</f>
        <v>0</v>
      </c>
      <c r="J137" s="165">
        <f>'[22]Arkusz1'!$E$35</f>
        <v>0</v>
      </c>
      <c r="L137" s="2"/>
      <c r="M137" s="247"/>
      <c r="N137" s="248"/>
      <c r="O137" s="29"/>
      <c r="P137" s="30"/>
      <c r="Q137" s="30"/>
      <c r="R137" s="30"/>
      <c r="S137" s="30"/>
      <c r="T137" s="30"/>
      <c r="U137" s="30"/>
      <c r="V137" s="30"/>
      <c r="W137" s="31"/>
      <c r="X137" s="2"/>
      <c r="Y137" s="2"/>
      <c r="Z137" s="2"/>
      <c r="AA137" s="2"/>
      <c r="AB137" s="2"/>
      <c r="AC137" s="2"/>
    </row>
    <row r="138" spans="1:29" ht="15" customHeight="1">
      <c r="A138" s="250"/>
      <c r="B138" s="69" t="s">
        <v>2</v>
      </c>
      <c r="C138" s="163">
        <f>'[22]Arkusz1'!$F$27</f>
        <v>1888</v>
      </c>
      <c r="D138" s="164">
        <f>'[22]Arkusz1'!$F$29</f>
        <v>788</v>
      </c>
      <c r="E138" s="165">
        <f>'[22]Arkusz1'!$F$31</f>
        <v>0</v>
      </c>
      <c r="F138" s="165">
        <f>'[22]Arkusz1'!$F$32</f>
        <v>0</v>
      </c>
      <c r="G138" s="165">
        <f>'[22]Arkusz1'!$F$33</f>
        <v>0</v>
      </c>
      <c r="H138" s="165">
        <f>'[22]Arkusz1'!$F$34</f>
        <v>0</v>
      </c>
      <c r="I138" s="165">
        <f>'[22]Arkusz1'!$F$30</f>
        <v>0</v>
      </c>
      <c r="J138" s="165">
        <f>'[22]Arkusz1'!$F$35</f>
        <v>1100</v>
      </c>
      <c r="L138" s="2"/>
      <c r="M138" s="247"/>
      <c r="N138" s="248"/>
      <c r="O138" s="29"/>
      <c r="P138" s="30"/>
      <c r="Q138" s="30"/>
      <c r="R138" s="30"/>
      <c r="S138" s="30"/>
      <c r="T138" s="30"/>
      <c r="U138" s="30"/>
      <c r="V138" s="30"/>
      <c r="W138" s="31"/>
      <c r="X138" s="2"/>
      <c r="Y138" s="2"/>
      <c r="Z138" s="2"/>
      <c r="AA138" s="2"/>
      <c r="AB138" s="2"/>
      <c r="AC138" s="2"/>
    </row>
    <row r="139" spans="1:29" ht="15" customHeight="1">
      <c r="A139" s="250"/>
      <c r="B139" s="70" t="s">
        <v>3</v>
      </c>
      <c r="C139" s="163">
        <f>'[22]Arkusz1'!$G$27</f>
        <v>0</v>
      </c>
      <c r="D139" s="164">
        <f>'[22]Arkusz1'!$G$29</f>
        <v>0</v>
      </c>
      <c r="E139" s="165">
        <f>'[22]Arkusz1'!$G$31</f>
        <v>0</v>
      </c>
      <c r="F139" s="165">
        <f>'[22]Arkusz1'!$G$32</f>
        <v>0</v>
      </c>
      <c r="G139" s="165">
        <f>'[22]Arkusz1'!$G$33</f>
        <v>0</v>
      </c>
      <c r="H139" s="165">
        <f>'[22]Arkusz1'!$G$34</f>
        <v>0</v>
      </c>
      <c r="I139" s="165">
        <f>'[22]Arkusz1'!$G$30</f>
        <v>0</v>
      </c>
      <c r="J139" s="165">
        <f>'[22]Arkusz1'!$G$35</f>
        <v>0</v>
      </c>
      <c r="L139" s="2"/>
      <c r="M139" s="247"/>
      <c r="N139" s="248"/>
      <c r="O139" s="29"/>
      <c r="P139" s="30"/>
      <c r="Q139" s="30"/>
      <c r="R139" s="30"/>
      <c r="S139" s="30"/>
      <c r="T139" s="30"/>
      <c r="U139" s="30"/>
      <c r="V139" s="30"/>
      <c r="W139" s="31"/>
      <c r="X139" s="2"/>
      <c r="Y139" s="2"/>
      <c r="Z139" s="2"/>
      <c r="AA139" s="2"/>
      <c r="AB139" s="2"/>
      <c r="AC139" s="2"/>
    </row>
    <row r="140" spans="1:29" ht="26.25" customHeight="1">
      <c r="A140" s="250" t="str">
        <f>'[23]Arkusz1'!$G$1</f>
        <v>C.10</v>
      </c>
      <c r="B140" s="88" t="str">
        <f>'[23]Arkusz1'!$A$3</f>
        <v>Przebudowa ul. Słowackiego.</v>
      </c>
      <c r="C140" s="123">
        <f>'[23]Arkusz1'!$B$27</f>
        <v>9000</v>
      </c>
      <c r="D140" s="173">
        <f>'[23]Arkusz1'!$B$29</f>
        <v>0</v>
      </c>
      <c r="E140" s="125">
        <f>'[23]Arkusz1'!$B$31</f>
        <v>0</v>
      </c>
      <c r="F140" s="125">
        <f>'[23]Arkusz1'!$B$32</f>
        <v>0</v>
      </c>
      <c r="G140" s="125">
        <f>'[23]Arkusz1'!$B$33</f>
        <v>0</v>
      </c>
      <c r="H140" s="125">
        <f>'[23]Arkusz1'!$B$34</f>
        <v>1500</v>
      </c>
      <c r="I140" s="125">
        <f>'[23]Arkusz1'!$B$30</f>
        <v>1500</v>
      </c>
      <c r="J140" s="125">
        <f>'[23]Arkusz1'!$B$35</f>
        <v>7500</v>
      </c>
      <c r="L140" s="2"/>
      <c r="M140" s="247"/>
      <c r="N140" s="248"/>
      <c r="O140" s="45"/>
      <c r="P140" s="27"/>
      <c r="Q140" s="27"/>
      <c r="R140" s="27"/>
      <c r="S140" s="27"/>
      <c r="T140" s="27"/>
      <c r="U140" s="27"/>
      <c r="V140" s="27"/>
      <c r="W140" s="46"/>
      <c r="X140" s="2"/>
      <c r="Y140" s="2"/>
      <c r="Z140" s="2"/>
      <c r="AA140" s="2"/>
      <c r="AB140" s="2"/>
      <c r="AC140" s="2"/>
    </row>
    <row r="141" spans="1:29" ht="15" customHeight="1">
      <c r="A141" s="250"/>
      <c r="B141" s="69" t="s">
        <v>26</v>
      </c>
      <c r="C141" s="163">
        <f>'[23]Arkusz1'!$C$27</f>
        <v>9000</v>
      </c>
      <c r="D141" s="164">
        <f>'[23]Arkusz1'!$C$29</f>
        <v>0</v>
      </c>
      <c r="E141" s="165">
        <f>'[23]Arkusz1'!$C$31</f>
        <v>0</v>
      </c>
      <c r="F141" s="165">
        <f>'[23]Arkusz1'!$C$32</f>
        <v>0</v>
      </c>
      <c r="G141" s="165">
        <f>'[23]Arkusz1'!$C$33</f>
        <v>0</v>
      </c>
      <c r="H141" s="165">
        <f>'[23]Arkusz1'!$C$34</f>
        <v>1500</v>
      </c>
      <c r="I141" s="165">
        <f>'[23]Arkusz1'!$C$30</f>
        <v>1500</v>
      </c>
      <c r="J141" s="165">
        <f>'[23]Arkusz1'!$C$35</f>
        <v>7500</v>
      </c>
      <c r="L141" s="2"/>
      <c r="M141" s="247"/>
      <c r="N141" s="248"/>
      <c r="O141" s="29"/>
      <c r="P141" s="30"/>
      <c r="Q141" s="30"/>
      <c r="R141" s="30"/>
      <c r="S141" s="30"/>
      <c r="T141" s="30"/>
      <c r="U141" s="30"/>
      <c r="V141" s="30"/>
      <c r="W141" s="31"/>
      <c r="X141" s="2"/>
      <c r="Y141" s="2"/>
      <c r="Z141" s="2"/>
      <c r="AA141" s="2"/>
      <c r="AB141" s="2"/>
      <c r="AC141" s="2"/>
    </row>
    <row r="142" spans="1:29" ht="14.25" customHeight="1">
      <c r="A142" s="250"/>
      <c r="B142" s="69" t="s">
        <v>0</v>
      </c>
      <c r="C142" s="163">
        <f>'[23]Arkusz1'!$D$27</f>
        <v>0</v>
      </c>
      <c r="D142" s="164">
        <f>'[23]Arkusz1'!$D$29</f>
        <v>0</v>
      </c>
      <c r="E142" s="165">
        <f>'[23]Arkusz1'!$D$31</f>
        <v>0</v>
      </c>
      <c r="F142" s="165">
        <f>'[23]Arkusz1'!$D$32</f>
        <v>0</v>
      </c>
      <c r="G142" s="165">
        <f>'[23]Arkusz1'!$D$33</f>
        <v>0</v>
      </c>
      <c r="H142" s="165">
        <f>'[23]Arkusz1'!$D$34</f>
        <v>0</v>
      </c>
      <c r="I142" s="165">
        <f>'[23]Arkusz1'!$D$30</f>
        <v>0</v>
      </c>
      <c r="J142" s="165">
        <f>'[23]Arkusz1'!$D$35</f>
        <v>0</v>
      </c>
      <c r="L142" s="2"/>
      <c r="M142" s="247"/>
      <c r="N142" s="248"/>
      <c r="O142" s="29"/>
      <c r="P142" s="30"/>
      <c r="Q142" s="30"/>
      <c r="R142" s="30"/>
      <c r="S142" s="30"/>
      <c r="T142" s="30"/>
      <c r="U142" s="30"/>
      <c r="V142" s="30"/>
      <c r="W142" s="31"/>
      <c r="X142" s="2"/>
      <c r="Y142" s="2"/>
      <c r="Z142" s="2"/>
      <c r="AA142" s="2"/>
      <c r="AB142" s="2"/>
      <c r="AC142" s="2"/>
    </row>
    <row r="143" spans="1:29" ht="15" customHeight="1">
      <c r="A143" s="250"/>
      <c r="B143" s="69" t="s">
        <v>1</v>
      </c>
      <c r="C143" s="163">
        <f>'[23]Arkusz1'!$E$27</f>
        <v>0</v>
      </c>
      <c r="D143" s="164">
        <f>'[23]Arkusz1'!$E$29</f>
        <v>0</v>
      </c>
      <c r="E143" s="165">
        <f>'[23]Arkusz1'!$E$31</f>
        <v>0</v>
      </c>
      <c r="F143" s="165">
        <f>'[23]Arkusz1'!$E$32</f>
        <v>0</v>
      </c>
      <c r="G143" s="165">
        <f>'[23]Arkusz1'!$E$33</f>
        <v>0</v>
      </c>
      <c r="H143" s="165">
        <f>'[23]Arkusz1'!$E$34</f>
        <v>0</v>
      </c>
      <c r="I143" s="165">
        <f>'[23]Arkusz1'!$E$30</f>
        <v>0</v>
      </c>
      <c r="J143" s="165">
        <f>'[23]Arkusz1'!$E$35</f>
        <v>0</v>
      </c>
      <c r="L143" s="2"/>
      <c r="M143" s="247"/>
      <c r="N143" s="248"/>
      <c r="O143" s="29"/>
      <c r="P143" s="30"/>
      <c r="Q143" s="30"/>
      <c r="R143" s="30"/>
      <c r="S143" s="30"/>
      <c r="T143" s="30"/>
      <c r="U143" s="30"/>
      <c r="V143" s="30"/>
      <c r="W143" s="31"/>
      <c r="X143" s="2"/>
      <c r="Y143" s="2"/>
      <c r="Z143" s="2"/>
      <c r="AA143" s="2"/>
      <c r="AB143" s="2"/>
      <c r="AC143" s="2"/>
    </row>
    <row r="144" spans="1:29" ht="15" customHeight="1">
      <c r="A144" s="250"/>
      <c r="B144" s="69" t="s">
        <v>2</v>
      </c>
      <c r="C144" s="163">
        <f>'[23]Arkusz1'!$F$27</f>
        <v>0</v>
      </c>
      <c r="D144" s="164">
        <f>'[23]Arkusz1'!$F$29</f>
        <v>0</v>
      </c>
      <c r="E144" s="165">
        <f>'[23]Arkusz1'!$F$31</f>
        <v>0</v>
      </c>
      <c r="F144" s="165">
        <f>'[23]Arkusz1'!$F$32</f>
        <v>0</v>
      </c>
      <c r="G144" s="165">
        <f>'[23]Arkusz1'!$F$33</f>
        <v>0</v>
      </c>
      <c r="H144" s="165">
        <f>'[23]Arkusz1'!$F$34</f>
        <v>0</v>
      </c>
      <c r="I144" s="165">
        <f>'[23]Arkusz1'!$F$30</f>
        <v>0</v>
      </c>
      <c r="J144" s="165">
        <f>'[23]Arkusz1'!$F$35</f>
        <v>0</v>
      </c>
      <c r="L144" s="2"/>
      <c r="M144" s="247"/>
      <c r="N144" s="248"/>
      <c r="O144" s="29"/>
      <c r="P144" s="30"/>
      <c r="Q144" s="30"/>
      <c r="R144" s="30"/>
      <c r="S144" s="30"/>
      <c r="T144" s="30"/>
      <c r="U144" s="30"/>
      <c r="V144" s="30"/>
      <c r="W144" s="31"/>
      <c r="X144" s="2"/>
      <c r="Y144" s="2"/>
      <c r="Z144" s="2"/>
      <c r="AA144" s="2"/>
      <c r="AB144" s="2"/>
      <c r="AC144" s="2"/>
    </row>
    <row r="145" spans="1:29" ht="14.25" customHeight="1">
      <c r="A145" s="250"/>
      <c r="B145" s="70" t="s">
        <v>3</v>
      </c>
      <c r="C145" s="163">
        <f>'[23]Arkusz1'!$G$27</f>
        <v>0</v>
      </c>
      <c r="D145" s="164">
        <f>'[23]Arkusz1'!$G$29</f>
        <v>0</v>
      </c>
      <c r="E145" s="165">
        <f>'[23]Arkusz1'!$G$31</f>
        <v>0</v>
      </c>
      <c r="F145" s="165">
        <f>'[23]Arkusz1'!$G$32</f>
        <v>0</v>
      </c>
      <c r="G145" s="165">
        <f>'[23]Arkusz1'!$G$33</f>
        <v>0</v>
      </c>
      <c r="H145" s="165">
        <f>'[23]Arkusz1'!$G$34</f>
        <v>0</v>
      </c>
      <c r="I145" s="165">
        <f>'[23]Arkusz1'!$G$30</f>
        <v>0</v>
      </c>
      <c r="J145" s="165">
        <f>'[23]Arkusz1'!$G$35</f>
        <v>0</v>
      </c>
      <c r="L145" s="2"/>
      <c r="M145" s="247"/>
      <c r="N145" s="248"/>
      <c r="O145" s="29"/>
      <c r="P145" s="30"/>
      <c r="Q145" s="30"/>
      <c r="R145" s="30"/>
      <c r="S145" s="30"/>
      <c r="T145" s="30"/>
      <c r="U145" s="30"/>
      <c r="V145" s="30"/>
      <c r="W145" s="31"/>
      <c r="X145" s="2"/>
      <c r="Y145" s="2"/>
      <c r="Z145" s="2"/>
      <c r="AA145" s="2"/>
      <c r="AB145" s="2"/>
      <c r="AC145" s="2"/>
    </row>
    <row r="146" spans="1:29" ht="30" customHeight="1">
      <c r="A146" s="250" t="str">
        <f>'[24]Arkusz1'!$G$1</f>
        <v>C.11</v>
      </c>
      <c r="B146" s="88" t="str">
        <f>'[24]Arkusz1'!$A$3</f>
        <v>Przebudowa ul. Szkolnej</v>
      </c>
      <c r="C146" s="123">
        <f>'[24]Arkusz1'!$B$27</f>
        <v>3255</v>
      </c>
      <c r="D146" s="173">
        <f>'[24]Arkusz1'!$B$29</f>
        <v>645</v>
      </c>
      <c r="E146" s="125">
        <f>'[24]Arkusz1'!$B$31</f>
        <v>0</v>
      </c>
      <c r="F146" s="125">
        <f>'[24]Arkusz1'!$B$32</f>
        <v>180</v>
      </c>
      <c r="G146" s="125">
        <f>'[24]Arkusz1'!$B$33</f>
        <v>2430</v>
      </c>
      <c r="H146" s="125">
        <f>'[24]Arkusz1'!$B$34</f>
        <v>0</v>
      </c>
      <c r="I146" s="125">
        <f>'[24]Arkusz1'!$B$30</f>
        <v>2610</v>
      </c>
      <c r="J146" s="125">
        <f>'[24]Arkusz1'!$B$35</f>
        <v>0</v>
      </c>
      <c r="L146" s="2"/>
      <c r="M146" s="247"/>
      <c r="N146" s="248"/>
      <c r="O146" s="45"/>
      <c r="P146" s="27"/>
      <c r="Q146" s="27"/>
      <c r="R146" s="27"/>
      <c r="S146" s="27"/>
      <c r="T146" s="27"/>
      <c r="U146" s="27"/>
      <c r="V146" s="27"/>
      <c r="W146" s="46"/>
      <c r="X146" s="2"/>
      <c r="Y146" s="2"/>
      <c r="Z146" s="2"/>
      <c r="AA146" s="2"/>
      <c r="AB146" s="2"/>
      <c r="AC146" s="2"/>
    </row>
    <row r="147" spans="1:29" ht="12.75">
      <c r="A147" s="250"/>
      <c r="B147" s="69" t="s">
        <v>26</v>
      </c>
      <c r="C147" s="163">
        <f>'[24]Arkusz1'!$C$27</f>
        <v>2555</v>
      </c>
      <c r="D147" s="164">
        <f>'[24]Arkusz1'!$C$29</f>
        <v>645</v>
      </c>
      <c r="E147" s="165">
        <f>'[24]Arkusz1'!$C$31</f>
        <v>0</v>
      </c>
      <c r="F147" s="165">
        <f>'[24]Arkusz1'!$C$32</f>
        <v>180</v>
      </c>
      <c r="G147" s="165">
        <f>'[24]Arkusz1'!$C$33</f>
        <v>1730</v>
      </c>
      <c r="H147" s="165">
        <f>'[24]Arkusz1'!$C$34</f>
        <v>0</v>
      </c>
      <c r="I147" s="165">
        <f>'[24]Arkusz1'!$C$30</f>
        <v>1910</v>
      </c>
      <c r="J147" s="165">
        <f>'[24]Arkusz1'!$C$35</f>
        <v>0</v>
      </c>
      <c r="L147" s="2"/>
      <c r="M147" s="247"/>
      <c r="N147" s="248"/>
      <c r="O147" s="29"/>
      <c r="P147" s="30"/>
      <c r="Q147" s="30"/>
      <c r="R147" s="30"/>
      <c r="S147" s="30"/>
      <c r="T147" s="30"/>
      <c r="U147" s="30"/>
      <c r="V147" s="30"/>
      <c r="W147" s="30"/>
      <c r="X147" s="2"/>
      <c r="Y147" s="2"/>
      <c r="Z147" s="2"/>
      <c r="AA147" s="2"/>
      <c r="AB147" s="2"/>
      <c r="AC147" s="2"/>
    </row>
    <row r="148" spans="1:29" ht="12.75">
      <c r="A148" s="250"/>
      <c r="B148" s="69" t="s">
        <v>0</v>
      </c>
      <c r="C148" s="163">
        <f>'[24]Arkusz1'!$D$27</f>
        <v>0</v>
      </c>
      <c r="D148" s="164">
        <f>'[24]Arkusz1'!$D$29</f>
        <v>0</v>
      </c>
      <c r="E148" s="165">
        <f>'[24]Arkusz1'!$D$31</f>
        <v>0</v>
      </c>
      <c r="F148" s="165">
        <f>'[24]Arkusz1'!$D$32</f>
        <v>0</v>
      </c>
      <c r="G148" s="165">
        <f>'[24]Arkusz1'!$D$33</f>
        <v>0</v>
      </c>
      <c r="H148" s="165">
        <f>'[24]Arkusz1'!$D$34</f>
        <v>0</v>
      </c>
      <c r="I148" s="165">
        <f>'[24]Arkusz1'!$D$30</f>
        <v>0</v>
      </c>
      <c r="J148" s="165">
        <f>'[24]Arkusz1'!$D$35</f>
        <v>0</v>
      </c>
      <c r="L148" s="2"/>
      <c r="M148" s="247"/>
      <c r="N148" s="248"/>
      <c r="O148" s="29"/>
      <c r="P148" s="30"/>
      <c r="Q148" s="30"/>
      <c r="R148" s="30"/>
      <c r="S148" s="30"/>
      <c r="T148" s="30"/>
      <c r="U148" s="30"/>
      <c r="V148" s="30"/>
      <c r="W148" s="30"/>
      <c r="X148" s="2"/>
      <c r="Y148" s="2"/>
      <c r="Z148" s="2"/>
      <c r="AA148" s="2"/>
      <c r="AB148" s="2"/>
      <c r="AC148" s="2"/>
    </row>
    <row r="149" spans="1:29" ht="12.75">
      <c r="A149" s="250"/>
      <c r="B149" s="69" t="s">
        <v>1</v>
      </c>
      <c r="C149" s="163">
        <f>'[24]Arkusz1'!$E$27</f>
        <v>0</v>
      </c>
      <c r="D149" s="164">
        <f>'[24]Arkusz1'!$E$29</f>
        <v>0</v>
      </c>
      <c r="E149" s="165">
        <f>'[24]Arkusz1'!$E$31</f>
        <v>0</v>
      </c>
      <c r="F149" s="165">
        <f>'[24]Arkusz1'!$E$32</f>
        <v>0</v>
      </c>
      <c r="G149" s="165">
        <f>'[24]Arkusz1'!$E$33</f>
        <v>0</v>
      </c>
      <c r="H149" s="165">
        <f>'[24]Arkusz1'!$E$34</f>
        <v>0</v>
      </c>
      <c r="I149" s="165">
        <f>'[24]Arkusz1'!$E$30</f>
        <v>0</v>
      </c>
      <c r="J149" s="165">
        <f>'[24]Arkusz1'!$E$35</f>
        <v>0</v>
      </c>
      <c r="L149" s="2"/>
      <c r="M149" s="247"/>
      <c r="N149" s="248"/>
      <c r="O149" s="29"/>
      <c r="P149" s="30"/>
      <c r="Q149" s="30"/>
      <c r="R149" s="30"/>
      <c r="S149" s="30"/>
      <c r="T149" s="30"/>
      <c r="U149" s="30"/>
      <c r="V149" s="30"/>
      <c r="W149" s="30"/>
      <c r="X149" s="2"/>
      <c r="Y149" s="2"/>
      <c r="Z149" s="2"/>
      <c r="AA149" s="2"/>
      <c r="AB149" s="2"/>
      <c r="AC149" s="2"/>
    </row>
    <row r="150" spans="1:29" ht="12.75">
      <c r="A150" s="250"/>
      <c r="B150" s="69" t="s">
        <v>2</v>
      </c>
      <c r="C150" s="163">
        <f>'[24]Arkusz1'!$F$27</f>
        <v>700</v>
      </c>
      <c r="D150" s="164">
        <f>'[24]Arkusz1'!$F$29</f>
        <v>0</v>
      </c>
      <c r="E150" s="165">
        <f>'[24]Arkusz1'!$F$31</f>
        <v>0</v>
      </c>
      <c r="F150" s="165">
        <f>'[24]Arkusz1'!$F$32</f>
        <v>0</v>
      </c>
      <c r="G150" s="165">
        <f>'[24]Arkusz1'!$F$33</f>
        <v>700</v>
      </c>
      <c r="H150" s="165">
        <f>'[24]Arkusz1'!$F$34</f>
        <v>0</v>
      </c>
      <c r="I150" s="165">
        <f>'[24]Arkusz1'!$F$30</f>
        <v>700</v>
      </c>
      <c r="J150" s="165">
        <f>'[24]Arkusz1'!$F$35</f>
        <v>0</v>
      </c>
      <c r="L150" s="2"/>
      <c r="M150" s="247"/>
      <c r="N150" s="248"/>
      <c r="O150" s="29"/>
      <c r="P150" s="30"/>
      <c r="Q150" s="30"/>
      <c r="R150" s="30"/>
      <c r="S150" s="30"/>
      <c r="T150" s="30"/>
      <c r="U150" s="30"/>
      <c r="V150" s="30"/>
      <c r="W150" s="30"/>
      <c r="X150" s="2"/>
      <c r="Y150" s="2"/>
      <c r="Z150" s="2"/>
      <c r="AA150" s="2"/>
      <c r="AB150" s="2"/>
      <c r="AC150" s="2"/>
    </row>
    <row r="151" spans="1:29" ht="12.75">
      <c r="A151" s="250"/>
      <c r="B151" s="70" t="s">
        <v>3</v>
      </c>
      <c r="C151" s="163">
        <f>'[24]Arkusz1'!$G$27</f>
        <v>0</v>
      </c>
      <c r="D151" s="164">
        <f>'[24]Arkusz1'!$G$29</f>
        <v>0</v>
      </c>
      <c r="E151" s="165">
        <f>'[24]Arkusz1'!$G$31</f>
        <v>0</v>
      </c>
      <c r="F151" s="165">
        <f>'[24]Arkusz1'!$G$32</f>
        <v>0</v>
      </c>
      <c r="G151" s="165">
        <f>'[24]Arkusz1'!$G$33</f>
        <v>0</v>
      </c>
      <c r="H151" s="165">
        <f>'[24]Arkusz1'!$G$34</f>
        <v>0</v>
      </c>
      <c r="I151" s="165">
        <f>'[24]Arkusz1'!$G$30</f>
        <v>0</v>
      </c>
      <c r="J151" s="165">
        <f>'[24]Arkusz1'!$G$35</f>
        <v>0</v>
      </c>
      <c r="L151" s="2"/>
      <c r="M151" s="247"/>
      <c r="N151" s="248"/>
      <c r="O151" s="29"/>
      <c r="P151" s="30"/>
      <c r="Q151" s="30"/>
      <c r="R151" s="30"/>
      <c r="S151" s="30"/>
      <c r="T151" s="30"/>
      <c r="U151" s="30"/>
      <c r="V151" s="30"/>
      <c r="W151" s="30"/>
      <c r="X151" s="2"/>
      <c r="Y151" s="2"/>
      <c r="Z151" s="2"/>
      <c r="AA151" s="2"/>
      <c r="AB151" s="2"/>
      <c r="AC151" s="2"/>
    </row>
    <row r="152" spans="1:29" ht="25.5" customHeight="1">
      <c r="A152" s="250" t="str">
        <f>'[25]Arkusz1'!$G$1</f>
        <v>C.12</v>
      </c>
      <c r="B152" s="88" t="str">
        <f>'[25]Arkusz1'!$A$3</f>
        <v>Przebudowa ulicy Matejki</v>
      </c>
      <c r="C152" s="123">
        <f>'[25]Arkusz1'!$B$27</f>
        <v>10808</v>
      </c>
      <c r="D152" s="173">
        <f>'[25]Arkusz1'!$B$29</f>
        <v>0</v>
      </c>
      <c r="E152" s="125">
        <f>'[25]Arkusz1'!$B$31</f>
        <v>0</v>
      </c>
      <c r="F152" s="125">
        <f>'[25]Arkusz1'!$B$32</f>
        <v>0</v>
      </c>
      <c r="G152" s="125">
        <f>'[25]Arkusz1'!$B$33</f>
        <v>4308</v>
      </c>
      <c r="H152" s="125">
        <f>'[25]Arkusz1'!$B$34</f>
        <v>0</v>
      </c>
      <c r="I152" s="125">
        <f>'[25]Arkusz1'!$B$30</f>
        <v>4308</v>
      </c>
      <c r="J152" s="125">
        <f>'[25]Arkusz1'!$B$35</f>
        <v>6500</v>
      </c>
      <c r="L152" s="2"/>
      <c r="M152" s="247"/>
      <c r="N152" s="248"/>
      <c r="O152" s="45"/>
      <c r="P152" s="27"/>
      <c r="Q152" s="27"/>
      <c r="R152" s="27"/>
      <c r="S152" s="27"/>
      <c r="T152" s="27"/>
      <c r="U152" s="27"/>
      <c r="V152" s="27"/>
      <c r="W152" s="46"/>
      <c r="X152" s="2"/>
      <c r="Y152" s="2"/>
      <c r="Z152" s="2"/>
      <c r="AA152" s="2"/>
      <c r="AB152" s="2"/>
      <c r="AC152" s="2"/>
    </row>
    <row r="153" spans="1:29" ht="12.75">
      <c r="A153" s="250"/>
      <c r="B153" s="69" t="s">
        <v>26</v>
      </c>
      <c r="C153" s="163">
        <f>'[25]Arkusz1'!$C$27</f>
        <v>10038</v>
      </c>
      <c r="D153" s="164">
        <f>'[25]Arkusz1'!$C$29</f>
        <v>0</v>
      </c>
      <c r="E153" s="165">
        <f>'[25]Arkusz1'!$C$31</f>
        <v>0</v>
      </c>
      <c r="F153" s="165">
        <f>'[25]Arkusz1'!$C$32</f>
        <v>0</v>
      </c>
      <c r="G153" s="165">
        <f>'[25]Arkusz1'!$C$33</f>
        <v>3538</v>
      </c>
      <c r="H153" s="165">
        <f>'[25]Arkusz1'!$C$34</f>
        <v>0</v>
      </c>
      <c r="I153" s="165">
        <f>'[25]Arkusz1'!$C$30</f>
        <v>3538</v>
      </c>
      <c r="J153" s="165">
        <f>'[25]Arkusz1'!$C$35</f>
        <v>6500</v>
      </c>
      <c r="L153" s="2"/>
      <c r="M153" s="247"/>
      <c r="N153" s="248"/>
      <c r="O153" s="29"/>
      <c r="P153" s="30"/>
      <c r="Q153" s="30"/>
      <c r="R153" s="30"/>
      <c r="S153" s="30"/>
      <c r="T153" s="30"/>
      <c r="U153" s="30"/>
      <c r="V153" s="30"/>
      <c r="W153" s="30"/>
      <c r="X153" s="2"/>
      <c r="Y153" s="2"/>
      <c r="Z153" s="2"/>
      <c r="AA153" s="2"/>
      <c r="AB153" s="2"/>
      <c r="AC153" s="2"/>
    </row>
    <row r="154" spans="1:29" ht="12.75">
      <c r="A154" s="250"/>
      <c r="B154" s="69" t="s">
        <v>0</v>
      </c>
      <c r="C154" s="163">
        <f>'[25]Arkusz1'!$D$27</f>
        <v>0</v>
      </c>
      <c r="D154" s="164">
        <f>'[25]Arkusz1'!$D$29</f>
        <v>0</v>
      </c>
      <c r="E154" s="165">
        <f>'[25]Arkusz1'!$D$31</f>
        <v>0</v>
      </c>
      <c r="F154" s="165">
        <f>'[25]Arkusz1'!$D$32</f>
        <v>0</v>
      </c>
      <c r="G154" s="165">
        <f>'[25]Arkusz1'!$D$33</f>
        <v>0</v>
      </c>
      <c r="H154" s="165">
        <f>'[25]Arkusz1'!$D$34</f>
        <v>0</v>
      </c>
      <c r="I154" s="165">
        <f>'[25]Arkusz1'!$D$30</f>
        <v>0</v>
      </c>
      <c r="J154" s="165">
        <f>'[25]Arkusz1'!$D$35</f>
        <v>0</v>
      </c>
      <c r="L154" s="2"/>
      <c r="M154" s="247"/>
      <c r="N154" s="248"/>
      <c r="O154" s="29"/>
      <c r="P154" s="30"/>
      <c r="Q154" s="30"/>
      <c r="R154" s="30"/>
      <c r="S154" s="30"/>
      <c r="T154" s="30"/>
      <c r="U154" s="30"/>
      <c r="V154" s="30"/>
      <c r="W154" s="30"/>
      <c r="X154" s="2"/>
      <c r="Y154" s="2"/>
      <c r="Z154" s="2"/>
      <c r="AA154" s="2"/>
      <c r="AB154" s="2"/>
      <c r="AC154" s="2"/>
    </row>
    <row r="155" spans="1:29" ht="12.75">
      <c r="A155" s="250"/>
      <c r="B155" s="69" t="s">
        <v>1</v>
      </c>
      <c r="C155" s="163">
        <f>'[25]Arkusz1'!$E$27</f>
        <v>0</v>
      </c>
      <c r="D155" s="164">
        <f>'[25]Arkusz1'!$E$29</f>
        <v>0</v>
      </c>
      <c r="E155" s="165">
        <f>'[25]Arkusz1'!$E$31</f>
        <v>0</v>
      </c>
      <c r="F155" s="165">
        <f>'[25]Arkusz1'!$E$32</f>
        <v>0</v>
      </c>
      <c r="G155" s="165">
        <f>'[25]Arkusz1'!$E$33</f>
        <v>0</v>
      </c>
      <c r="H155" s="165">
        <f>'[25]Arkusz1'!$E$34</f>
        <v>0</v>
      </c>
      <c r="I155" s="165">
        <f>'[25]Arkusz1'!$E$30</f>
        <v>0</v>
      </c>
      <c r="J155" s="165">
        <f>'[25]Arkusz1'!$E$35</f>
        <v>0</v>
      </c>
      <c r="L155" s="2"/>
      <c r="M155" s="247"/>
      <c r="N155" s="248"/>
      <c r="O155" s="29"/>
      <c r="P155" s="30"/>
      <c r="Q155" s="30"/>
      <c r="R155" s="30"/>
      <c r="S155" s="30"/>
      <c r="T155" s="30"/>
      <c r="U155" s="30"/>
      <c r="V155" s="30"/>
      <c r="W155" s="30"/>
      <c r="X155" s="2"/>
      <c r="Y155" s="2"/>
      <c r="Z155" s="2"/>
      <c r="AA155" s="2"/>
      <c r="AB155" s="2"/>
      <c r="AC155" s="2"/>
    </row>
    <row r="156" spans="1:29" ht="12.75">
      <c r="A156" s="250"/>
      <c r="B156" s="69" t="s">
        <v>2</v>
      </c>
      <c r="C156" s="163">
        <f>'[25]Arkusz1'!$F$27</f>
        <v>770</v>
      </c>
      <c r="D156" s="164">
        <f>'[25]Arkusz1'!$F$29</f>
        <v>0</v>
      </c>
      <c r="E156" s="165">
        <f>'[25]Arkusz1'!$F$31</f>
        <v>0</v>
      </c>
      <c r="F156" s="165">
        <f>'[25]Arkusz1'!$F$32</f>
        <v>0</v>
      </c>
      <c r="G156" s="165">
        <f>'[25]Arkusz1'!$F$33</f>
        <v>770</v>
      </c>
      <c r="H156" s="165">
        <f>'[25]Arkusz1'!$F$34</f>
        <v>0</v>
      </c>
      <c r="I156" s="165">
        <f>'[25]Arkusz1'!$F$30</f>
        <v>770</v>
      </c>
      <c r="J156" s="165">
        <f>'[25]Arkusz1'!$F$35</f>
        <v>0</v>
      </c>
      <c r="L156" s="2"/>
      <c r="M156" s="247"/>
      <c r="N156" s="248"/>
      <c r="O156" s="29"/>
      <c r="P156" s="30"/>
      <c r="Q156" s="30"/>
      <c r="R156" s="30"/>
      <c r="S156" s="30"/>
      <c r="T156" s="30"/>
      <c r="U156" s="30"/>
      <c r="V156" s="30"/>
      <c r="W156" s="30"/>
      <c r="X156" s="2"/>
      <c r="Y156" s="2"/>
      <c r="Z156" s="2"/>
      <c r="AA156" s="2"/>
      <c r="AB156" s="2"/>
      <c r="AC156" s="2"/>
    </row>
    <row r="157" spans="1:29" ht="12.75">
      <c r="A157" s="250"/>
      <c r="B157" s="70" t="s">
        <v>3</v>
      </c>
      <c r="C157" s="163">
        <f>'[25]Arkusz1'!$G$27</f>
        <v>0</v>
      </c>
      <c r="D157" s="164">
        <f>'[25]Arkusz1'!$G$29</f>
        <v>0</v>
      </c>
      <c r="E157" s="165">
        <f>'[25]Arkusz1'!$G$31</f>
        <v>0</v>
      </c>
      <c r="F157" s="165">
        <f>'[25]Arkusz1'!$G$32</f>
        <v>0</v>
      </c>
      <c r="G157" s="165">
        <f>'[25]Arkusz1'!$G$33</f>
        <v>0</v>
      </c>
      <c r="H157" s="165">
        <f>'[25]Arkusz1'!$G$34</f>
        <v>0</v>
      </c>
      <c r="I157" s="165">
        <f>'[25]Arkusz1'!$G$30</f>
        <v>0</v>
      </c>
      <c r="J157" s="165">
        <f>'[25]Arkusz1'!$G$35</f>
        <v>0</v>
      </c>
      <c r="L157" s="2"/>
      <c r="M157" s="247"/>
      <c r="N157" s="248"/>
      <c r="O157" s="29"/>
      <c r="P157" s="30"/>
      <c r="Q157" s="30"/>
      <c r="R157" s="30"/>
      <c r="S157" s="30"/>
      <c r="T157" s="30"/>
      <c r="U157" s="30"/>
      <c r="V157" s="30"/>
      <c r="W157" s="30"/>
      <c r="X157" s="2"/>
      <c r="Y157" s="2"/>
      <c r="Z157" s="2"/>
      <c r="AA157" s="2"/>
      <c r="AB157" s="2"/>
      <c r="AC157" s="2"/>
    </row>
    <row r="158" spans="1:29" ht="68.25" customHeight="1">
      <c r="A158" s="250" t="str">
        <f>'[26]Arkusz1'!$G$1</f>
        <v>C.13</v>
      </c>
      <c r="B158" s="88" t="str">
        <f>'[26]Arkusz1'!$A$3</f>
        <v>Przebudowa ulicy B. Chrobrego   
(na odcinku od Wybrzeża Wł. IV do skrzyżowania z ul. Sikorskiego, Mieszka I i Piastowską).</v>
      </c>
      <c r="C158" s="123">
        <f>'[26]Arkusz1'!$B$27</f>
        <v>3448</v>
      </c>
      <c r="D158" s="173">
        <f>'[26]Arkusz1'!$B$29</f>
        <v>633</v>
      </c>
      <c r="E158" s="125">
        <f>'[26]Arkusz1'!$B$31</f>
        <v>0</v>
      </c>
      <c r="F158" s="125">
        <f>'[26]Arkusz1'!$B$32</f>
        <v>1360</v>
      </c>
      <c r="G158" s="125">
        <f>'[26]Arkusz1'!$B$33</f>
        <v>1455</v>
      </c>
      <c r="H158" s="125">
        <f>'[26]Arkusz1'!$B$34</f>
        <v>0</v>
      </c>
      <c r="I158" s="125">
        <f>'[26]Arkusz1'!$B$30</f>
        <v>2815</v>
      </c>
      <c r="J158" s="125">
        <f>'[26]Arkusz1'!$B$35</f>
        <v>0</v>
      </c>
      <c r="L158" s="49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50"/>
      <c r="B159" s="69" t="s">
        <v>26</v>
      </c>
      <c r="C159" s="163">
        <f>'[26]Arkusz1'!$C$27</f>
        <v>3133</v>
      </c>
      <c r="D159" s="164">
        <f>'[26]Arkusz1'!$C$29</f>
        <v>633</v>
      </c>
      <c r="E159" s="165">
        <f>'[26]Arkusz1'!$C$31</f>
        <v>0</v>
      </c>
      <c r="F159" s="165">
        <f>'[26]Arkusz1'!$C$32</f>
        <v>1210</v>
      </c>
      <c r="G159" s="165">
        <f>'[26]Arkusz1'!$C$33</f>
        <v>1290</v>
      </c>
      <c r="H159" s="165">
        <f>'[26]Arkusz1'!$C$34</f>
        <v>0</v>
      </c>
      <c r="I159" s="165">
        <f>'[26]Arkusz1'!$C$30</f>
        <v>2500</v>
      </c>
      <c r="J159" s="165">
        <f>'[26]Arkusz1'!$C$35</f>
        <v>0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50"/>
      <c r="B160" s="69" t="s">
        <v>0</v>
      </c>
      <c r="C160" s="163">
        <f>'[26]Arkusz1'!$D$27</f>
        <v>0</v>
      </c>
      <c r="D160" s="164">
        <f>'[26]Arkusz1'!$D$29</f>
        <v>0</v>
      </c>
      <c r="E160" s="165">
        <f>'[26]Arkusz1'!$D$31</f>
        <v>0</v>
      </c>
      <c r="F160" s="165">
        <f>'[26]Arkusz1'!$D$32</f>
        <v>0</v>
      </c>
      <c r="G160" s="165">
        <f>'[26]Arkusz1'!$D$33</f>
        <v>0</v>
      </c>
      <c r="H160" s="165">
        <f>'[26]Arkusz1'!$D$34</f>
        <v>0</v>
      </c>
      <c r="I160" s="165">
        <f>'[26]Arkusz1'!$D$30</f>
        <v>0</v>
      </c>
      <c r="J160" s="165">
        <f>'[26]Arkusz1'!$D$35</f>
        <v>0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50"/>
      <c r="B161" s="69" t="s">
        <v>1</v>
      </c>
      <c r="C161" s="163">
        <f>'[26]Arkusz1'!$E$27</f>
        <v>0</v>
      </c>
      <c r="D161" s="164">
        <f>'[26]Arkusz1'!$E$29</f>
        <v>0</v>
      </c>
      <c r="E161" s="165">
        <f>'[26]Arkusz1'!$E$31</f>
        <v>0</v>
      </c>
      <c r="F161" s="165">
        <f>'[26]Arkusz1'!$E$32</f>
        <v>0</v>
      </c>
      <c r="G161" s="165">
        <f>'[26]Arkusz1'!$E$33</f>
        <v>0</v>
      </c>
      <c r="H161" s="165">
        <f>'[26]Arkusz1'!$E$34</f>
        <v>0</v>
      </c>
      <c r="I161" s="165">
        <f>'[26]Arkusz1'!$E$30</f>
        <v>0</v>
      </c>
      <c r="J161" s="165">
        <f>'[26]Arkusz1'!$E$35</f>
        <v>0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50"/>
      <c r="B162" s="69" t="s">
        <v>2</v>
      </c>
      <c r="C162" s="163">
        <f>'[26]Arkusz1'!$F$27</f>
        <v>315</v>
      </c>
      <c r="D162" s="164">
        <f>'[26]Arkusz1'!$F$29</f>
        <v>0</v>
      </c>
      <c r="E162" s="165">
        <f>'[26]Arkusz1'!$F$31</f>
        <v>0</v>
      </c>
      <c r="F162" s="165">
        <f>'[26]Arkusz1'!$F$32</f>
        <v>150</v>
      </c>
      <c r="G162" s="165">
        <f>'[26]Arkusz1'!$F$33</f>
        <v>165</v>
      </c>
      <c r="H162" s="165">
        <f>'[26]Arkusz1'!$F$34</f>
        <v>0</v>
      </c>
      <c r="I162" s="165">
        <f>'[26]Arkusz1'!$F$30</f>
        <v>315</v>
      </c>
      <c r="J162" s="165">
        <f>'[26]Arkusz1'!$F$35</f>
        <v>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50"/>
      <c r="B163" s="70" t="s">
        <v>3</v>
      </c>
      <c r="C163" s="163">
        <f>'[26]Arkusz1'!$G$27</f>
        <v>0</v>
      </c>
      <c r="D163" s="164">
        <f>'[26]Arkusz1'!$G$29</f>
        <v>0</v>
      </c>
      <c r="E163" s="165">
        <f>'[26]Arkusz1'!$G$31</f>
        <v>0</v>
      </c>
      <c r="F163" s="165">
        <f>'[26]Arkusz1'!$G$32</f>
        <v>0</v>
      </c>
      <c r="G163" s="165">
        <f>'[26]Arkusz1'!$G$33</f>
        <v>0</v>
      </c>
      <c r="H163" s="165">
        <f>'[26]Arkusz1'!$G$34</f>
        <v>0</v>
      </c>
      <c r="I163" s="165">
        <f>'[26]Arkusz1'!$G$30</f>
        <v>0</v>
      </c>
      <c r="J163" s="165">
        <f>'[26]Arkusz1'!$G$35</f>
        <v>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6.5" customHeight="1">
      <c r="A164" s="250" t="str">
        <f>'[27]Arkusz1'!$G$1</f>
        <v>C.14</v>
      </c>
      <c r="B164" s="88" t="str">
        <f>'[27]Arkusz1'!$A$3</f>
        <v>Przebudowa ulicy  Sosnowej</v>
      </c>
      <c r="C164" s="169">
        <f>'[27]Arkusz1'!$B$27</f>
        <v>1750</v>
      </c>
      <c r="D164" s="170">
        <f>'[27]Arkusz1'!$B$29</f>
        <v>440</v>
      </c>
      <c r="E164" s="171">
        <f>'[27]Arkusz1'!$B$31</f>
        <v>0</v>
      </c>
      <c r="F164" s="171">
        <f>'[27]Arkusz1'!$B$32</f>
        <v>0</v>
      </c>
      <c r="G164" s="171">
        <f>'[27]Arkusz1'!$B$33</f>
        <v>1310</v>
      </c>
      <c r="H164" s="171">
        <f>'[27]Arkusz1'!$B$34</f>
        <v>0</v>
      </c>
      <c r="I164" s="171">
        <f>'[27]Arkusz1'!$B$30</f>
        <v>1310</v>
      </c>
      <c r="J164" s="171">
        <f>'[27]Arkusz1'!$B$35</f>
        <v>0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50"/>
      <c r="B165" s="69" t="s">
        <v>26</v>
      </c>
      <c r="C165" s="163">
        <f>'[27]Arkusz1'!$C$27</f>
        <v>1670</v>
      </c>
      <c r="D165" s="164">
        <f>'[27]Arkusz1'!$C$29</f>
        <v>440</v>
      </c>
      <c r="E165" s="165">
        <f>'[27]Arkusz1'!$C$31</f>
        <v>0</v>
      </c>
      <c r="F165" s="165">
        <f>'[27]Arkusz1'!$C$32</f>
        <v>0</v>
      </c>
      <c r="G165" s="165">
        <f>'[27]Arkusz1'!$C$33</f>
        <v>1230</v>
      </c>
      <c r="H165" s="165">
        <f>'[27]Arkusz1'!$C$34</f>
        <v>0</v>
      </c>
      <c r="I165" s="165">
        <f>'[27]Arkusz1'!$C$30</f>
        <v>1230</v>
      </c>
      <c r="J165" s="165">
        <f>'[27]Arkusz1'!$C$35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50"/>
      <c r="B166" s="69" t="s">
        <v>0</v>
      </c>
      <c r="C166" s="163">
        <f>'[27]Arkusz1'!$D$27</f>
        <v>0</v>
      </c>
      <c r="D166" s="164">
        <f>'[27]Arkusz1'!$D$29</f>
        <v>0</v>
      </c>
      <c r="E166" s="165">
        <f>'[27]Arkusz1'!$D$31</f>
        <v>0</v>
      </c>
      <c r="F166" s="165">
        <f>'[27]Arkusz1'!$D$32</f>
        <v>0</v>
      </c>
      <c r="G166" s="165">
        <f>'[27]Arkusz1'!$D$33</f>
        <v>0</v>
      </c>
      <c r="H166" s="165">
        <f>'[27]Arkusz1'!$D$34</f>
        <v>0</v>
      </c>
      <c r="I166" s="165">
        <f>'[27]Arkusz1'!$D$30</f>
        <v>0</v>
      </c>
      <c r="J166" s="165">
        <f>'[27]Arkusz1'!$D$35</f>
        <v>0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50"/>
      <c r="B167" s="69" t="s">
        <v>1</v>
      </c>
      <c r="C167" s="163">
        <f>'[27]Arkusz1'!$E$27</f>
        <v>0</v>
      </c>
      <c r="D167" s="164">
        <f>'[27]Arkusz1'!$E$29</f>
        <v>0</v>
      </c>
      <c r="E167" s="165">
        <f>'[27]Arkusz1'!$E$31</f>
        <v>0</v>
      </c>
      <c r="F167" s="165">
        <f>'[27]Arkusz1'!$E$32</f>
        <v>0</v>
      </c>
      <c r="G167" s="165">
        <f>'[27]Arkusz1'!$E$33</f>
        <v>0</v>
      </c>
      <c r="H167" s="165">
        <f>'[27]Arkusz1'!$E$34</f>
        <v>0</v>
      </c>
      <c r="I167" s="165">
        <f>'[27]Arkusz1'!$E$30</f>
        <v>0</v>
      </c>
      <c r="J167" s="165">
        <f>'[27]Arkusz1'!$E$35</f>
        <v>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50"/>
      <c r="B168" s="69" t="s">
        <v>2</v>
      </c>
      <c r="C168" s="163">
        <f>'[27]Arkusz1'!$F$27</f>
        <v>80</v>
      </c>
      <c r="D168" s="164">
        <f>'[27]Arkusz1'!$F$29</f>
        <v>0</v>
      </c>
      <c r="E168" s="165">
        <f>'[27]Arkusz1'!$F$31</f>
        <v>0</v>
      </c>
      <c r="F168" s="165">
        <f>'[27]Arkusz1'!$F$32</f>
        <v>0</v>
      </c>
      <c r="G168" s="165">
        <f>'[27]Arkusz1'!$F$33</f>
        <v>80</v>
      </c>
      <c r="H168" s="165">
        <f>'[27]Arkusz1'!$F$34</f>
        <v>0</v>
      </c>
      <c r="I168" s="165">
        <f>'[27]Arkusz1'!$F$30</f>
        <v>80</v>
      </c>
      <c r="J168" s="165">
        <f>'[27]Arkusz1'!$F$35</f>
        <v>0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50"/>
      <c r="B169" s="70" t="s">
        <v>3</v>
      </c>
      <c r="C169" s="163">
        <f>'[27]Arkusz1'!$G$27</f>
        <v>0</v>
      </c>
      <c r="D169" s="164">
        <f>'[27]Arkusz1'!$G$29</f>
        <v>0</v>
      </c>
      <c r="E169" s="165">
        <f>'[27]Arkusz1'!$G$31</f>
        <v>0</v>
      </c>
      <c r="F169" s="165">
        <f>'[27]Arkusz1'!$G$32</f>
        <v>0</v>
      </c>
      <c r="G169" s="165">
        <f>'[27]Arkusz1'!$G$33</f>
        <v>0</v>
      </c>
      <c r="H169" s="165">
        <f>'[27]Arkusz1'!$G$34</f>
        <v>0</v>
      </c>
      <c r="I169" s="165">
        <f>'[27]Arkusz1'!$G$30</f>
        <v>0</v>
      </c>
      <c r="J169" s="165">
        <f>'[27]Arkusz1'!$G$35</f>
        <v>0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9.5" customHeight="1">
      <c r="A170" s="250" t="str">
        <f>'[28]Arkusz1'!$G$1</f>
        <v>C.15</v>
      </c>
      <c r="B170" s="74" t="str">
        <f>'[28]Arkusz1'!$A$3</f>
        <v>Przebudowa ulicy Zalewowej                                                      </v>
      </c>
      <c r="C170" s="123">
        <f>'[28]Arkusz1'!$B$27</f>
        <v>2118</v>
      </c>
      <c r="D170" s="173">
        <f>'[28]Arkusz1'!$B$29</f>
        <v>0</v>
      </c>
      <c r="E170" s="125">
        <f>'[28]Arkusz1'!$B$31</f>
        <v>50</v>
      </c>
      <c r="F170" s="125">
        <f>'[28]Arkusz1'!$B$32</f>
        <v>0</v>
      </c>
      <c r="G170" s="125">
        <f>'[28]Arkusz1'!$B$33</f>
        <v>1491</v>
      </c>
      <c r="H170" s="125">
        <f>'[28]Arkusz1'!$B$34</f>
        <v>577</v>
      </c>
      <c r="I170" s="125">
        <f>'[28]Arkusz1'!$B$30</f>
        <v>2118</v>
      </c>
      <c r="J170" s="125">
        <f>'[28]Arkusz1'!$B$35</f>
        <v>0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50"/>
      <c r="B171" s="69" t="s">
        <v>26</v>
      </c>
      <c r="C171" s="163">
        <f>'[28]Arkusz1'!$C$27</f>
        <v>1935</v>
      </c>
      <c r="D171" s="164">
        <f>'[28]Arkusz1'!$C$29</f>
        <v>0</v>
      </c>
      <c r="E171" s="165">
        <f>'[28]Arkusz1'!$C$31</f>
        <v>50</v>
      </c>
      <c r="F171" s="165">
        <f>'[28]Arkusz1'!$C$32</f>
        <v>0</v>
      </c>
      <c r="G171" s="165">
        <f>'[28]Arkusz1'!$C$33</f>
        <v>1308</v>
      </c>
      <c r="H171" s="165">
        <f>'[28]Arkusz1'!$C$34</f>
        <v>577</v>
      </c>
      <c r="I171" s="165">
        <f>'[28]Arkusz1'!$C$30</f>
        <v>1935</v>
      </c>
      <c r="J171" s="165">
        <f>'[28]Arkusz1'!$C$35</f>
        <v>0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50"/>
      <c r="B172" s="69" t="s">
        <v>0</v>
      </c>
      <c r="C172" s="163">
        <f>'[28]Arkusz1'!$D$27</f>
        <v>0</v>
      </c>
      <c r="D172" s="164">
        <f>'[28]Arkusz1'!$D$29</f>
        <v>0</v>
      </c>
      <c r="E172" s="165">
        <f>'[28]Arkusz1'!$D$31</f>
        <v>0</v>
      </c>
      <c r="F172" s="165">
        <f>'[28]Arkusz1'!$D$32</f>
        <v>0</v>
      </c>
      <c r="G172" s="165">
        <f>'[28]Arkusz1'!$D$33</f>
        <v>0</v>
      </c>
      <c r="H172" s="165">
        <f>'[28]Arkusz1'!$D$34</f>
        <v>0</v>
      </c>
      <c r="I172" s="165">
        <f>'[28]Arkusz1'!$D$30</f>
        <v>0</v>
      </c>
      <c r="J172" s="165">
        <f>'[28]Arkusz1'!$D$35</f>
        <v>0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50"/>
      <c r="B173" s="69" t="s">
        <v>1</v>
      </c>
      <c r="C173" s="163">
        <f>'[28]Arkusz1'!$E$27</f>
        <v>0</v>
      </c>
      <c r="D173" s="164">
        <f>'[28]Arkusz1'!$E$29</f>
        <v>0</v>
      </c>
      <c r="E173" s="165">
        <f>'[28]Arkusz1'!$E$31</f>
        <v>0</v>
      </c>
      <c r="F173" s="165">
        <f>'[28]Arkusz1'!$E$32</f>
        <v>0</v>
      </c>
      <c r="G173" s="165">
        <f>'[28]Arkusz1'!$E$33</f>
        <v>0</v>
      </c>
      <c r="H173" s="165">
        <f>'[28]Arkusz1'!$E$34</f>
        <v>0</v>
      </c>
      <c r="I173" s="165">
        <f>'[28]Arkusz1'!$E$30</f>
        <v>0</v>
      </c>
      <c r="J173" s="165">
        <f>'[28]Arkusz1'!$E$35</f>
        <v>0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50"/>
      <c r="B174" s="69" t="s">
        <v>2</v>
      </c>
      <c r="C174" s="163">
        <f>'[28]Arkusz1'!$F$27</f>
        <v>183</v>
      </c>
      <c r="D174" s="164">
        <f>'[28]Arkusz1'!$F$29</f>
        <v>0</v>
      </c>
      <c r="E174" s="165">
        <f>'[28]Arkusz1'!$F$31</f>
        <v>0</v>
      </c>
      <c r="F174" s="165">
        <f>'[28]Arkusz1'!$F$32</f>
        <v>0</v>
      </c>
      <c r="G174" s="165">
        <f>'[28]Arkusz1'!$F$33</f>
        <v>183</v>
      </c>
      <c r="H174" s="165">
        <f>'[28]Arkusz1'!$F$34</f>
        <v>0</v>
      </c>
      <c r="I174" s="165">
        <f>'[28]Arkusz1'!$F$30</f>
        <v>183</v>
      </c>
      <c r="J174" s="165">
        <f>'[28]Arkusz1'!$F$35</f>
        <v>0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50"/>
      <c r="B175" s="70" t="s">
        <v>3</v>
      </c>
      <c r="C175" s="163">
        <f>'[28]Arkusz1'!$G$27</f>
        <v>0</v>
      </c>
      <c r="D175" s="164">
        <f>'[28]Arkusz1'!$G$29</f>
        <v>0</v>
      </c>
      <c r="E175" s="165">
        <f>'[28]Arkusz1'!$G$31</f>
        <v>0</v>
      </c>
      <c r="F175" s="165">
        <f>'[28]Arkusz1'!$G$32</f>
        <v>0</v>
      </c>
      <c r="G175" s="165">
        <f>'[28]Arkusz1'!$G$33</f>
        <v>0</v>
      </c>
      <c r="H175" s="165">
        <f>'[28]Arkusz1'!$G$34</f>
        <v>0</v>
      </c>
      <c r="I175" s="165">
        <f>'[28]Arkusz1'!$G$30</f>
        <v>0</v>
      </c>
      <c r="J175" s="165">
        <f>'[28]Arkusz1'!$G$35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4" customHeight="1">
      <c r="A176" s="250" t="str">
        <f>'[29]Arkusz1'!$G$1</f>
        <v>C.16</v>
      </c>
      <c r="B176" s="88" t="str">
        <f>'[29]Arkusz1'!$A$3</f>
        <v>Przebudowa ulic: Małopolskiej, Kaszubskiej i Mazurskiej.</v>
      </c>
      <c r="C176" s="123">
        <f>'[29]Arkusz1'!$B$26</f>
        <v>3484</v>
      </c>
      <c r="D176" s="173">
        <f>'[29]Arkusz1'!$B$28</f>
        <v>309</v>
      </c>
      <c r="E176" s="125">
        <f>'[29]Arkusz1'!$B$30</f>
        <v>0</v>
      </c>
      <c r="F176" s="125">
        <f>'[29]Arkusz1'!$B$31</f>
        <v>665</v>
      </c>
      <c r="G176" s="125">
        <f>'[29]Arkusz1'!$B$32</f>
        <v>0</v>
      </c>
      <c r="H176" s="125">
        <f>'[29]Arkusz1'!$B$33</f>
        <v>1175</v>
      </c>
      <c r="I176" s="125">
        <f>'[29]Arkusz1'!$B$29</f>
        <v>1840</v>
      </c>
      <c r="J176" s="125">
        <f>'[29]Arkusz1'!$B$34</f>
        <v>1335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50"/>
      <c r="B177" s="69" t="s">
        <v>26</v>
      </c>
      <c r="C177" s="163">
        <f>'[29]Arkusz1'!$C$26</f>
        <v>2428</v>
      </c>
      <c r="D177" s="164">
        <f>'[29]Arkusz1'!$C$28</f>
        <v>271</v>
      </c>
      <c r="E177" s="165">
        <f>'[29]Arkusz1'!$C$30</f>
        <v>0</v>
      </c>
      <c r="F177" s="165">
        <f>'[29]Arkusz1'!$C$31</f>
        <v>450</v>
      </c>
      <c r="G177" s="165">
        <f>'[29]Arkusz1'!$C$32</f>
        <v>0</v>
      </c>
      <c r="H177" s="165">
        <f>'[29]Arkusz1'!$C$33</f>
        <v>799</v>
      </c>
      <c r="I177" s="165">
        <f>'[29]Arkusz1'!$C$29</f>
        <v>1249</v>
      </c>
      <c r="J177" s="165">
        <f>'[29]Arkusz1'!$C$34</f>
        <v>908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50"/>
      <c r="B178" s="69" t="s">
        <v>0</v>
      </c>
      <c r="C178" s="163">
        <f>'[29]Arkusz1'!$D$27</f>
        <v>0</v>
      </c>
      <c r="D178" s="164">
        <f>'[29]Arkusz1'!$D$29</f>
        <v>0</v>
      </c>
      <c r="E178" s="165">
        <f>'[29]Arkusz1'!$D$31</f>
        <v>0</v>
      </c>
      <c r="F178" s="165">
        <f>'[29]Arkusz1'!$D$32</f>
        <v>0</v>
      </c>
      <c r="G178" s="165">
        <f>'[29]Arkusz1'!$D$33</f>
        <v>0</v>
      </c>
      <c r="H178" s="165">
        <f>'[29]Arkusz1'!$D$34</f>
        <v>0</v>
      </c>
      <c r="I178" s="165">
        <f>'[29]Arkusz1'!$D$30</f>
        <v>0</v>
      </c>
      <c r="J178" s="165">
        <f>'[29]Arkusz1'!$D$35</f>
        <v>0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50"/>
      <c r="B179" s="69" t="s">
        <v>1</v>
      </c>
      <c r="C179" s="163">
        <f>'[29]Arkusz1'!$E$27</f>
        <v>0</v>
      </c>
      <c r="D179" s="164">
        <f>'[29]Arkusz1'!$E$29</f>
        <v>0</v>
      </c>
      <c r="E179" s="165">
        <f>'[29]Arkusz1'!$E$31</f>
        <v>0</v>
      </c>
      <c r="F179" s="165">
        <f>'[29]Arkusz1'!$E$32</f>
        <v>0</v>
      </c>
      <c r="G179" s="165">
        <f>'[29]Arkusz1'!$E$33</f>
        <v>0</v>
      </c>
      <c r="H179" s="165">
        <f>'[29]Arkusz1'!$E$34</f>
        <v>0</v>
      </c>
      <c r="I179" s="165">
        <f>'[29]Arkusz1'!$E$30</f>
        <v>0</v>
      </c>
      <c r="J179" s="165">
        <f>'[29]Arkusz1'!$E$35</f>
        <v>0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50"/>
      <c r="B180" s="69" t="s">
        <v>2</v>
      </c>
      <c r="C180" s="163">
        <f>'[29]Arkusz1'!$F$26</f>
        <v>1056</v>
      </c>
      <c r="D180" s="164">
        <f>'[29]Arkusz1'!$F$28</f>
        <v>38</v>
      </c>
      <c r="E180" s="165">
        <f>'[29]Arkusz1'!$F$30</f>
        <v>0</v>
      </c>
      <c r="F180" s="165">
        <f>'[29]Arkusz1'!$F$31</f>
        <v>215</v>
      </c>
      <c r="G180" s="165">
        <f>'[29]Arkusz1'!$F$32</f>
        <v>0</v>
      </c>
      <c r="H180" s="165">
        <f>'[29]Arkusz1'!$F$33</f>
        <v>376</v>
      </c>
      <c r="I180" s="165">
        <f>'[29]Arkusz1'!$F$29</f>
        <v>591</v>
      </c>
      <c r="J180" s="165">
        <f>'[29]Arkusz1'!$F$34</f>
        <v>427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50"/>
      <c r="B181" s="70" t="s">
        <v>3</v>
      </c>
      <c r="C181" s="163">
        <f>'[29]Arkusz1'!$G$27</f>
        <v>0</v>
      </c>
      <c r="D181" s="164">
        <f>'[29]Arkusz1'!$G$29</f>
        <v>0</v>
      </c>
      <c r="E181" s="165">
        <f>'[29]Arkusz1'!$G$31</f>
        <v>0</v>
      </c>
      <c r="F181" s="165">
        <f>'[29]Arkusz1'!$G$32</f>
        <v>0</v>
      </c>
      <c r="G181" s="165">
        <f>'[29]Arkusz1'!$G$33</f>
        <v>0</v>
      </c>
      <c r="H181" s="165">
        <f>'[29]Arkusz1'!$G$34</f>
        <v>0</v>
      </c>
      <c r="I181" s="165">
        <f>'[29]Arkusz1'!$G$30</f>
        <v>0</v>
      </c>
      <c r="J181" s="165">
        <f>'[29]Arkusz1'!$G$35</f>
        <v>0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45.75" customHeight="1">
      <c r="A182" s="250" t="str">
        <f>'[30]Arkusz1'!$G$1</f>
        <v>C.17</v>
      </c>
      <c r="B182" s="88" t="str">
        <f>'[30]Arkusz1'!$A$3</f>
        <v>Budowa drogi na odcinku łączącym ul. Uzdrowiskową z ul. Jachtową  **</v>
      </c>
      <c r="C182" s="169">
        <f>'[30]Arkusz1'!$B$27</f>
        <v>1414</v>
      </c>
      <c r="D182" s="170">
        <f>'[30]Arkusz1'!$B$29</f>
        <v>494</v>
      </c>
      <c r="E182" s="171">
        <f>'[30]Arkusz1'!$B$31</f>
        <v>420</v>
      </c>
      <c r="F182" s="171">
        <f>'[30]Arkusz1'!$B$32</f>
        <v>0</v>
      </c>
      <c r="G182" s="171">
        <f>'[30]Arkusz1'!$B$33</f>
        <v>0</v>
      </c>
      <c r="H182" s="171">
        <f>'[30]Arkusz1'!$B$34</f>
        <v>0</v>
      </c>
      <c r="I182" s="171">
        <f>'[30]Arkusz1'!$B$30</f>
        <v>420</v>
      </c>
      <c r="J182" s="171">
        <f>'[30]Arkusz1'!$B$35</f>
        <v>500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50"/>
      <c r="B183" s="69" t="s">
        <v>26</v>
      </c>
      <c r="C183" s="163">
        <f>'[30]Arkusz1'!$C$27</f>
        <v>574</v>
      </c>
      <c r="D183" s="164">
        <f>'[30]Arkusz1'!$C$29</f>
        <v>74</v>
      </c>
      <c r="E183" s="165">
        <f>'[30]Arkusz1'!$C$31</f>
        <v>0</v>
      </c>
      <c r="F183" s="165">
        <f>'[30]Arkusz1'!$C$32</f>
        <v>0</v>
      </c>
      <c r="G183" s="165">
        <f>'[30]Arkusz1'!$C$33</f>
        <v>0</v>
      </c>
      <c r="H183" s="165">
        <f>'[30]Arkusz1'!$C$34</f>
        <v>0</v>
      </c>
      <c r="I183" s="165">
        <f>'[30]Arkusz1'!$C$30</f>
        <v>0</v>
      </c>
      <c r="J183" s="165">
        <f>'[30]Arkusz1'!$C$35</f>
        <v>500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50"/>
      <c r="B184" s="69" t="s">
        <v>0</v>
      </c>
      <c r="C184" s="163">
        <f>'[30]Arkusz1'!$D$27</f>
        <v>0</v>
      </c>
      <c r="D184" s="164">
        <f>'[30]Arkusz1'!$D$29</f>
        <v>0</v>
      </c>
      <c r="E184" s="165">
        <f>'[30]Arkusz1'!$D$31</f>
        <v>0</v>
      </c>
      <c r="F184" s="165">
        <f>'[30]Arkusz1'!$D$32</f>
        <v>0</v>
      </c>
      <c r="G184" s="165">
        <f>'[30]Arkusz1'!$D$33</f>
        <v>0</v>
      </c>
      <c r="H184" s="165">
        <f>'[30]Arkusz1'!$D$34</f>
        <v>0</v>
      </c>
      <c r="I184" s="165">
        <f>'[30]Arkusz1'!$D$30</f>
        <v>0</v>
      </c>
      <c r="J184" s="165">
        <f>'[30]Arkusz1'!$D$35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50"/>
      <c r="B185" s="69" t="s">
        <v>1</v>
      </c>
      <c r="C185" s="163">
        <f>'[30]Arkusz1'!$E$27</f>
        <v>0</v>
      </c>
      <c r="D185" s="164">
        <f>'[30]Arkusz1'!$E$29</f>
        <v>0</v>
      </c>
      <c r="E185" s="165">
        <f>'[30]Arkusz1'!$E$31</f>
        <v>0</v>
      </c>
      <c r="F185" s="165">
        <f>'[30]Arkusz1'!$E$32</f>
        <v>0</v>
      </c>
      <c r="G185" s="165">
        <f>'[30]Arkusz1'!$E$33</f>
        <v>0</v>
      </c>
      <c r="H185" s="165">
        <f>'[30]Arkusz1'!$E$34</f>
        <v>0</v>
      </c>
      <c r="I185" s="165">
        <f>'[30]Arkusz1'!$E$30</f>
        <v>0</v>
      </c>
      <c r="J185" s="165">
        <f>'[30]Arkusz1'!$E$35</f>
        <v>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50"/>
      <c r="B186" s="69" t="s">
        <v>2</v>
      </c>
      <c r="C186" s="163">
        <f>'[30]Arkusz1'!$F$27</f>
        <v>0</v>
      </c>
      <c r="D186" s="164">
        <f>'[30]Arkusz1'!$F$29</f>
        <v>0</v>
      </c>
      <c r="E186" s="165">
        <f>'[30]Arkusz1'!$F$31</f>
        <v>0</v>
      </c>
      <c r="F186" s="165">
        <f>'[30]Arkusz1'!$F$32</f>
        <v>0</v>
      </c>
      <c r="G186" s="165">
        <f>'[30]Arkusz1'!$F$33</f>
        <v>0</v>
      </c>
      <c r="H186" s="165">
        <f>'[30]Arkusz1'!$F$34</f>
        <v>0</v>
      </c>
      <c r="I186" s="165">
        <f>'[30]Arkusz1'!$F$30</f>
        <v>0</v>
      </c>
      <c r="J186" s="165">
        <f>'[30]Arkusz1'!$F$35</f>
        <v>0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50"/>
      <c r="B187" s="70" t="s">
        <v>3</v>
      </c>
      <c r="C187" s="163">
        <f>'[30]Arkusz1'!$G$27</f>
        <v>840</v>
      </c>
      <c r="D187" s="164">
        <f>'[30]Arkusz1'!$G$29</f>
        <v>420</v>
      </c>
      <c r="E187" s="165">
        <f>'[30]Arkusz1'!$G$31</f>
        <v>420</v>
      </c>
      <c r="F187" s="165">
        <f>'[30]Arkusz1'!$G$32</f>
        <v>0</v>
      </c>
      <c r="G187" s="165">
        <f>'[30]Arkusz1'!$G$33</f>
        <v>0</v>
      </c>
      <c r="H187" s="165">
        <f>'[30]Arkusz1'!$G$34</f>
        <v>0</v>
      </c>
      <c r="I187" s="165">
        <f>'[30]Arkusz1'!$G$30</f>
        <v>420</v>
      </c>
      <c r="J187" s="165">
        <f>'[30]Arkusz1'!$G$35</f>
        <v>0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5.5" customHeight="1">
      <c r="A188" s="250" t="str">
        <f>'[31]Arkusz1'!$G$1</f>
        <v>C.18</v>
      </c>
      <c r="B188" s="88" t="str">
        <f>'[31]Arkusz1'!$A$3</f>
        <v>Budowa ulicy Cieszkowskiego i Orzeszkowej.</v>
      </c>
      <c r="C188" s="123">
        <f>'[31]Arkusz1'!$B$27</f>
        <v>1974</v>
      </c>
      <c r="D188" s="173">
        <f>'[31]Arkusz1'!$B$29</f>
        <v>150</v>
      </c>
      <c r="E188" s="125">
        <f>'[31]Arkusz1'!$B$31</f>
        <v>694</v>
      </c>
      <c r="F188" s="125">
        <f>'[31]Arkusz1'!$B$32</f>
        <v>0</v>
      </c>
      <c r="G188" s="125">
        <f>'[31]Arkusz1'!$B$33</f>
        <v>565</v>
      </c>
      <c r="H188" s="125">
        <f>'[31]Arkusz1'!$B$34</f>
        <v>565</v>
      </c>
      <c r="I188" s="125">
        <f>'[31]Arkusz1'!$B$30</f>
        <v>1824</v>
      </c>
      <c r="J188" s="125">
        <f>'[31]Arkusz1'!$B$35</f>
        <v>0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50"/>
      <c r="B189" s="69" t="s">
        <v>26</v>
      </c>
      <c r="C189" s="163">
        <f>'[31]Arkusz1'!$C$27</f>
        <v>1974</v>
      </c>
      <c r="D189" s="164">
        <f>'[31]Arkusz1'!$C$29</f>
        <v>150</v>
      </c>
      <c r="E189" s="165">
        <f>'[31]Arkusz1'!$C$31</f>
        <v>694</v>
      </c>
      <c r="F189" s="165">
        <f>'[31]Arkusz1'!$C$32</f>
        <v>0</v>
      </c>
      <c r="G189" s="165">
        <f>'[31]Arkusz1'!$C$33</f>
        <v>565</v>
      </c>
      <c r="H189" s="165">
        <f>'[31]Arkusz1'!$C$34</f>
        <v>565</v>
      </c>
      <c r="I189" s="165">
        <f>'[31]Arkusz1'!$C$30</f>
        <v>1824</v>
      </c>
      <c r="J189" s="165">
        <f>'[31]Arkusz1'!$C$35</f>
        <v>0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50"/>
      <c r="B190" s="69" t="s">
        <v>0</v>
      </c>
      <c r="C190" s="163">
        <f>'[31]Arkusz1'!$D$27</f>
        <v>0</v>
      </c>
      <c r="D190" s="164">
        <f>'[31]Arkusz1'!$D$29</f>
        <v>0</v>
      </c>
      <c r="E190" s="165">
        <f>'[31]Arkusz1'!$D$31</f>
        <v>0</v>
      </c>
      <c r="F190" s="165">
        <f>'[31]Arkusz1'!$D$32</f>
        <v>0</v>
      </c>
      <c r="G190" s="165">
        <f>'[31]Arkusz1'!$D$33</f>
        <v>0</v>
      </c>
      <c r="H190" s="165">
        <f>'[31]Arkusz1'!$D$34</f>
        <v>0</v>
      </c>
      <c r="I190" s="165">
        <f>'[31]Arkusz1'!$D$30</f>
        <v>0</v>
      </c>
      <c r="J190" s="165">
        <f>'[31]Arkusz1'!$D$35</f>
        <v>0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50"/>
      <c r="B191" s="69" t="s">
        <v>1</v>
      </c>
      <c r="C191" s="163">
        <f>'[31]Arkusz1'!$E$27</f>
        <v>0</v>
      </c>
      <c r="D191" s="164">
        <f>'[31]Arkusz1'!$E$29</f>
        <v>0</v>
      </c>
      <c r="E191" s="165">
        <f>'[31]Arkusz1'!$E$31</f>
        <v>0</v>
      </c>
      <c r="F191" s="165">
        <f>'[31]Arkusz1'!$E$32</f>
        <v>0</v>
      </c>
      <c r="G191" s="165">
        <f>'[31]Arkusz1'!$E$33</f>
        <v>0</v>
      </c>
      <c r="H191" s="165">
        <f>'[31]Arkusz1'!$E$34</f>
        <v>0</v>
      </c>
      <c r="I191" s="165">
        <f>'[31]Arkusz1'!$E$30</f>
        <v>0</v>
      </c>
      <c r="J191" s="165">
        <f>'[31]Arkusz1'!$E$35</f>
        <v>0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50"/>
      <c r="B192" s="69" t="s">
        <v>2</v>
      </c>
      <c r="C192" s="163">
        <f>'[31]Arkusz1'!$F$27</f>
        <v>0</v>
      </c>
      <c r="D192" s="164">
        <f>'[31]Arkusz1'!$F$29</f>
        <v>0</v>
      </c>
      <c r="E192" s="165">
        <f>'[31]Arkusz1'!$F$31</f>
        <v>0</v>
      </c>
      <c r="F192" s="165">
        <f>'[31]Arkusz1'!$F$32</f>
        <v>0</v>
      </c>
      <c r="G192" s="165">
        <f>'[31]Arkusz1'!$F$33</f>
        <v>0</v>
      </c>
      <c r="H192" s="165">
        <f>'[31]Arkusz1'!$F$34</f>
        <v>0</v>
      </c>
      <c r="I192" s="165">
        <f>'[31]Arkusz1'!$F$30</f>
        <v>0</v>
      </c>
      <c r="J192" s="165">
        <f>'[31]Arkusz1'!$F$35</f>
        <v>0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50"/>
      <c r="B193" s="70" t="s">
        <v>3</v>
      </c>
      <c r="C193" s="163">
        <f>'[31]Arkusz1'!$G$27</f>
        <v>0</v>
      </c>
      <c r="D193" s="164">
        <f>'[31]Arkusz1'!$G$29</f>
        <v>0</v>
      </c>
      <c r="E193" s="165">
        <f>'[31]Arkusz1'!$G$31</f>
        <v>0</v>
      </c>
      <c r="F193" s="165">
        <f>'[31]Arkusz1'!$G$32</f>
        <v>0</v>
      </c>
      <c r="G193" s="165">
        <f>'[31]Arkusz1'!$G$33</f>
        <v>0</v>
      </c>
      <c r="H193" s="165">
        <f>'[31]Arkusz1'!$G$34</f>
        <v>0</v>
      </c>
      <c r="I193" s="165">
        <f>'[31]Arkusz1'!$G$30</f>
        <v>0</v>
      </c>
      <c r="J193" s="165">
        <f>'[31]Arkusz1'!$G$35</f>
        <v>0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7.75" customHeight="1">
      <c r="A194" s="250" t="str">
        <f>'[32]Arkusz1'!$G$1</f>
        <v>C.19</v>
      </c>
      <c r="B194" s="88" t="str">
        <f>'[32]Arkusz1'!$A$3</f>
        <v>Przebudowa ul. Ku Morzu</v>
      </c>
      <c r="C194" s="176">
        <f>'[32]Arkusz1'!$B$27</f>
        <v>8899</v>
      </c>
      <c r="D194" s="177">
        <f>'[32]Arkusz1'!$B$29</f>
        <v>0</v>
      </c>
      <c r="E194" s="178">
        <f>'[32]Arkusz1'!$B$31</f>
        <v>0</v>
      </c>
      <c r="F194" s="178">
        <f>'[32]Arkusz1'!$B$32</f>
        <v>0</v>
      </c>
      <c r="G194" s="178">
        <f>'[32]Arkusz1'!$B$33</f>
        <v>100</v>
      </c>
      <c r="H194" s="178">
        <f>'[32]Arkusz1'!$B$34</f>
        <v>117</v>
      </c>
      <c r="I194" s="178">
        <f>'[32]Arkusz1'!$B$30</f>
        <v>217</v>
      </c>
      <c r="J194" s="125">
        <f>'[32]Arkusz1'!$B$35</f>
        <v>8682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250"/>
      <c r="B195" s="69" t="s">
        <v>26</v>
      </c>
      <c r="C195" s="163">
        <f>'[32]Arkusz1'!$C$27</f>
        <v>1111</v>
      </c>
      <c r="D195" s="164">
        <f>'[32]Arkusz1'!$C$29</f>
        <v>0</v>
      </c>
      <c r="E195" s="165">
        <f>'[32]Arkusz1'!$C$31</f>
        <v>0</v>
      </c>
      <c r="F195" s="165">
        <f>'[32]Arkusz1'!$C$32</f>
        <v>0</v>
      </c>
      <c r="G195" s="165">
        <f>'[32]Arkusz1'!$C$33</f>
        <v>100</v>
      </c>
      <c r="H195" s="165">
        <f>'[32]Arkusz1'!$C$34</f>
        <v>117</v>
      </c>
      <c r="I195" s="165">
        <f>'[32]Arkusz1'!$C$30</f>
        <v>217</v>
      </c>
      <c r="J195" s="165">
        <f>'[32]Arkusz1'!$C$35</f>
        <v>894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250"/>
      <c r="B196" s="69" t="s">
        <v>0</v>
      </c>
      <c r="C196" s="163">
        <f>'[32]Arkusz1'!$D$27</f>
        <v>900</v>
      </c>
      <c r="D196" s="164">
        <f>'[32]Arkusz1'!$D$29</f>
        <v>0</v>
      </c>
      <c r="E196" s="165">
        <f>'[32]Arkusz1'!$D$31</f>
        <v>0</v>
      </c>
      <c r="F196" s="165">
        <f>'[32]Arkusz1'!$D$32</f>
        <v>0</v>
      </c>
      <c r="G196" s="165">
        <f>'[32]Arkusz1'!$D$33</f>
        <v>0</v>
      </c>
      <c r="H196" s="165">
        <f>'[32]Arkusz1'!$D$34</f>
        <v>0</v>
      </c>
      <c r="I196" s="165">
        <f>'[32]Arkusz1'!$D$30</f>
        <v>0</v>
      </c>
      <c r="J196" s="165">
        <f>'[32]Arkusz1'!$D$35</f>
        <v>900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250"/>
      <c r="B197" s="69" t="s">
        <v>1</v>
      </c>
      <c r="C197" s="163">
        <f>'[32]Arkusz1'!$E$27</f>
        <v>0</v>
      </c>
      <c r="D197" s="164">
        <f>'[32]Arkusz1'!$E$29</f>
        <v>0</v>
      </c>
      <c r="E197" s="165">
        <f>'[32]Arkusz1'!$E$31</f>
        <v>0</v>
      </c>
      <c r="F197" s="165">
        <f>'[32]Arkusz1'!$E$32</f>
        <v>0</v>
      </c>
      <c r="G197" s="165">
        <f>'[32]Arkusz1'!$E$33</f>
        <v>0</v>
      </c>
      <c r="H197" s="165">
        <f>'[32]Arkusz1'!$E$34</f>
        <v>0</v>
      </c>
      <c r="I197" s="165">
        <f>'[32]Arkusz1'!$E$30</f>
        <v>0</v>
      </c>
      <c r="J197" s="165">
        <f>'[32]Arkusz1'!$E$35</f>
        <v>0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250"/>
      <c r="B198" s="70" t="s">
        <v>2</v>
      </c>
      <c r="C198" s="163">
        <f>'[32]Arkusz1'!$F$27</f>
        <v>0</v>
      </c>
      <c r="D198" s="164">
        <f>'[32]Arkusz1'!$F$29</f>
        <v>0</v>
      </c>
      <c r="E198" s="165">
        <f>'[32]Arkusz1'!$F$31</f>
        <v>0</v>
      </c>
      <c r="F198" s="165">
        <f>'[32]Arkusz1'!$F$32</f>
        <v>0</v>
      </c>
      <c r="G198" s="165">
        <f>'[32]Arkusz1'!$F$33</f>
        <v>0</v>
      </c>
      <c r="H198" s="165">
        <f>'[32]Arkusz1'!$F$34</f>
        <v>0</v>
      </c>
      <c r="I198" s="165">
        <f>'[32]Arkusz1'!$F$30</f>
        <v>0</v>
      </c>
      <c r="J198" s="165">
        <f>'[32]Arkusz1'!$F$35</f>
        <v>0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250"/>
      <c r="B199" s="75" t="s">
        <v>3</v>
      </c>
      <c r="C199" s="163">
        <f>'[32]Arkusz1'!$G$27</f>
        <v>6888</v>
      </c>
      <c r="D199" s="164">
        <f>'[32]Arkusz1'!$G$29</f>
        <v>0</v>
      </c>
      <c r="E199" s="165">
        <f>'[32]Arkusz1'!$G$31</f>
        <v>0</v>
      </c>
      <c r="F199" s="165">
        <f>'[32]Arkusz1'!$G$32</f>
        <v>0</v>
      </c>
      <c r="G199" s="165">
        <f>'[32]Arkusz1'!$G$33</f>
        <v>0</v>
      </c>
      <c r="H199" s="165">
        <f>'[32]Arkusz1'!$G$34</f>
        <v>0</v>
      </c>
      <c r="I199" s="165">
        <f>'[32]Arkusz1'!$G$30</f>
        <v>0</v>
      </c>
      <c r="J199" s="165">
        <f>'[32]Arkusz1'!$G$35</f>
        <v>6888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5.5">
      <c r="A200" s="250" t="str">
        <f>'[33]Arkusz1'!$G$1</f>
        <v>C.20</v>
      </c>
      <c r="B200" s="89" t="str">
        <f>'[33]Arkusz1'!$A$3</f>
        <v>Budowa ścieżki rowerowej wzdłuż ulicy Barlickiego.</v>
      </c>
      <c r="C200" s="179">
        <f>'[33]Arkusz1'!$B$27</f>
        <v>2437</v>
      </c>
      <c r="D200" s="180">
        <f>'[33]Arkusz1'!$B$29</f>
        <v>0</v>
      </c>
      <c r="E200" s="126">
        <f>'[33]Arkusz1'!$B$31</f>
        <v>0</v>
      </c>
      <c r="F200" s="126">
        <f>'[33]Arkusz1'!$B$32</f>
        <v>0</v>
      </c>
      <c r="G200" s="126">
        <f>'[33]Arkusz1'!$B$33</f>
        <v>2437</v>
      </c>
      <c r="H200" s="126">
        <f>'[33]Arkusz1'!$B$34</f>
        <v>0</v>
      </c>
      <c r="I200" s="126">
        <f>'[33]Arkusz1'!$B$30</f>
        <v>2437</v>
      </c>
      <c r="J200" s="126">
        <f>'[33]Arkusz1'!$B$35</f>
        <v>0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250"/>
      <c r="B201" s="69" t="s">
        <v>26</v>
      </c>
      <c r="C201" s="163">
        <f>'[33]Arkusz1'!$C$27</f>
        <v>366</v>
      </c>
      <c r="D201" s="164">
        <f>'[33]Arkusz1'!$C$29</f>
        <v>0</v>
      </c>
      <c r="E201" s="165">
        <f>'[33]Arkusz1'!$C$31</f>
        <v>0</v>
      </c>
      <c r="F201" s="165">
        <f>'[33]Arkusz1'!$C$32</f>
        <v>0</v>
      </c>
      <c r="G201" s="165">
        <f>'[33]Arkusz1'!$C$33</f>
        <v>366</v>
      </c>
      <c r="H201" s="165">
        <f>'[33]Arkusz1'!$C$34</f>
        <v>0</v>
      </c>
      <c r="I201" s="165">
        <f>'[33]Arkusz1'!$C$30</f>
        <v>366</v>
      </c>
      <c r="J201" s="165">
        <f>'[33]Arkusz1'!$C$35</f>
        <v>0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250"/>
      <c r="B202" s="69" t="s">
        <v>0</v>
      </c>
      <c r="C202" s="163">
        <f>'[33]Arkusz1'!$D$27</f>
        <v>2071</v>
      </c>
      <c r="D202" s="164">
        <f>'[33]Arkusz1'!$D$29</f>
        <v>0</v>
      </c>
      <c r="E202" s="165">
        <f>'[33]Arkusz1'!$D$31</f>
        <v>0</v>
      </c>
      <c r="F202" s="165">
        <f>'[33]Arkusz1'!$D$32</f>
        <v>0</v>
      </c>
      <c r="G202" s="165">
        <f>'[33]Arkusz1'!$D$33</f>
        <v>2071</v>
      </c>
      <c r="H202" s="165">
        <f>'[33]Arkusz1'!$D$34</f>
        <v>0</v>
      </c>
      <c r="I202" s="165">
        <f>'[33]Arkusz1'!$D$30</f>
        <v>2071</v>
      </c>
      <c r="J202" s="165">
        <f>'[33]Arkusz1'!$D$35</f>
        <v>0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250"/>
      <c r="B203" s="69" t="s">
        <v>1</v>
      </c>
      <c r="C203" s="163">
        <f>'[33]Arkusz1'!$E$27</f>
        <v>0</v>
      </c>
      <c r="D203" s="164">
        <f>'[33]Arkusz1'!$E$29</f>
        <v>0</v>
      </c>
      <c r="E203" s="165">
        <f>'[33]Arkusz1'!$E$31</f>
        <v>0</v>
      </c>
      <c r="F203" s="165">
        <f>'[33]Arkusz1'!$E$32</f>
        <v>0</v>
      </c>
      <c r="G203" s="165">
        <f>'[33]Arkusz1'!$E$33</f>
        <v>0</v>
      </c>
      <c r="H203" s="165">
        <f>'[33]Arkusz1'!$E$34</f>
        <v>0</v>
      </c>
      <c r="I203" s="165">
        <f>'[33]Arkusz1'!$E$30</f>
        <v>0</v>
      </c>
      <c r="J203" s="165">
        <f>'[33]Arkusz1'!$E$35</f>
        <v>0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250"/>
      <c r="B204" s="69" t="s">
        <v>2</v>
      </c>
      <c r="C204" s="163">
        <f>'[33]Arkusz1'!$F$27</f>
        <v>0</v>
      </c>
      <c r="D204" s="164">
        <f>'[33]Arkusz1'!$F$29</f>
        <v>0</v>
      </c>
      <c r="E204" s="165">
        <f>'[33]Arkusz1'!$F$31</f>
        <v>0</v>
      </c>
      <c r="F204" s="165">
        <f>'[33]Arkusz1'!$F$32</f>
        <v>0</v>
      </c>
      <c r="G204" s="165">
        <f>'[33]Arkusz1'!$F$33</f>
        <v>0</v>
      </c>
      <c r="H204" s="165">
        <f>'[33]Arkusz1'!$F$34</f>
        <v>0</v>
      </c>
      <c r="I204" s="165">
        <f>'[33]Arkusz1'!$F$30</f>
        <v>0</v>
      </c>
      <c r="J204" s="165">
        <f>'[33]Arkusz1'!$F$35</f>
        <v>0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250"/>
      <c r="B205" s="70" t="s">
        <v>3</v>
      </c>
      <c r="C205" s="163">
        <f>'[33]Arkusz1'!$G$27</f>
        <v>0</v>
      </c>
      <c r="D205" s="164">
        <f>'[33]Arkusz1'!$G$29</f>
        <v>0</v>
      </c>
      <c r="E205" s="165">
        <f>'[33]Arkusz1'!$G$31</f>
        <v>0</v>
      </c>
      <c r="F205" s="165">
        <f>'[33]Arkusz1'!$G$32</f>
        <v>0</v>
      </c>
      <c r="G205" s="165">
        <f>'[33]Arkusz1'!$G$33</f>
        <v>0</v>
      </c>
      <c r="H205" s="165">
        <f>'[33]Arkusz1'!$G$34</f>
        <v>0</v>
      </c>
      <c r="I205" s="165">
        <f>'[33]Arkusz1'!$G$30</f>
        <v>0</v>
      </c>
      <c r="J205" s="165">
        <f>'[33]Arkusz1'!$G$35</f>
        <v>0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5.5">
      <c r="A206" s="250" t="str">
        <f>'[34]Arkusz1'!$G$1</f>
        <v>C.21</v>
      </c>
      <c r="B206" s="88" t="str">
        <f>'[34]Arkusz1'!$A$3</f>
        <v>Budowa ścieżki rowerowej wzdłuż ulicy Krzywej</v>
      </c>
      <c r="C206" s="179">
        <f>'[34]Arkusz1'!$B$27</f>
        <v>3400</v>
      </c>
      <c r="D206" s="180">
        <f>'[34]Arkusz1'!$B$29</f>
        <v>0</v>
      </c>
      <c r="E206" s="126">
        <f>'[34]Arkusz1'!$B$31</f>
        <v>60</v>
      </c>
      <c r="F206" s="126">
        <f>'[34]Arkusz1'!$B$32</f>
        <v>540</v>
      </c>
      <c r="G206" s="126">
        <f>'[34]Arkusz1'!$B$33</f>
        <v>2800</v>
      </c>
      <c r="H206" s="126">
        <f>'[34]Arkusz1'!$B$34</f>
        <v>0</v>
      </c>
      <c r="I206" s="126">
        <f>'[34]Arkusz1'!$B$30</f>
        <v>3400</v>
      </c>
      <c r="J206" s="181">
        <f>'[34]Arkusz1'!$B$35</f>
        <v>0</v>
      </c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250"/>
      <c r="B207" s="69" t="s">
        <v>26</v>
      </c>
      <c r="C207" s="163">
        <f>'[34]Arkusz1'!$C$27</f>
        <v>600</v>
      </c>
      <c r="D207" s="164">
        <f>'[34]Arkusz1'!$C$29</f>
        <v>0</v>
      </c>
      <c r="E207" s="165">
        <f>'[34]Arkusz1'!$C$31</f>
        <v>60</v>
      </c>
      <c r="F207" s="165">
        <f>'[34]Arkusz1'!$C$32</f>
        <v>540</v>
      </c>
      <c r="G207" s="165">
        <f>'[34]Arkusz1'!$C$33</f>
        <v>0</v>
      </c>
      <c r="H207" s="165">
        <f>'[34]Arkusz1'!$C$34</f>
        <v>0</v>
      </c>
      <c r="I207" s="165">
        <f>'[34]Arkusz1'!$C$30</f>
        <v>600</v>
      </c>
      <c r="J207" s="165">
        <f>'[34]Arkusz1'!$C$35</f>
        <v>0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250"/>
      <c r="B208" s="69" t="s">
        <v>0</v>
      </c>
      <c r="C208" s="163">
        <f>'[34]Arkusz1'!$D$27</f>
        <v>2800</v>
      </c>
      <c r="D208" s="164">
        <f>'[34]Arkusz1'!$D$29</f>
        <v>0</v>
      </c>
      <c r="E208" s="165">
        <f>'[34]Arkusz1'!$D$31</f>
        <v>0</v>
      </c>
      <c r="F208" s="165">
        <f>'[34]Arkusz1'!$D$32</f>
        <v>0</v>
      </c>
      <c r="G208" s="165">
        <f>'[34]Arkusz1'!$D$33</f>
        <v>2800</v>
      </c>
      <c r="H208" s="165">
        <f>'[34]Arkusz1'!$D$34</f>
        <v>0</v>
      </c>
      <c r="I208" s="165">
        <f>'[34]Arkusz1'!$D$30</f>
        <v>2800</v>
      </c>
      <c r="J208" s="165">
        <f>'[34]Arkusz1'!$D$35</f>
        <v>0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250"/>
      <c r="B209" s="69" t="s">
        <v>1</v>
      </c>
      <c r="C209" s="163">
        <f>'[34]Arkusz1'!$E$27</f>
        <v>0</v>
      </c>
      <c r="D209" s="164">
        <f>'[34]Arkusz1'!$E$29</f>
        <v>0</v>
      </c>
      <c r="E209" s="165">
        <f>'[34]Arkusz1'!$E$31</f>
        <v>0</v>
      </c>
      <c r="F209" s="165">
        <f>'[34]Arkusz1'!$E$32</f>
        <v>0</v>
      </c>
      <c r="G209" s="165">
        <f>'[34]Arkusz1'!$E$33</f>
        <v>0</v>
      </c>
      <c r="H209" s="165">
        <f>'[34]Arkusz1'!$E$34</f>
        <v>0</v>
      </c>
      <c r="I209" s="165">
        <f>'[34]Arkusz1'!$E$30</f>
        <v>0</v>
      </c>
      <c r="J209" s="165">
        <f>'[34]Arkusz1'!$E$35</f>
        <v>0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250"/>
      <c r="B210" s="69" t="s">
        <v>2</v>
      </c>
      <c r="C210" s="163">
        <f>'[34]Arkusz1'!$F$27</f>
        <v>0</v>
      </c>
      <c r="D210" s="164">
        <f>'[34]Arkusz1'!$F$29</f>
        <v>0</v>
      </c>
      <c r="E210" s="165">
        <f>'[34]Arkusz1'!$F$31</f>
        <v>0</v>
      </c>
      <c r="F210" s="165">
        <f>'[34]Arkusz1'!$F$32</f>
        <v>0</v>
      </c>
      <c r="G210" s="165">
        <f>'[34]Arkusz1'!$F$33</f>
        <v>0</v>
      </c>
      <c r="H210" s="165">
        <f>'[34]Arkusz1'!$F$34</f>
        <v>0</v>
      </c>
      <c r="I210" s="165">
        <f>'[34]Arkusz1'!$F$30</f>
        <v>0</v>
      </c>
      <c r="J210" s="165">
        <f>'[34]Arkusz1'!$F$35</f>
        <v>0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250"/>
      <c r="B211" s="70" t="s">
        <v>3</v>
      </c>
      <c r="C211" s="163">
        <f>'[34]Arkusz1'!$G$27</f>
        <v>0</v>
      </c>
      <c r="D211" s="164">
        <f>'[34]Arkusz1'!$G$29</f>
        <v>0</v>
      </c>
      <c r="E211" s="165">
        <f>'[34]Arkusz1'!$G$31</f>
        <v>0</v>
      </c>
      <c r="F211" s="165">
        <f>'[34]Arkusz1'!$G$32</f>
        <v>0</v>
      </c>
      <c r="G211" s="165">
        <f>'[34]Arkusz1'!$G$33</f>
        <v>0</v>
      </c>
      <c r="H211" s="165">
        <f>'[34]Arkusz1'!$G$34</f>
        <v>0</v>
      </c>
      <c r="I211" s="165">
        <f>'[34]Arkusz1'!$G$30</f>
        <v>0</v>
      </c>
      <c r="J211" s="165">
        <f>'[34]Arkusz1'!$G$35</f>
        <v>0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38.25">
      <c r="A212" s="250" t="str">
        <f>'[35]Arkusz1'!$G$1</f>
        <v>C.22</v>
      </c>
      <c r="B212" s="88" t="str">
        <f>'[35]Arkusz1'!$A$3</f>
        <v>Budowa ciągu pieszo - rowerowego przy ul. 1 Maja w Karsiborzu</v>
      </c>
      <c r="C212" s="123">
        <f>'[35]Arkusz1'!$B$27</f>
        <v>2770</v>
      </c>
      <c r="D212" s="173">
        <f>'[35]Arkusz1'!$B$29</f>
        <v>0</v>
      </c>
      <c r="E212" s="125">
        <f>'[35]Arkusz1'!$B$31</f>
        <v>8</v>
      </c>
      <c r="F212" s="125">
        <f>'[35]Arkusz1'!$B$32</f>
        <v>160</v>
      </c>
      <c r="G212" s="125">
        <f>'[35]Arkusz1'!$B$33</f>
        <v>0</v>
      </c>
      <c r="H212" s="125">
        <f>'[35]Arkusz1'!$B$34</f>
        <v>1000</v>
      </c>
      <c r="I212" s="125">
        <f>'[35]Arkusz1'!$B$30</f>
        <v>1168</v>
      </c>
      <c r="J212" s="125">
        <f>'[35]Arkusz1'!$B$35</f>
        <v>1602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250"/>
      <c r="B213" s="69" t="s">
        <v>26</v>
      </c>
      <c r="C213" s="163">
        <f>'[35]Arkusz1'!$C$27</f>
        <v>818</v>
      </c>
      <c r="D213" s="164">
        <f>'[35]Arkusz1'!$C$29</f>
        <v>0</v>
      </c>
      <c r="E213" s="165">
        <f>'[35]Arkusz1'!$C$31</f>
        <v>8</v>
      </c>
      <c r="F213" s="165">
        <f>'[35]Arkusz1'!$C$32</f>
        <v>160</v>
      </c>
      <c r="G213" s="165">
        <f>'[35]Arkusz1'!$C$33</f>
        <v>0</v>
      </c>
      <c r="H213" s="165">
        <f>'[35]Arkusz1'!$C$34</f>
        <v>250</v>
      </c>
      <c r="I213" s="165">
        <f>'[35]Arkusz1'!$C$30</f>
        <v>418</v>
      </c>
      <c r="J213" s="165">
        <f>'[35]Arkusz1'!$C$35</f>
        <v>400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50"/>
      <c r="B214" s="69" t="s">
        <v>0</v>
      </c>
      <c r="C214" s="163">
        <f>'[35]Arkusz1'!$D$27</f>
        <v>1952</v>
      </c>
      <c r="D214" s="164">
        <f>'[35]Arkusz1'!$D$29</f>
        <v>0</v>
      </c>
      <c r="E214" s="165">
        <f>'[35]Arkusz1'!$D$31</f>
        <v>0</v>
      </c>
      <c r="F214" s="165">
        <f>'[35]Arkusz1'!$D$32</f>
        <v>0</v>
      </c>
      <c r="G214" s="165">
        <f>'[35]Arkusz1'!$D$33</f>
        <v>0</v>
      </c>
      <c r="H214" s="165">
        <f>'[35]Arkusz1'!$D$34</f>
        <v>750</v>
      </c>
      <c r="I214" s="165">
        <f>'[35]Arkusz1'!$D$30</f>
        <v>750</v>
      </c>
      <c r="J214" s="165">
        <f>'[35]Arkusz1'!$D$35</f>
        <v>1202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250"/>
      <c r="B215" s="69" t="s">
        <v>1</v>
      </c>
      <c r="C215" s="163">
        <f>'[35]Arkusz1'!$E$27</f>
        <v>0</v>
      </c>
      <c r="D215" s="164">
        <f>'[35]Arkusz1'!$E$29</f>
        <v>0</v>
      </c>
      <c r="E215" s="165">
        <f>'[35]Arkusz1'!$E$31</f>
        <v>0</v>
      </c>
      <c r="F215" s="165">
        <f>'[35]Arkusz1'!$E$32</f>
        <v>0</v>
      </c>
      <c r="G215" s="165">
        <f>'[35]Arkusz1'!$E$33</f>
        <v>0</v>
      </c>
      <c r="H215" s="165">
        <f>'[35]Arkusz1'!$E$34</f>
        <v>0</v>
      </c>
      <c r="I215" s="165">
        <f>'[35]Arkusz1'!$E$30</f>
        <v>0</v>
      </c>
      <c r="J215" s="165">
        <f>'[35]Arkusz1'!$E$35</f>
        <v>0</v>
      </c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250"/>
      <c r="B216" s="69" t="s">
        <v>2</v>
      </c>
      <c r="C216" s="163">
        <f>'[35]Arkusz1'!$F$27</f>
        <v>0</v>
      </c>
      <c r="D216" s="164">
        <f>'[35]Arkusz1'!$F$29</f>
        <v>0</v>
      </c>
      <c r="E216" s="165">
        <f>'[35]Arkusz1'!$F$31</f>
        <v>0</v>
      </c>
      <c r="F216" s="165">
        <f>'[35]Arkusz1'!$F$32</f>
        <v>0</v>
      </c>
      <c r="G216" s="165">
        <f>'[35]Arkusz1'!$F$33</f>
        <v>0</v>
      </c>
      <c r="H216" s="165">
        <f>'[35]Arkusz1'!$F$34</f>
        <v>0</v>
      </c>
      <c r="I216" s="165">
        <f>'[35]Arkusz1'!$F$30</f>
        <v>0</v>
      </c>
      <c r="J216" s="165">
        <f>'[35]Arkusz1'!$F$35</f>
        <v>0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250"/>
      <c r="B217" s="70" t="s">
        <v>3</v>
      </c>
      <c r="C217" s="163">
        <f>'[35]Arkusz1'!$G$27</f>
        <v>0</v>
      </c>
      <c r="D217" s="164">
        <f>'[35]Arkusz1'!$G$29</f>
        <v>0</v>
      </c>
      <c r="E217" s="165">
        <f>'[35]Arkusz1'!$G$31</f>
        <v>0</v>
      </c>
      <c r="F217" s="165">
        <f>'[35]Arkusz1'!$G$32</f>
        <v>0</v>
      </c>
      <c r="G217" s="165">
        <f>'[35]Arkusz1'!$G$33</f>
        <v>0</v>
      </c>
      <c r="H217" s="165">
        <f>'[35]Arkusz1'!$G$34</f>
        <v>0</v>
      </c>
      <c r="I217" s="165">
        <f>'[35]Arkusz1'!$G$30</f>
        <v>0</v>
      </c>
      <c r="J217" s="165">
        <f>'[35]Arkusz1'!$G$35</f>
        <v>0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5.5">
      <c r="A218" s="250" t="str">
        <f>'[36]Arkusz1'!$G$1</f>
        <v>C.23</v>
      </c>
      <c r="B218" s="88" t="str">
        <f>'[36]Arkusz1'!$A$3</f>
        <v>Budowa systemu parkingowego w mieście</v>
      </c>
      <c r="C218" s="123">
        <f>'[36]Arkusz1'!$B$27</f>
        <v>8208</v>
      </c>
      <c r="D218" s="173">
        <f>'[36]Arkusz1'!$B$29</f>
        <v>0</v>
      </c>
      <c r="E218" s="125">
        <f>'[36]Arkusz1'!$B$31</f>
        <v>150</v>
      </c>
      <c r="F218" s="125">
        <f>'[36]Arkusz1'!$B$32</f>
        <v>1713</v>
      </c>
      <c r="G218" s="125">
        <f>'[36]Arkusz1'!$B$33</f>
        <v>2045</v>
      </c>
      <c r="H218" s="125">
        <f>'[36]Arkusz1'!$B$34</f>
        <v>0</v>
      </c>
      <c r="I218" s="125">
        <f>'[36]Arkusz1'!$B$30</f>
        <v>3908</v>
      </c>
      <c r="J218" s="125">
        <f>'[36]Arkusz1'!$B$35</f>
        <v>4300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250"/>
      <c r="B219" s="69" t="s">
        <v>26</v>
      </c>
      <c r="C219" s="163">
        <f>'[36]Arkusz1'!$C$27</f>
        <v>5195</v>
      </c>
      <c r="D219" s="164">
        <f>'[36]Arkusz1'!$C$29</f>
        <v>0</v>
      </c>
      <c r="E219" s="165">
        <f>'[36]Arkusz1'!$C$31</f>
        <v>150</v>
      </c>
      <c r="F219" s="165">
        <f>'[36]Arkusz1'!$C$32</f>
        <v>300</v>
      </c>
      <c r="G219" s="165">
        <f>'[36]Arkusz1'!$C$33</f>
        <v>445</v>
      </c>
      <c r="H219" s="165">
        <f>'[36]Arkusz1'!$C$34</f>
        <v>0</v>
      </c>
      <c r="I219" s="165">
        <f>'[36]Arkusz1'!$C$30</f>
        <v>895</v>
      </c>
      <c r="J219" s="165">
        <f>'[36]Arkusz1'!$C$35</f>
        <v>4300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250"/>
      <c r="B220" s="69" t="s">
        <v>0</v>
      </c>
      <c r="C220" s="163">
        <f>'[36]Arkusz1'!$D$27</f>
        <v>0</v>
      </c>
      <c r="D220" s="164">
        <f>'[36]Arkusz1'!$D$29</f>
        <v>0</v>
      </c>
      <c r="E220" s="165">
        <f>'[36]Arkusz1'!$D$31</f>
        <v>0</v>
      </c>
      <c r="F220" s="165">
        <f>'[36]Arkusz1'!$D$32</f>
        <v>0</v>
      </c>
      <c r="G220" s="165">
        <f>'[36]Arkusz1'!$D$33</f>
        <v>0</v>
      </c>
      <c r="H220" s="165">
        <f>'[36]Arkusz1'!$D$34</f>
        <v>0</v>
      </c>
      <c r="I220" s="165">
        <f>'[36]Arkusz1'!$D$30</f>
        <v>0</v>
      </c>
      <c r="J220" s="165">
        <f>'[36]Arkusz1'!$D$35</f>
        <v>0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250"/>
      <c r="B221" s="69" t="s">
        <v>1</v>
      </c>
      <c r="C221" s="163">
        <f>'[36]Arkusz1'!$E$27</f>
        <v>0</v>
      </c>
      <c r="D221" s="164">
        <f>'[36]Arkusz1'!$E$29</f>
        <v>0</v>
      </c>
      <c r="E221" s="165">
        <f>'[36]Arkusz1'!$E$31</f>
        <v>0</v>
      </c>
      <c r="F221" s="165">
        <f>'[36]Arkusz1'!$E$32</f>
        <v>0</v>
      </c>
      <c r="G221" s="165">
        <f>'[36]Arkusz1'!$E$33</f>
        <v>0</v>
      </c>
      <c r="H221" s="165">
        <f>'[36]Arkusz1'!$E$34</f>
        <v>0</v>
      </c>
      <c r="I221" s="165">
        <f>'[36]Arkusz1'!$E$30</f>
        <v>0</v>
      </c>
      <c r="J221" s="165">
        <f>'[36]Arkusz1'!$E$35</f>
        <v>0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250"/>
      <c r="B222" s="69" t="s">
        <v>2</v>
      </c>
      <c r="C222" s="163">
        <f>'[36]Arkusz1'!$F$27</f>
        <v>0</v>
      </c>
      <c r="D222" s="164">
        <f>'[36]Arkusz1'!$F$29</f>
        <v>0</v>
      </c>
      <c r="E222" s="165">
        <f>'[36]Arkusz1'!$F$31</f>
        <v>0</v>
      </c>
      <c r="F222" s="165">
        <f>'[36]Arkusz1'!$F$32</f>
        <v>0</v>
      </c>
      <c r="G222" s="165">
        <f>'[36]Arkusz1'!$F$33</f>
        <v>0</v>
      </c>
      <c r="H222" s="165">
        <f>'[36]Arkusz1'!$F$34</f>
        <v>0</v>
      </c>
      <c r="I222" s="165">
        <f>'[36]Arkusz1'!$F$30</f>
        <v>0</v>
      </c>
      <c r="J222" s="165">
        <f>'[36]Arkusz1'!$F$35</f>
        <v>0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250"/>
      <c r="B223" s="70" t="s">
        <v>3</v>
      </c>
      <c r="C223" s="163">
        <f>'[36]Arkusz1'!$G$27</f>
        <v>3013</v>
      </c>
      <c r="D223" s="164">
        <f>'[36]Arkusz1'!$G$29</f>
        <v>0</v>
      </c>
      <c r="E223" s="165">
        <f>'[36]Arkusz1'!$G$31</f>
        <v>0</v>
      </c>
      <c r="F223" s="165">
        <f>'[36]Arkusz1'!$G$32</f>
        <v>1413</v>
      </c>
      <c r="G223" s="165">
        <f>'[36]Arkusz1'!$G$33</f>
        <v>1600</v>
      </c>
      <c r="H223" s="165">
        <f>'[36]Arkusz1'!$G$34</f>
        <v>0</v>
      </c>
      <c r="I223" s="165">
        <f>'[36]Arkusz1'!$G$30</f>
        <v>3013</v>
      </c>
      <c r="J223" s="165">
        <f>'[36]Arkusz1'!$G$35</f>
        <v>0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2.5" customHeight="1">
      <c r="A224" s="250" t="str">
        <f>'[37]Arkusz1'!$G$1</f>
        <v>C.24</v>
      </c>
      <c r="B224" s="88" t="str">
        <f>'[37]Arkusz1'!$A$3</f>
        <v>Remonty promów Karsibór</v>
      </c>
      <c r="C224" s="123">
        <f>'[37]Arkusz1'!$B$27</f>
        <v>38000</v>
      </c>
      <c r="D224" s="173">
        <f>'[37]Arkusz1'!$B$29</f>
        <v>0</v>
      </c>
      <c r="E224" s="125">
        <f>'[37]Arkusz1'!$B$31</f>
        <v>0</v>
      </c>
      <c r="F224" s="125">
        <f>'[37]Arkusz1'!$B$32</f>
        <v>0</v>
      </c>
      <c r="G224" s="125">
        <f>'[37]Arkusz1'!$B$33</f>
        <v>9500</v>
      </c>
      <c r="H224" s="125">
        <f>'[37]Arkusz1'!$B$34</f>
        <v>9500</v>
      </c>
      <c r="I224" s="125">
        <f>'[37]Arkusz1'!$B$30</f>
        <v>19000</v>
      </c>
      <c r="J224" s="125">
        <f>'[37]Arkusz1'!$B$35</f>
        <v>19000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250"/>
      <c r="B225" s="69" t="s">
        <v>26</v>
      </c>
      <c r="C225" s="163">
        <f>'[37]Arkusz1'!$C$27</f>
        <v>0</v>
      </c>
      <c r="D225" s="164">
        <f>'[37]Arkusz1'!$C$29</f>
        <v>0</v>
      </c>
      <c r="E225" s="165">
        <f>'[37]Arkusz1'!$C$31</f>
        <v>0</v>
      </c>
      <c r="F225" s="165">
        <f>'[37]Arkusz1'!$C$32</f>
        <v>0</v>
      </c>
      <c r="G225" s="165">
        <f>'[37]Arkusz1'!$C$33</f>
        <v>0</v>
      </c>
      <c r="H225" s="165">
        <f>'[37]Arkusz1'!$C$34</f>
        <v>0</v>
      </c>
      <c r="I225" s="165">
        <f>'[37]Arkusz1'!$C$30</f>
        <v>0</v>
      </c>
      <c r="J225" s="165">
        <f>'[37]Arkusz1'!$C$35</f>
        <v>0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250"/>
      <c r="B226" s="69" t="s">
        <v>0</v>
      </c>
      <c r="C226" s="163">
        <f>'[37]Arkusz1'!$D$27</f>
        <v>0</v>
      </c>
      <c r="D226" s="164">
        <f>'[37]Arkusz1'!$D$29</f>
        <v>0</v>
      </c>
      <c r="E226" s="165">
        <f>'[37]Arkusz1'!$D$31</f>
        <v>0</v>
      </c>
      <c r="F226" s="165">
        <f>'[37]Arkusz1'!$D$32</f>
        <v>0</v>
      </c>
      <c r="G226" s="165">
        <f>'[37]Arkusz1'!$D$33</f>
        <v>0</v>
      </c>
      <c r="H226" s="165">
        <f>'[37]Arkusz1'!$D$34</f>
        <v>0</v>
      </c>
      <c r="I226" s="165">
        <f>'[37]Arkusz1'!$D$30</f>
        <v>0</v>
      </c>
      <c r="J226" s="165">
        <f>'[37]Arkusz1'!$D$35</f>
        <v>0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250"/>
      <c r="B227" s="69" t="s">
        <v>1</v>
      </c>
      <c r="C227" s="163">
        <f>'[37]Arkusz1'!$E$27</f>
        <v>38000</v>
      </c>
      <c r="D227" s="164">
        <f>'[37]Arkusz1'!$E$29</f>
        <v>0</v>
      </c>
      <c r="E227" s="165">
        <f>'[37]Arkusz1'!$E$31</f>
        <v>0</v>
      </c>
      <c r="F227" s="165">
        <f>'[37]Arkusz1'!$E$32</f>
        <v>0</v>
      </c>
      <c r="G227" s="165">
        <f>'[37]Arkusz1'!$E$33</f>
        <v>9500</v>
      </c>
      <c r="H227" s="165">
        <f>'[37]Arkusz1'!$E$34</f>
        <v>9500</v>
      </c>
      <c r="I227" s="165">
        <f>'[37]Arkusz1'!$E$30</f>
        <v>19000</v>
      </c>
      <c r="J227" s="165">
        <f>'[37]Arkusz1'!$E$35</f>
        <v>19000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250"/>
      <c r="B228" s="70" t="s">
        <v>2</v>
      </c>
      <c r="C228" s="163">
        <f>'[37]Arkusz1'!$F$27</f>
        <v>0</v>
      </c>
      <c r="D228" s="164">
        <f>'[37]Arkusz1'!$F$29</f>
        <v>0</v>
      </c>
      <c r="E228" s="165">
        <f>'[37]Arkusz1'!$F$31</f>
        <v>0</v>
      </c>
      <c r="F228" s="165">
        <f>'[37]Arkusz1'!$F$32</f>
        <v>0</v>
      </c>
      <c r="G228" s="165">
        <f>'[37]Arkusz1'!$F$33</f>
        <v>0</v>
      </c>
      <c r="H228" s="165">
        <f>'[37]Arkusz1'!$F$34</f>
        <v>0</v>
      </c>
      <c r="I228" s="165">
        <f>'[37]Arkusz1'!$F$30</f>
        <v>0</v>
      </c>
      <c r="J228" s="165">
        <f>'[37]Arkusz1'!$F$35</f>
        <v>0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250"/>
      <c r="B229" s="75" t="s">
        <v>3</v>
      </c>
      <c r="C229" s="163">
        <f>'[37]Arkusz1'!$G$27</f>
        <v>0</v>
      </c>
      <c r="D229" s="164">
        <f>'[37]Arkusz1'!$G$29</f>
        <v>0</v>
      </c>
      <c r="E229" s="165">
        <f>'[37]Arkusz1'!$G$31</f>
        <v>0</v>
      </c>
      <c r="F229" s="165">
        <f>'[37]Arkusz1'!$G$32</f>
        <v>0</v>
      </c>
      <c r="G229" s="165">
        <f>'[37]Arkusz1'!$G$33</f>
        <v>0</v>
      </c>
      <c r="H229" s="165">
        <f>'[37]Arkusz1'!$G$34</f>
        <v>0</v>
      </c>
      <c r="I229" s="165">
        <f>'[37]Arkusz1'!$G$30</f>
        <v>0</v>
      </c>
      <c r="J229" s="165">
        <f>'[37]Arkusz1'!$G$35</f>
        <v>0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51" customHeight="1">
      <c r="A230" s="250" t="str">
        <f>'[38]Arkusz1'!$G$1</f>
        <v>C.25</v>
      </c>
      <c r="B230" s="73" t="str">
        <f>'[38]Arkusz1'!$A$3</f>
        <v>Przedłużenie linii kolejowej na odcinku z Ahlbeck Grenze do Świnoujścia Centrum wraz z budową stacji końcowej</v>
      </c>
      <c r="C230" s="182">
        <f>'[38]Arkusz1'!$B$27</f>
        <v>9920</v>
      </c>
      <c r="D230" s="183">
        <f>'[38]Arkusz1'!$B$29</f>
        <v>36</v>
      </c>
      <c r="E230" s="184">
        <f>'[38]Arkusz1'!$B$31</f>
        <v>2684</v>
      </c>
      <c r="F230" s="184">
        <f>'[38]Arkusz1'!$B$32</f>
        <v>7200</v>
      </c>
      <c r="G230" s="184">
        <f>'[38]Arkusz1'!$B$33</f>
        <v>0</v>
      </c>
      <c r="H230" s="184">
        <f>'[38]Arkusz1'!$B$34</f>
        <v>0</v>
      </c>
      <c r="I230" s="184">
        <f>'[38]Arkusz1'!$B$30</f>
        <v>9884</v>
      </c>
      <c r="J230" s="185">
        <f>'[38]Arkusz1'!$B$35</f>
        <v>0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s="50" customFormat="1" ht="15.75" customHeight="1">
      <c r="A231" s="250"/>
      <c r="B231" s="69" t="s">
        <v>26</v>
      </c>
      <c r="C231" s="163">
        <f>'[38]Arkusz1'!$C$27</f>
        <v>36</v>
      </c>
      <c r="D231" s="164">
        <f>'[38]Arkusz1'!$C$29</f>
        <v>36</v>
      </c>
      <c r="E231" s="186">
        <f>'[38]Arkusz1'!$C$31</f>
        <v>0</v>
      </c>
      <c r="F231" s="186">
        <f>'[38]Arkusz1'!$C$32</f>
        <v>0</v>
      </c>
      <c r="G231" s="186">
        <f>'[38]Arkusz1'!$C$33</f>
        <v>0</v>
      </c>
      <c r="H231" s="186">
        <f>'[38]Arkusz1'!$C$34</f>
        <v>0</v>
      </c>
      <c r="I231" s="186">
        <f>'[38]Arkusz1'!$C$30</f>
        <v>0</v>
      </c>
      <c r="J231" s="165">
        <f>'[38]Arkusz1'!$C$35</f>
        <v>0</v>
      </c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s="50" customFormat="1" ht="15.75" customHeight="1">
      <c r="A232" s="250"/>
      <c r="B232" s="69" t="s">
        <v>0</v>
      </c>
      <c r="C232" s="163">
        <f>'[38]Arkusz1'!$D$27</f>
        <v>0</v>
      </c>
      <c r="D232" s="164">
        <f>'[38]Arkusz1'!$D$29</f>
        <v>0</v>
      </c>
      <c r="E232" s="186">
        <f>'[38]Arkusz1'!$D$31</f>
        <v>0</v>
      </c>
      <c r="F232" s="186">
        <f>'[38]Arkusz1'!$D$32</f>
        <v>0</v>
      </c>
      <c r="G232" s="186">
        <f>'[38]Arkusz1'!$D$33</f>
        <v>0</v>
      </c>
      <c r="H232" s="186">
        <f>'[38]Arkusz1'!$D$34</f>
        <v>0</v>
      </c>
      <c r="I232" s="186">
        <f>'[38]Arkusz1'!$D$30</f>
        <v>0</v>
      </c>
      <c r="J232" s="165">
        <f>'[38]Arkusz1'!$D$35</f>
        <v>0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s="50" customFormat="1" ht="15.75" customHeight="1">
      <c r="A233" s="250"/>
      <c r="B233" s="69" t="s">
        <v>1</v>
      </c>
      <c r="C233" s="163">
        <f>'[38]Arkusz1'!$E$27</f>
        <v>0</v>
      </c>
      <c r="D233" s="164">
        <f>'[38]Arkusz1'!$E$29</f>
        <v>0</v>
      </c>
      <c r="E233" s="186">
        <f>'[38]Arkusz1'!$E$31</f>
        <v>0</v>
      </c>
      <c r="F233" s="186">
        <f>'[38]Arkusz1'!$E$32</f>
        <v>0</v>
      </c>
      <c r="G233" s="186">
        <f>'[38]Arkusz1'!$E$33</f>
        <v>0</v>
      </c>
      <c r="H233" s="186">
        <f>'[38]Arkusz1'!$E$34</f>
        <v>0</v>
      </c>
      <c r="I233" s="186">
        <f>'[38]Arkusz1'!$E$30</f>
        <v>0</v>
      </c>
      <c r="J233" s="165">
        <f>'[38]Arkusz1'!$E$35</f>
        <v>0</v>
      </c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s="50" customFormat="1" ht="15.75" customHeight="1">
      <c r="A234" s="250"/>
      <c r="B234" s="69" t="s">
        <v>2</v>
      </c>
      <c r="C234" s="163">
        <f>'[38]Arkusz1'!$F$27</f>
        <v>0</v>
      </c>
      <c r="D234" s="164">
        <f>'[38]Arkusz1'!$F$29</f>
        <v>0</v>
      </c>
      <c r="E234" s="186">
        <f>'[38]Arkusz1'!$F$31</f>
        <v>0</v>
      </c>
      <c r="F234" s="186">
        <f>'[38]Arkusz1'!$F$32</f>
        <v>0</v>
      </c>
      <c r="G234" s="186">
        <f>'[38]Arkusz1'!$F$33</f>
        <v>0</v>
      </c>
      <c r="H234" s="186">
        <f>'[38]Arkusz1'!$F$34</f>
        <v>0</v>
      </c>
      <c r="I234" s="186">
        <f>'[38]Arkusz1'!$F$30</f>
        <v>0</v>
      </c>
      <c r="J234" s="165">
        <f>'[38]Arkusz1'!$F$35</f>
        <v>0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s="50" customFormat="1" ht="15.75" customHeight="1" thickBot="1">
      <c r="A235" s="249"/>
      <c r="B235" s="70" t="s">
        <v>3</v>
      </c>
      <c r="C235" s="187">
        <f>'[38]Arkusz1'!$G$27</f>
        <v>9884</v>
      </c>
      <c r="D235" s="188">
        <f>'[38]Arkusz1'!$G$29</f>
        <v>0</v>
      </c>
      <c r="E235" s="189">
        <f>'[38]Arkusz1'!$G$31</f>
        <v>2684</v>
      </c>
      <c r="F235" s="189">
        <f>'[38]Arkusz1'!$G$32</f>
        <v>7200</v>
      </c>
      <c r="G235" s="189">
        <f>'[38]Arkusz1'!$G$33</f>
        <v>0</v>
      </c>
      <c r="H235" s="189">
        <f>'[38]Arkusz1'!$G$34</f>
        <v>0</v>
      </c>
      <c r="I235" s="189">
        <f>'[38]Arkusz1'!$G$30</f>
        <v>9884</v>
      </c>
      <c r="J235" s="190">
        <f>'[38]Arkusz1'!$G$35</f>
        <v>0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s="50" customFormat="1" ht="27.75" customHeight="1">
      <c r="A236" s="251" t="str">
        <f>'[68]Arkusz1'!$G$1</f>
        <v>C.26</v>
      </c>
      <c r="B236" s="90" t="str">
        <f>'[68]Arkusz1'!$A$3</f>
        <v>Budowa ulic na osiedlu " Rycerska"</v>
      </c>
      <c r="C236" s="191">
        <f>'[68]Arkusz1'!$B$27</f>
        <v>11020</v>
      </c>
      <c r="D236" s="192">
        <f>'[68]Arkusz1'!$B$29</f>
        <v>0</v>
      </c>
      <c r="E236" s="193">
        <f>'[68]Arkusz1'!$B$31</f>
        <v>800</v>
      </c>
      <c r="F236" s="193">
        <f>'[68]Arkusz1'!$B$32</f>
        <v>1040</v>
      </c>
      <c r="G236" s="193">
        <f>'[68]Arkusz1'!$B$33</f>
        <v>2400</v>
      </c>
      <c r="H236" s="193">
        <f>'[68]Arkusz1'!$B$34</f>
        <v>0</v>
      </c>
      <c r="I236" s="193">
        <f>'[68]Arkusz1'!$B$30</f>
        <v>4240</v>
      </c>
      <c r="J236" s="194">
        <f>'[68]Arkusz1'!$B$35</f>
        <v>6780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s="50" customFormat="1" ht="15.75" customHeight="1">
      <c r="A237" s="252"/>
      <c r="B237" s="69" t="s">
        <v>26</v>
      </c>
      <c r="C237" s="163">
        <f>'[68]Arkusz1'!$C$27</f>
        <v>9526</v>
      </c>
      <c r="D237" s="164">
        <f>'[68]Arkusz1'!$C$29</f>
        <v>0</v>
      </c>
      <c r="E237" s="186">
        <f>'[68]Arkusz1'!$C$31</f>
        <v>800</v>
      </c>
      <c r="F237" s="186">
        <f>'[68]Arkusz1'!$C$32</f>
        <v>830</v>
      </c>
      <c r="G237" s="186">
        <f>'[68]Arkusz1'!$C$33</f>
        <v>1950</v>
      </c>
      <c r="H237" s="186">
        <f>'[68]Arkusz1'!$C$34</f>
        <v>0</v>
      </c>
      <c r="I237" s="186">
        <f>'[68]Arkusz1'!$C$30</f>
        <v>3580</v>
      </c>
      <c r="J237" s="195">
        <f>'[68]Arkusz1'!$C$35</f>
        <v>5946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s="50" customFormat="1" ht="15.75" customHeight="1">
      <c r="A238" s="252"/>
      <c r="B238" s="69" t="s">
        <v>0</v>
      </c>
      <c r="C238" s="163">
        <f>'[68]Arkusz1'!$D$27</f>
        <v>0</v>
      </c>
      <c r="D238" s="164">
        <f>'[68]Arkusz1'!$D$29</f>
        <v>0</v>
      </c>
      <c r="E238" s="186">
        <f>'[68]Arkusz1'!$D$31</f>
        <v>0</v>
      </c>
      <c r="F238" s="186">
        <f>'[68]Arkusz1'!$D$32</f>
        <v>0</v>
      </c>
      <c r="G238" s="186">
        <f>'[68]Arkusz1'!$D$33</f>
        <v>0</v>
      </c>
      <c r="H238" s="186">
        <f>'[68]Arkusz1'!$D$34</f>
        <v>0</v>
      </c>
      <c r="I238" s="186">
        <f>'[68]Arkusz1'!$D$30</f>
        <v>0</v>
      </c>
      <c r="J238" s="195">
        <f>'[68]Arkusz1'!$D$35</f>
        <v>0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s="50" customFormat="1" ht="15.75" customHeight="1">
      <c r="A239" s="252"/>
      <c r="B239" s="69" t="s">
        <v>1</v>
      </c>
      <c r="C239" s="163">
        <f>'[68]Arkusz1'!$E$27</f>
        <v>0</v>
      </c>
      <c r="D239" s="164">
        <f>'[68]Arkusz1'!$E$29</f>
        <v>0</v>
      </c>
      <c r="E239" s="186">
        <f>'[68]Arkusz1'!$E$31</f>
        <v>0</v>
      </c>
      <c r="F239" s="186">
        <f>'[68]Arkusz1'!$E$32</f>
        <v>0</v>
      </c>
      <c r="G239" s="186">
        <f>'[68]Arkusz1'!$E$33</f>
        <v>0</v>
      </c>
      <c r="H239" s="186">
        <f>'[68]Arkusz1'!$E$34</f>
        <v>0</v>
      </c>
      <c r="I239" s="186">
        <f>'[68]Arkusz1'!$E$30</f>
        <v>0</v>
      </c>
      <c r="J239" s="195">
        <f>'[68]Arkusz1'!$E$35</f>
        <v>0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s="50" customFormat="1" ht="15.75" customHeight="1">
      <c r="A240" s="252"/>
      <c r="B240" s="69" t="s">
        <v>2</v>
      </c>
      <c r="C240" s="163">
        <f>'[68]Arkusz1'!$F$27</f>
        <v>1494</v>
      </c>
      <c r="D240" s="164">
        <f>'[68]Arkusz1'!$F$29</f>
        <v>0</v>
      </c>
      <c r="E240" s="186">
        <f>'[68]Arkusz1'!$F$31</f>
        <v>0</v>
      </c>
      <c r="F240" s="186">
        <f>'[68]Arkusz1'!$F$32</f>
        <v>210</v>
      </c>
      <c r="G240" s="186">
        <f>'[68]Arkusz1'!$F$33</f>
        <v>450</v>
      </c>
      <c r="H240" s="186">
        <f>'[68]Arkusz1'!$F$34</f>
        <v>0</v>
      </c>
      <c r="I240" s="186">
        <f>'[68]Arkusz1'!$F$30</f>
        <v>660</v>
      </c>
      <c r="J240" s="195">
        <f>'[68]Arkusz1'!$F$35</f>
        <v>834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s="50" customFormat="1" ht="15.75" customHeight="1">
      <c r="A241" s="253"/>
      <c r="B241" s="70" t="s">
        <v>3</v>
      </c>
      <c r="C241" s="163">
        <f>'[68]Arkusz1'!$G$27</f>
        <v>0</v>
      </c>
      <c r="D241" s="164">
        <f>'[68]Arkusz1'!$G$29</f>
        <v>0</v>
      </c>
      <c r="E241" s="186">
        <f>'[68]Arkusz1'!$G$31</f>
        <v>0</v>
      </c>
      <c r="F241" s="186">
        <f>'[68]Arkusz1'!$G$32</f>
        <v>0</v>
      </c>
      <c r="G241" s="186">
        <f>'[68]Arkusz1'!$G$33</f>
        <v>0</v>
      </c>
      <c r="H241" s="186">
        <f>'[68]Arkusz1'!$G$34</f>
        <v>0</v>
      </c>
      <c r="I241" s="186">
        <f>'[68]Arkusz1'!$G$30</f>
        <v>0</v>
      </c>
      <c r="J241" s="195">
        <f>'[68]Arkusz1'!$G$35</f>
        <v>0</v>
      </c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s="50" customFormat="1" ht="29.25" customHeight="1">
      <c r="A242" s="42"/>
      <c r="B242" s="91" t="s">
        <v>52</v>
      </c>
      <c r="C242" s="196">
        <f>'[71]Arkusz1'!$B$26</f>
        <v>14600</v>
      </c>
      <c r="D242" s="197">
        <f>'[71]Arkusz1'!$B$28</f>
        <v>0</v>
      </c>
      <c r="E242" s="198">
        <f>'[71]Arkusz1'!$B$30</f>
        <v>0</v>
      </c>
      <c r="F242" s="198">
        <f>'[71]Arkusz1'!$B$31</f>
        <v>300</v>
      </c>
      <c r="G242" s="198">
        <f>'[71]Arkusz1'!$B$32</f>
        <v>6255</v>
      </c>
      <c r="H242" s="198">
        <f>'[71]Arkusz1'!$B$33</f>
        <v>375</v>
      </c>
      <c r="I242" s="198">
        <f>'[71]Arkusz1'!$B$29</f>
        <v>6930</v>
      </c>
      <c r="J242" s="198">
        <f>'[71]Arkusz1'!$B$34</f>
        <v>7670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s="50" customFormat="1" ht="15.75" customHeight="1">
      <c r="A243" s="42"/>
      <c r="B243" s="69" t="s">
        <v>26</v>
      </c>
      <c r="C243" s="163">
        <f>'[71]Arkusz1'!$C$26</f>
        <v>8172</v>
      </c>
      <c r="D243" s="164">
        <f>'[71]Arkusz1'!$C$28</f>
        <v>0</v>
      </c>
      <c r="E243" s="186">
        <f>'[71]Arkusz1'!$C$30</f>
        <v>0</v>
      </c>
      <c r="F243" s="186">
        <f>'[71]Arkusz1'!$C$31</f>
        <v>300</v>
      </c>
      <c r="G243" s="186">
        <f>'[71]Arkusz1'!$C$32</f>
        <v>1387</v>
      </c>
      <c r="H243" s="186">
        <f>'[71]Arkusz1'!$C$33</f>
        <v>375</v>
      </c>
      <c r="I243" s="186">
        <f>'[71]Arkusz1'!$C$29</f>
        <v>2062</v>
      </c>
      <c r="J243" s="186">
        <f>'[71]Arkusz1'!$C$34</f>
        <v>6110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s="50" customFormat="1" ht="15.75" customHeight="1">
      <c r="A244" s="42" t="str">
        <f>'[71]Arkusz1'!$G$1</f>
        <v>C.27</v>
      </c>
      <c r="B244" s="69" t="s">
        <v>0</v>
      </c>
      <c r="C244" s="163">
        <f>'[71]Arkusz1'!$D$26</f>
        <v>4378</v>
      </c>
      <c r="D244" s="164">
        <f>'[71]Arkusz1'!$D$28</f>
        <v>0</v>
      </c>
      <c r="E244" s="186">
        <f>'[71]Arkusz1'!$D$30</f>
        <v>0</v>
      </c>
      <c r="F244" s="186">
        <f>'[71]Arkusz1'!$D$31</f>
        <v>0</v>
      </c>
      <c r="G244" s="186">
        <f>'[71]Arkusz1'!$D$32</f>
        <v>4378</v>
      </c>
      <c r="H244" s="186">
        <f>'[71]Arkusz1'!$D$33</f>
        <v>0</v>
      </c>
      <c r="I244" s="186">
        <f>'[71]Arkusz1'!$D$29</f>
        <v>4378</v>
      </c>
      <c r="J244" s="186">
        <f>'[71]Arkusz1'!$D$34</f>
        <v>0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s="50" customFormat="1" ht="15.75" customHeight="1">
      <c r="A245" s="42"/>
      <c r="B245" s="69" t="s">
        <v>1</v>
      </c>
      <c r="C245" s="163">
        <f>'[71]Arkusz1'!$E$26</f>
        <v>0</v>
      </c>
      <c r="D245" s="164">
        <f>'[71]Arkusz1'!$E$28</f>
        <v>0</v>
      </c>
      <c r="E245" s="186">
        <f>'[71]Arkusz1'!$E$30</f>
        <v>0</v>
      </c>
      <c r="F245" s="186">
        <f>'[71]Arkusz1'!$E$31</f>
        <v>0</v>
      </c>
      <c r="G245" s="186">
        <f>'[71]Arkusz1'!$E$32</f>
        <v>0</v>
      </c>
      <c r="H245" s="186">
        <f>'[71]Arkusz1'!$E$33</f>
        <v>0</v>
      </c>
      <c r="I245" s="186">
        <f>'[71]Arkusz1'!$E$29</f>
        <v>0</v>
      </c>
      <c r="J245" s="186">
        <f>'[71]Arkusz1'!$E$34</f>
        <v>0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s="50" customFormat="1" ht="15.75" customHeight="1">
      <c r="A246" s="42"/>
      <c r="B246" s="69" t="s">
        <v>2</v>
      </c>
      <c r="C246" s="163">
        <f>'[71]Arkusz1'!$F$26</f>
        <v>2050</v>
      </c>
      <c r="D246" s="164">
        <f>'[71]Arkusz1'!$F$28</f>
        <v>0</v>
      </c>
      <c r="E246" s="186">
        <f>'[71]Arkusz1'!$F$30</f>
        <v>0</v>
      </c>
      <c r="F246" s="186">
        <f>'[71]Arkusz1'!$F$31</f>
        <v>0</v>
      </c>
      <c r="G246" s="186">
        <f>'[71]Arkusz1'!$F$32</f>
        <v>490</v>
      </c>
      <c r="H246" s="186">
        <f>'[71]Arkusz1'!$F$33</f>
        <v>0</v>
      </c>
      <c r="I246" s="186">
        <f>'[71]Arkusz1'!$F$29</f>
        <v>490</v>
      </c>
      <c r="J246" s="186">
        <f>'[71]Arkusz1'!$F$34</f>
        <v>1560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s="50" customFormat="1" ht="15.75" customHeight="1">
      <c r="A247" s="42"/>
      <c r="B247" s="70" t="s">
        <v>3</v>
      </c>
      <c r="C247" s="163">
        <f>'[71]Arkusz1'!$G$26</f>
        <v>0</v>
      </c>
      <c r="D247" s="164">
        <f>'[71]Arkusz1'!$G$28</f>
        <v>0</v>
      </c>
      <c r="E247" s="186">
        <f>'[71]Arkusz1'!$G$30</f>
        <v>0</v>
      </c>
      <c r="F247" s="186">
        <f>'[71]Arkusz1'!$G$31</f>
        <v>0</v>
      </c>
      <c r="G247" s="186">
        <f>'[71]Arkusz1'!$G$32</f>
        <v>0</v>
      </c>
      <c r="H247" s="186">
        <f>'[71]Arkusz1'!$G$33</f>
        <v>0</v>
      </c>
      <c r="I247" s="186">
        <f>'[71]Arkusz1'!$G$29</f>
        <v>0</v>
      </c>
      <c r="J247" s="186">
        <f>'[71]Arkusz1'!$G$34</f>
        <v>0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47.25">
      <c r="A248" s="51" t="s">
        <v>35</v>
      </c>
      <c r="B248" s="92" t="s">
        <v>36</v>
      </c>
      <c r="C248" s="199">
        <f>SUM(C249+C255+C261+C280+C286+C292+C298+C304+C310+C316+C322+C328+C334+C340+C346)</f>
        <v>110018</v>
      </c>
      <c r="D248" s="200">
        <f>SUM(D249+D255+D261+D280+D286+D292+D298+D304+D310+D316+D322+D328+D334+D340+D346)</f>
        <v>18115</v>
      </c>
      <c r="E248" s="201">
        <f aca="true" t="shared" si="6" ref="E248:J248">SUM(E249+E255+E261+E280+E286+E292+E298+E304+E310+E316+E322+E328+E334+E340+E346)</f>
        <v>19875</v>
      </c>
      <c r="F248" s="201">
        <f t="shared" si="6"/>
        <v>22089</v>
      </c>
      <c r="G248" s="201">
        <f t="shared" si="6"/>
        <v>19452</v>
      </c>
      <c r="H248" s="201">
        <f t="shared" si="6"/>
        <v>14092</v>
      </c>
      <c r="I248" s="201">
        <f t="shared" si="6"/>
        <v>75508</v>
      </c>
      <c r="J248" s="201">
        <f t="shared" si="6"/>
        <v>16395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33" customHeight="1">
      <c r="A249" s="250" t="str">
        <f>'[39]Arkusz1'!$G$1</f>
        <v>D.1</v>
      </c>
      <c r="B249" s="88" t="str">
        <f>'[39]Arkusz1'!$A$3</f>
        <v>Budowa Centrum Kultury i Sportu przy ul. Matejki</v>
      </c>
      <c r="C249" s="123">
        <f>'[39]Arkusz1'!$B$27</f>
        <v>19947</v>
      </c>
      <c r="D249" s="173">
        <f>'[39]Arkusz1'!$B$29</f>
        <v>6688</v>
      </c>
      <c r="E249" s="125">
        <f>'[39]Arkusz1'!$B$31</f>
        <v>635</v>
      </c>
      <c r="F249" s="125">
        <f>'[39]Arkusz1'!$B$32</f>
        <v>2000</v>
      </c>
      <c r="G249" s="125">
        <f>'[39]Arkusz1'!$B$33</f>
        <v>5400</v>
      </c>
      <c r="H249" s="125">
        <f>'[39]Arkusz1'!$B$34</f>
        <v>2778</v>
      </c>
      <c r="I249" s="125">
        <f>'[39]Arkusz1'!$B$30</f>
        <v>10813</v>
      </c>
      <c r="J249" s="125">
        <f>'[39]Arkusz1'!$B$35</f>
        <v>2446</v>
      </c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250"/>
      <c r="B250" s="69" t="s">
        <v>26</v>
      </c>
      <c r="C250" s="163">
        <f>'[39]Arkusz1'!$C$27</f>
        <v>12963</v>
      </c>
      <c r="D250" s="164">
        <f>'[39]Arkusz1'!$C$29</f>
        <v>5388</v>
      </c>
      <c r="E250" s="165">
        <f>'[39]Arkusz1'!$C$31</f>
        <v>175</v>
      </c>
      <c r="F250" s="165">
        <f>'[39]Arkusz1'!$C$32</f>
        <v>2000</v>
      </c>
      <c r="G250" s="165">
        <f>'[39]Arkusz1'!$C$33</f>
        <v>5400</v>
      </c>
      <c r="H250" s="165">
        <f>'[39]Arkusz1'!$C$34</f>
        <v>0</v>
      </c>
      <c r="I250" s="165">
        <f>'[39]Arkusz1'!$C$30</f>
        <v>7575</v>
      </c>
      <c r="J250" s="165">
        <f>'[39]Arkusz1'!$C$35</f>
        <v>0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250"/>
      <c r="B251" s="69" t="s">
        <v>0</v>
      </c>
      <c r="C251" s="163">
        <f>'[39]Arkusz1'!$D$27</f>
        <v>0</v>
      </c>
      <c r="D251" s="164">
        <f>'[39]Arkusz1'!$D$29</f>
        <v>0</v>
      </c>
      <c r="E251" s="165">
        <f>'[39]Arkusz1'!$D$31</f>
        <v>0</v>
      </c>
      <c r="F251" s="165">
        <f>'[39]Arkusz1'!$D$32</f>
        <v>0</v>
      </c>
      <c r="G251" s="165">
        <f>'[39]Arkusz1'!$D$33</f>
        <v>0</v>
      </c>
      <c r="H251" s="165">
        <f>'[39]Arkusz1'!$D$34</f>
        <v>0</v>
      </c>
      <c r="I251" s="165">
        <f>'[39]Arkusz1'!$D$30</f>
        <v>0</v>
      </c>
      <c r="J251" s="165">
        <f>'[39]Arkusz1'!$D$35</f>
        <v>0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2.75">
      <c r="A252" s="250"/>
      <c r="B252" s="69" t="s">
        <v>1</v>
      </c>
      <c r="C252" s="163">
        <f>'[39]Arkusz1'!$E$27</f>
        <v>1600</v>
      </c>
      <c r="D252" s="164">
        <f>'[39]Arkusz1'!$E$29</f>
        <v>1140</v>
      </c>
      <c r="E252" s="165">
        <f>'[39]Arkusz1'!$E$31</f>
        <v>460</v>
      </c>
      <c r="F252" s="165">
        <f>'[39]Arkusz1'!$E$32</f>
        <v>0</v>
      </c>
      <c r="G252" s="165">
        <f>'[39]Arkusz1'!$E$33</f>
        <v>0</v>
      </c>
      <c r="H252" s="165">
        <f>'[39]Arkusz1'!$E$34</f>
        <v>0</v>
      </c>
      <c r="I252" s="165">
        <f>'[39]Arkusz1'!$E$30</f>
        <v>460</v>
      </c>
      <c r="J252" s="165">
        <f>'[39]Arkusz1'!$E$35</f>
        <v>0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2.75">
      <c r="A253" s="250"/>
      <c r="B253" s="69" t="s">
        <v>2</v>
      </c>
      <c r="C253" s="163">
        <f>'[39]Arkusz1'!$F$27</f>
        <v>160</v>
      </c>
      <c r="D253" s="164">
        <f>'[39]Arkusz1'!$F$29</f>
        <v>160</v>
      </c>
      <c r="E253" s="165">
        <f>'[39]Arkusz1'!$F$31</f>
        <v>0</v>
      </c>
      <c r="F253" s="165">
        <f>'[39]Arkusz1'!$F$32</f>
        <v>0</v>
      </c>
      <c r="G253" s="165">
        <f>'[39]Arkusz1'!$F$33</f>
        <v>0</v>
      </c>
      <c r="H253" s="165">
        <f>'[39]Arkusz1'!$F$34</f>
        <v>0</v>
      </c>
      <c r="I253" s="165">
        <f>'[39]Arkusz1'!$F$30</f>
        <v>0</v>
      </c>
      <c r="J253" s="165">
        <f>'[39]Arkusz1'!$F$35</f>
        <v>0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2.75">
      <c r="A254" s="250"/>
      <c r="B254" s="70" t="s">
        <v>3</v>
      </c>
      <c r="C254" s="163">
        <f>'[39]Arkusz1'!$G$27</f>
        <v>5224</v>
      </c>
      <c r="D254" s="164">
        <f>'[39]Arkusz1'!$G$29</f>
        <v>0</v>
      </c>
      <c r="E254" s="165">
        <f>'[39]Arkusz1'!$G$31</f>
        <v>0</v>
      </c>
      <c r="F254" s="165">
        <f>'[39]Arkusz1'!$G$32</f>
        <v>0</v>
      </c>
      <c r="G254" s="165">
        <f>'[39]Arkusz1'!$G$33</f>
        <v>0</v>
      </c>
      <c r="H254" s="165">
        <f>'[39]Arkusz1'!$G$34</f>
        <v>2778</v>
      </c>
      <c r="I254" s="165">
        <f>'[39]Arkusz1'!$G$30</f>
        <v>2778</v>
      </c>
      <c r="J254" s="165">
        <f>'[39]Arkusz1'!$G$35</f>
        <v>2446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34.5" customHeight="1">
      <c r="A255" s="250" t="str">
        <f>'[40]Arkusz1'!$G$1</f>
        <v>D. 2</v>
      </c>
      <c r="B255" s="88" t="str">
        <f>'[40]Arkusz1'!$A$3</f>
        <v>Przebudowa stadionu OSIR Wyspiarz  przy ul. Matejki</v>
      </c>
      <c r="C255" s="123">
        <f>'[40]Arkusz1'!$B$27</f>
        <v>6254</v>
      </c>
      <c r="D255" s="173">
        <f>'[40]Arkusz1'!$B$29</f>
        <v>1008</v>
      </c>
      <c r="E255" s="125">
        <f>'[40]Arkusz1'!$B$31</f>
        <v>546</v>
      </c>
      <c r="F255" s="125">
        <f>'[40]Arkusz1'!$B$32</f>
        <v>1500</v>
      </c>
      <c r="G255" s="125">
        <f>'[40]Arkusz1'!$B$33</f>
        <v>0</v>
      </c>
      <c r="H255" s="125">
        <f>'[40]Arkusz1'!$B$34</f>
        <v>0</v>
      </c>
      <c r="I255" s="125">
        <f>'[40]Arkusz1'!$B$30</f>
        <v>2046</v>
      </c>
      <c r="J255" s="125">
        <f>'[40]Arkusz1'!$B$35</f>
        <v>3200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2.75">
      <c r="A256" s="250"/>
      <c r="B256" s="69" t="s">
        <v>26</v>
      </c>
      <c r="C256" s="163">
        <f>'[40]Arkusz1'!$C$27</f>
        <v>6254</v>
      </c>
      <c r="D256" s="164">
        <f>'[40]Arkusz1'!$C$29</f>
        <v>1008</v>
      </c>
      <c r="E256" s="165">
        <f>'[40]Arkusz1'!$C$31</f>
        <v>546</v>
      </c>
      <c r="F256" s="165">
        <f>'[40]Arkusz1'!$C$32</f>
        <v>1500</v>
      </c>
      <c r="G256" s="165">
        <f>'[40]Arkusz1'!$C$33</f>
        <v>0</v>
      </c>
      <c r="H256" s="165">
        <f>'[40]Arkusz1'!$C$34</f>
        <v>0</v>
      </c>
      <c r="I256" s="165">
        <f>'[40]Arkusz1'!$C$30</f>
        <v>2046</v>
      </c>
      <c r="J256" s="165">
        <f>'[40]Arkusz1'!$C$35</f>
        <v>3200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2.75">
      <c r="A257" s="250"/>
      <c r="B257" s="69" t="s">
        <v>0</v>
      </c>
      <c r="C257" s="163">
        <f>'[40]Arkusz1'!$D$27</f>
        <v>0</v>
      </c>
      <c r="D257" s="164">
        <f>'[40]Arkusz1'!$D$29</f>
        <v>0</v>
      </c>
      <c r="E257" s="165">
        <f>'[40]Arkusz1'!$D$31</f>
        <v>0</v>
      </c>
      <c r="F257" s="165">
        <f>'[40]Arkusz1'!$D$32</f>
        <v>0</v>
      </c>
      <c r="G257" s="165">
        <f>'[40]Arkusz1'!$D$33</f>
        <v>0</v>
      </c>
      <c r="H257" s="165">
        <f>'[40]Arkusz1'!$D$34</f>
        <v>0</v>
      </c>
      <c r="I257" s="165">
        <f>'[40]Arkusz1'!$D$30</f>
        <v>0</v>
      </c>
      <c r="J257" s="165">
        <f>'[40]Arkusz1'!$D$35</f>
        <v>0</v>
      </c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2.75">
      <c r="A258" s="250"/>
      <c r="B258" s="69" t="s">
        <v>1</v>
      </c>
      <c r="C258" s="163">
        <f>'[40]Arkusz1'!$E$27</f>
        <v>0</v>
      </c>
      <c r="D258" s="164">
        <f>'[40]Arkusz1'!$E$29</f>
        <v>0</v>
      </c>
      <c r="E258" s="165">
        <f>'[40]Arkusz1'!$E$31</f>
        <v>0</v>
      </c>
      <c r="F258" s="165">
        <f>'[40]Arkusz1'!$E$32</f>
        <v>0</v>
      </c>
      <c r="G258" s="165">
        <f>'[40]Arkusz1'!$E$33</f>
        <v>0</v>
      </c>
      <c r="H258" s="165">
        <f>'[40]Arkusz1'!$E$34</f>
        <v>0</v>
      </c>
      <c r="I258" s="165">
        <f>'[40]Arkusz1'!$E$30</f>
        <v>0</v>
      </c>
      <c r="J258" s="165">
        <f>'[40]Arkusz1'!$E$35</f>
        <v>0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2.75">
      <c r="A259" s="250"/>
      <c r="B259" s="69" t="s">
        <v>2</v>
      </c>
      <c r="C259" s="163">
        <f>'[40]Arkusz1'!$F$27</f>
        <v>0</v>
      </c>
      <c r="D259" s="164">
        <f>'[40]Arkusz1'!$F$29</f>
        <v>0</v>
      </c>
      <c r="E259" s="165">
        <f>'[40]Arkusz1'!$F$31</f>
        <v>0</v>
      </c>
      <c r="F259" s="165">
        <f>'[40]Arkusz1'!$F$32</f>
        <v>0</v>
      </c>
      <c r="G259" s="165">
        <f>'[40]Arkusz1'!$F$33</f>
        <v>0</v>
      </c>
      <c r="H259" s="165">
        <f>'[40]Arkusz1'!$F$34</f>
        <v>0</v>
      </c>
      <c r="I259" s="165">
        <f>'[40]Arkusz1'!$F$30</f>
        <v>0</v>
      </c>
      <c r="J259" s="165">
        <f>'[40]Arkusz1'!$F$35</f>
        <v>0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2.75">
      <c r="A260" s="250"/>
      <c r="B260" s="70" t="s">
        <v>3</v>
      </c>
      <c r="C260" s="163">
        <f>'[40]Arkusz1'!$G$27</f>
        <v>0</v>
      </c>
      <c r="D260" s="164">
        <f>'[40]Arkusz1'!$G$29</f>
        <v>0</v>
      </c>
      <c r="E260" s="165">
        <f>'[40]Arkusz1'!$G$31</f>
        <v>0</v>
      </c>
      <c r="F260" s="165">
        <f>'[40]Arkusz1'!$G$32</f>
        <v>0</v>
      </c>
      <c r="G260" s="165">
        <f>'[40]Arkusz1'!$G$33</f>
        <v>0</v>
      </c>
      <c r="H260" s="165">
        <f>'[40]Arkusz1'!$G$34</f>
        <v>0</v>
      </c>
      <c r="I260" s="165">
        <f>'[40]Arkusz1'!$G$30</f>
        <v>0</v>
      </c>
      <c r="J260" s="165">
        <f>'[40]Arkusz1'!$G$35</f>
        <v>0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38.25" customHeight="1">
      <c r="A261" s="52" t="s">
        <v>37</v>
      </c>
      <c r="B261" s="93" t="s">
        <v>38</v>
      </c>
      <c r="C261" s="202">
        <f>SUM(C262+C268+C274)</f>
        <v>10708</v>
      </c>
      <c r="D261" s="203">
        <f aca="true" t="shared" si="7" ref="D261:J261">SUM(D262+D268+D274)</f>
        <v>28</v>
      </c>
      <c r="E261" s="204">
        <f t="shared" si="7"/>
        <v>0</v>
      </c>
      <c r="F261" s="204">
        <f t="shared" si="7"/>
        <v>3475</v>
      </c>
      <c r="G261" s="204">
        <f t="shared" si="7"/>
        <v>3591</v>
      </c>
      <c r="H261" s="204">
        <f t="shared" si="7"/>
        <v>3435</v>
      </c>
      <c r="I261" s="204">
        <f t="shared" si="7"/>
        <v>10501</v>
      </c>
      <c r="J261" s="204">
        <f t="shared" si="7"/>
        <v>179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69.75" customHeight="1">
      <c r="A262" s="250" t="str">
        <f>'[41]Arkusz1'!$G$1</f>
        <v>D.3.1</v>
      </c>
      <c r="B262" s="88" t="str">
        <f>'[41]Arkusz1'!$A$3</f>
        <v>Modernizacja boisk przyszkolnych - Zdrowi Wyspiarze- wdrażanie programu profilaktyki zdrowotnej poprzez stworzenie stref rekreacji dziecięcej w Świnoujściu.</v>
      </c>
      <c r="C262" s="123">
        <f>'[41]Arkusz1'!$B$27</f>
        <v>4290</v>
      </c>
      <c r="D262" s="173">
        <f>'[41]Arkusz1'!$B$29</f>
        <v>0</v>
      </c>
      <c r="E262" s="125">
        <f>'[41]Arkusz1'!$B$31</f>
        <v>0</v>
      </c>
      <c r="F262" s="125">
        <f>'[41]Arkusz1'!$B$32</f>
        <v>3385</v>
      </c>
      <c r="G262" s="125">
        <f>'[41]Arkusz1'!$B$33</f>
        <v>363</v>
      </c>
      <c r="H262" s="125">
        <f>'[41]Arkusz1'!$B$34</f>
        <v>363</v>
      </c>
      <c r="I262" s="125">
        <f>'[41]Arkusz1'!$B$30</f>
        <v>4111</v>
      </c>
      <c r="J262" s="125">
        <f>'[41]Arkusz1'!$B$35</f>
        <v>179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2.75">
      <c r="A263" s="250"/>
      <c r="B263" s="69" t="s">
        <v>26</v>
      </c>
      <c r="C263" s="163">
        <f>'[41]Arkusz1'!$C$27</f>
        <v>645</v>
      </c>
      <c r="D263" s="164">
        <f>'[41]Arkusz1'!$C$29</f>
        <v>0</v>
      </c>
      <c r="E263" s="165">
        <f>'[41]Arkusz1'!$C$31</f>
        <v>0</v>
      </c>
      <c r="F263" s="165">
        <f>'[41]Arkusz1'!$C$32</f>
        <v>508</v>
      </c>
      <c r="G263" s="165">
        <f>'[41]Arkusz1'!$C$33</f>
        <v>55</v>
      </c>
      <c r="H263" s="165">
        <f>'[41]Arkusz1'!$C$34</f>
        <v>55</v>
      </c>
      <c r="I263" s="165">
        <f>'[41]Arkusz1'!$C$30</f>
        <v>618</v>
      </c>
      <c r="J263" s="165">
        <f>'[41]Arkusz1'!$C$35</f>
        <v>27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2.75">
      <c r="A264" s="250"/>
      <c r="B264" s="69" t="s">
        <v>0</v>
      </c>
      <c r="C264" s="163">
        <f>'[41]Arkusz1'!$D$27</f>
        <v>3645</v>
      </c>
      <c r="D264" s="164">
        <f>'[41]Arkusz1'!$D$29</f>
        <v>0</v>
      </c>
      <c r="E264" s="165">
        <f>'[41]Arkusz1'!$D$31</f>
        <v>0</v>
      </c>
      <c r="F264" s="165">
        <f>'[41]Arkusz1'!$D$32</f>
        <v>2877</v>
      </c>
      <c r="G264" s="165">
        <f>'[41]Arkusz1'!$D$33</f>
        <v>308</v>
      </c>
      <c r="H264" s="165">
        <f>'[41]Arkusz1'!$D$34</f>
        <v>308</v>
      </c>
      <c r="I264" s="165">
        <f>'[41]Arkusz1'!$D$30</f>
        <v>3493</v>
      </c>
      <c r="J264" s="165">
        <f>'[41]Arkusz1'!$D$35</f>
        <v>152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2.75">
      <c r="A265" s="250"/>
      <c r="B265" s="69" t="s">
        <v>1</v>
      </c>
      <c r="C265" s="163">
        <f>'[41]Arkusz1'!$E$27</f>
        <v>0</v>
      </c>
      <c r="D265" s="164">
        <f>'[41]Arkusz1'!$E$29</f>
        <v>0</v>
      </c>
      <c r="E265" s="165">
        <f>'[41]Arkusz1'!$E$31</f>
        <v>0</v>
      </c>
      <c r="F265" s="165">
        <f>'[41]Arkusz1'!$E$32</f>
        <v>0</v>
      </c>
      <c r="G265" s="165">
        <f>'[41]Arkusz1'!$E$33</f>
        <v>0</v>
      </c>
      <c r="H265" s="165">
        <f>'[41]Arkusz1'!$E$34</f>
        <v>0</v>
      </c>
      <c r="I265" s="165">
        <f>'[41]Arkusz1'!$E$30</f>
        <v>0</v>
      </c>
      <c r="J265" s="165">
        <f>'[41]Arkusz1'!$E$35</f>
        <v>0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2.75">
      <c r="A266" s="250"/>
      <c r="B266" s="69" t="s">
        <v>2</v>
      </c>
      <c r="C266" s="163">
        <f>'[41]Arkusz1'!$F$27</f>
        <v>0</v>
      </c>
      <c r="D266" s="164">
        <f>'[41]Arkusz1'!$F$29</f>
        <v>0</v>
      </c>
      <c r="E266" s="165">
        <f>'[41]Arkusz1'!$F$31</f>
        <v>0</v>
      </c>
      <c r="F266" s="165">
        <f>'[41]Arkusz1'!$F$32</f>
        <v>0</v>
      </c>
      <c r="G266" s="165">
        <f>'[41]Arkusz1'!$F$33</f>
        <v>0</v>
      </c>
      <c r="H266" s="165">
        <f>'[41]Arkusz1'!$F$34</f>
        <v>0</v>
      </c>
      <c r="I266" s="165">
        <f>'[41]Arkusz1'!$F$30</f>
        <v>0</v>
      </c>
      <c r="J266" s="165">
        <f>'[41]Arkusz1'!$F$35</f>
        <v>0</v>
      </c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2.75">
      <c r="A267" s="250"/>
      <c r="B267" s="70" t="s">
        <v>3</v>
      </c>
      <c r="C267" s="163">
        <f>'[41]Arkusz1'!$G$27</f>
        <v>0</v>
      </c>
      <c r="D267" s="164">
        <f>'[41]Arkusz1'!$G$29</f>
        <v>0</v>
      </c>
      <c r="E267" s="165">
        <f>'[41]Arkusz1'!$G$31</f>
        <v>0</v>
      </c>
      <c r="F267" s="165">
        <f>'[41]Arkusz1'!$G$32</f>
        <v>0</v>
      </c>
      <c r="G267" s="165">
        <f>'[41]Arkusz1'!$G$33</f>
        <v>0</v>
      </c>
      <c r="H267" s="165">
        <f>'[41]Arkusz1'!$G$34</f>
        <v>0</v>
      </c>
      <c r="I267" s="165">
        <f>'[41]Arkusz1'!$G$30</f>
        <v>0</v>
      </c>
      <c r="J267" s="165">
        <f>'[41]Arkusz1'!$G$35</f>
        <v>0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40.5" customHeight="1">
      <c r="A268" s="250" t="str">
        <f>'[42]Arkusz1'!$G$1</f>
        <v>D.3.2</v>
      </c>
      <c r="B268" s="88" t="str">
        <f>'[42]Arkusz1'!$A$3</f>
        <v>Budowa boiska ze sztuczną nawierzchnią przy Gimnazjum Publicznym nr 3 (oś. Warszów)  </v>
      </c>
      <c r="C268" s="123">
        <f>'[42]Arkusz1'!$B$27</f>
        <v>3346</v>
      </c>
      <c r="D268" s="173">
        <f>'[42]Arkusz1'!$B$29</f>
        <v>28</v>
      </c>
      <c r="E268" s="125">
        <f>'[42]Arkusz1'!$B$31</f>
        <v>0</v>
      </c>
      <c r="F268" s="125">
        <f>'[42]Arkusz1'!$B$32</f>
        <v>90</v>
      </c>
      <c r="G268" s="125">
        <f>'[42]Arkusz1'!$B$33</f>
        <v>3228</v>
      </c>
      <c r="H268" s="125">
        <f>'[42]Arkusz1'!$B$34</f>
        <v>0</v>
      </c>
      <c r="I268" s="125">
        <f>'[42]Arkusz1'!$B$30</f>
        <v>3318</v>
      </c>
      <c r="J268" s="125">
        <f>'[42]Arkusz1'!$B$35</f>
        <v>0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2.75">
      <c r="A269" s="250"/>
      <c r="B269" s="69" t="s">
        <v>26</v>
      </c>
      <c r="C269" s="163">
        <f>'[42]Arkusz1'!$C$27</f>
        <v>1086</v>
      </c>
      <c r="D269" s="164">
        <f>'[42]Arkusz1'!$C$29</f>
        <v>28</v>
      </c>
      <c r="E269" s="165">
        <f>'[42]Arkusz1'!$C$31</f>
        <v>0</v>
      </c>
      <c r="F269" s="165">
        <f>'[42]Arkusz1'!$C$32</f>
        <v>90</v>
      </c>
      <c r="G269" s="165">
        <f>'[42]Arkusz1'!$C$33</f>
        <v>968</v>
      </c>
      <c r="H269" s="165">
        <f>'[42]Arkusz1'!$C$34</f>
        <v>0</v>
      </c>
      <c r="I269" s="165">
        <f>'[42]Arkusz1'!$C$30</f>
        <v>1058</v>
      </c>
      <c r="J269" s="165">
        <f>'[42]Arkusz1'!$C$35</f>
        <v>0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2.75">
      <c r="A270" s="250"/>
      <c r="B270" s="69" t="s">
        <v>0</v>
      </c>
      <c r="C270" s="163">
        <f>'[42]Arkusz1'!$D$27</f>
        <v>2260</v>
      </c>
      <c r="D270" s="164">
        <f>'[42]Arkusz1'!$D$29</f>
        <v>0</v>
      </c>
      <c r="E270" s="165">
        <f>'[42]Arkusz1'!$D$31</f>
        <v>0</v>
      </c>
      <c r="F270" s="165">
        <f>'[42]Arkusz1'!$D$32</f>
        <v>0</v>
      </c>
      <c r="G270" s="165">
        <f>'[42]Arkusz1'!$D$33</f>
        <v>2260</v>
      </c>
      <c r="H270" s="165">
        <f>'[42]Arkusz1'!$D$34</f>
        <v>0</v>
      </c>
      <c r="I270" s="165">
        <f>'[42]Arkusz1'!$D$30</f>
        <v>2260</v>
      </c>
      <c r="J270" s="165">
        <f>'[42]Arkusz1'!$D$35</f>
        <v>0</v>
      </c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2.75">
      <c r="A271" s="250"/>
      <c r="B271" s="69" t="s">
        <v>1</v>
      </c>
      <c r="C271" s="163">
        <f>'[42]Arkusz1'!$E$27</f>
        <v>0</v>
      </c>
      <c r="D271" s="164">
        <f>'[42]Arkusz1'!$E$29</f>
        <v>0</v>
      </c>
      <c r="E271" s="165">
        <f>'[42]Arkusz1'!$E$31</f>
        <v>0</v>
      </c>
      <c r="F271" s="165">
        <f>'[42]Arkusz1'!$E$32</f>
        <v>0</v>
      </c>
      <c r="G271" s="165">
        <f>'[42]Arkusz1'!$E$33</f>
        <v>0</v>
      </c>
      <c r="H271" s="165">
        <f>'[42]Arkusz1'!$E$34</f>
        <v>0</v>
      </c>
      <c r="I271" s="165">
        <f>'[42]Arkusz1'!$E$30</f>
        <v>0</v>
      </c>
      <c r="J271" s="165">
        <f>'[42]Arkusz1'!$E$35</f>
        <v>0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2.75">
      <c r="A272" s="250"/>
      <c r="B272" s="69" t="s">
        <v>2</v>
      </c>
      <c r="C272" s="163">
        <f>'[42]Arkusz1'!$F$27</f>
        <v>0</v>
      </c>
      <c r="D272" s="164">
        <f>'[42]Arkusz1'!$F$29</f>
        <v>0</v>
      </c>
      <c r="E272" s="165">
        <f>'[42]Arkusz1'!$F$31</f>
        <v>0</v>
      </c>
      <c r="F272" s="165">
        <f>'[42]Arkusz1'!$F$32</f>
        <v>0</v>
      </c>
      <c r="G272" s="165">
        <f>'[42]Arkusz1'!$F$33</f>
        <v>0</v>
      </c>
      <c r="H272" s="165">
        <f>'[42]Arkusz1'!$F$34</f>
        <v>0</v>
      </c>
      <c r="I272" s="165">
        <f>'[42]Arkusz1'!$F$30</f>
        <v>0</v>
      </c>
      <c r="J272" s="165">
        <f>'[42]Arkusz1'!$F$35</f>
        <v>0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50"/>
      <c r="B273" s="70" t="s">
        <v>3</v>
      </c>
      <c r="C273" s="163">
        <f>'[42]Arkusz1'!$G$27</f>
        <v>0</v>
      </c>
      <c r="D273" s="164">
        <f>'[42]Arkusz1'!$G$29</f>
        <v>0</v>
      </c>
      <c r="E273" s="165">
        <f>'[42]Arkusz1'!$G$31</f>
        <v>0</v>
      </c>
      <c r="F273" s="165">
        <f>'[42]Arkusz1'!$G$32</f>
        <v>0</v>
      </c>
      <c r="G273" s="165">
        <f>'[42]Arkusz1'!$G$33</f>
        <v>0</v>
      </c>
      <c r="H273" s="165">
        <f>'[42]Arkusz1'!$G$34</f>
        <v>0</v>
      </c>
      <c r="I273" s="165">
        <f>'[42]Arkusz1'!$G$30</f>
        <v>0</v>
      </c>
      <c r="J273" s="165">
        <f>'[42]Arkusz1'!$G$35</f>
        <v>0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30" customHeight="1">
      <c r="A274" s="250" t="str">
        <f>'[43]Arkusz1'!$G$1</f>
        <v>D.3.3</v>
      </c>
      <c r="B274" s="88" t="str">
        <f>'[43]Arkusz1'!$A$3</f>
        <v>Przebudowa boisk przyszkolnych 
 </v>
      </c>
      <c r="C274" s="123">
        <f>'[43]Arkusz1'!$B$27</f>
        <v>3072</v>
      </c>
      <c r="D274" s="173">
        <f>'[43]Arkusz1'!$B$29</f>
        <v>0</v>
      </c>
      <c r="E274" s="125">
        <f>'[43]Arkusz1'!$B$31</f>
        <v>0</v>
      </c>
      <c r="F274" s="125">
        <f>'[43]Arkusz1'!$B$32</f>
        <v>0</v>
      </c>
      <c r="G274" s="125">
        <f>'[43]Arkusz1'!$B$33</f>
        <v>0</v>
      </c>
      <c r="H274" s="125">
        <f>'[43]Arkusz1'!$B$34</f>
        <v>3072</v>
      </c>
      <c r="I274" s="125">
        <f>'[43]Arkusz1'!$B$30</f>
        <v>3072</v>
      </c>
      <c r="J274" s="125">
        <f>'[43]Arkusz1'!$B$35</f>
        <v>0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2.75">
      <c r="A275" s="250"/>
      <c r="B275" s="69" t="s">
        <v>26</v>
      </c>
      <c r="C275" s="163">
        <f>'[43]Arkusz1'!$C$27</f>
        <v>922</v>
      </c>
      <c r="D275" s="164">
        <f>'[43]Arkusz1'!$C$29</f>
        <v>0</v>
      </c>
      <c r="E275" s="165">
        <f>'[43]Arkusz1'!$C$31</f>
        <v>0</v>
      </c>
      <c r="F275" s="165">
        <f>'[43]Arkusz1'!$C$32</f>
        <v>0</v>
      </c>
      <c r="G275" s="165">
        <f>'[43]Arkusz1'!$C$33</f>
        <v>0</v>
      </c>
      <c r="H275" s="165">
        <f>'[43]Arkusz1'!$C$34</f>
        <v>922</v>
      </c>
      <c r="I275" s="165">
        <f>'[43]Arkusz1'!$C$30</f>
        <v>922</v>
      </c>
      <c r="J275" s="165">
        <f>'[43]Arkusz1'!$C$35</f>
        <v>0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2.75">
      <c r="A276" s="250"/>
      <c r="B276" s="69" t="s">
        <v>0</v>
      </c>
      <c r="C276" s="163">
        <f>'[43]Arkusz1'!$D$27</f>
        <v>2150</v>
      </c>
      <c r="D276" s="164">
        <f>'[43]Arkusz1'!$D$29</f>
        <v>0</v>
      </c>
      <c r="E276" s="165">
        <f>'[43]Arkusz1'!$D$31</f>
        <v>0</v>
      </c>
      <c r="F276" s="165">
        <f>'[43]Arkusz1'!$D$32</f>
        <v>0</v>
      </c>
      <c r="G276" s="165">
        <f>'[43]Arkusz1'!$D$33</f>
        <v>0</v>
      </c>
      <c r="H276" s="165">
        <f>'[43]Arkusz1'!$D$34</f>
        <v>2150</v>
      </c>
      <c r="I276" s="165">
        <f>'[43]Arkusz1'!$D$30</f>
        <v>2150</v>
      </c>
      <c r="J276" s="165">
        <f>'[43]Arkusz1'!$D$35</f>
        <v>0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2.75">
      <c r="A277" s="250"/>
      <c r="B277" s="69" t="s">
        <v>1</v>
      </c>
      <c r="C277" s="163">
        <f>'[43]Arkusz1'!$E$27</f>
        <v>0</v>
      </c>
      <c r="D277" s="164">
        <f>'[43]Arkusz1'!$E$29</f>
        <v>0</v>
      </c>
      <c r="E277" s="165">
        <f>'[43]Arkusz1'!$E$31</f>
        <v>0</v>
      </c>
      <c r="F277" s="165">
        <f>'[43]Arkusz1'!$E$32</f>
        <v>0</v>
      </c>
      <c r="G277" s="165">
        <f>'[43]Arkusz1'!$E$33</f>
        <v>0</v>
      </c>
      <c r="H277" s="165">
        <f>'[43]Arkusz1'!$E$34</f>
        <v>0</v>
      </c>
      <c r="I277" s="165">
        <f>'[43]Arkusz1'!$E$30</f>
        <v>0</v>
      </c>
      <c r="J277" s="165">
        <f>'[43]Arkusz1'!$E$35</f>
        <v>0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2.75">
      <c r="A278" s="250"/>
      <c r="B278" s="69" t="s">
        <v>2</v>
      </c>
      <c r="C278" s="163">
        <f>'[43]Arkusz1'!$F$27</f>
        <v>0</v>
      </c>
      <c r="D278" s="164">
        <f>'[43]Arkusz1'!$F$29</f>
        <v>0</v>
      </c>
      <c r="E278" s="165">
        <f>'[43]Arkusz1'!$F$31</f>
        <v>0</v>
      </c>
      <c r="F278" s="165">
        <f>'[43]Arkusz1'!$F$32</f>
        <v>0</v>
      </c>
      <c r="G278" s="165">
        <f>'[43]Arkusz1'!$F$33</f>
        <v>0</v>
      </c>
      <c r="H278" s="165">
        <f>'[43]Arkusz1'!$F$34</f>
        <v>0</v>
      </c>
      <c r="I278" s="165">
        <f>'[43]Arkusz1'!$F$30</f>
        <v>0</v>
      </c>
      <c r="J278" s="165">
        <f>'[43]Arkusz1'!$F$35</f>
        <v>0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2.75">
      <c r="A279" s="250"/>
      <c r="B279" s="70" t="s">
        <v>3</v>
      </c>
      <c r="C279" s="163">
        <f>'[43]Arkusz1'!$G$27</f>
        <v>0</v>
      </c>
      <c r="D279" s="164">
        <f>'[43]Arkusz1'!$G$29</f>
        <v>0</v>
      </c>
      <c r="E279" s="165">
        <f>'[43]Arkusz1'!$G$31</f>
        <v>0</v>
      </c>
      <c r="F279" s="165">
        <f>'[43]Arkusz1'!$G$32</f>
        <v>0</v>
      </c>
      <c r="G279" s="165">
        <f>'[43]Arkusz1'!$G$33</f>
        <v>0</v>
      </c>
      <c r="H279" s="165">
        <f>'[43]Arkusz1'!$G$34</f>
        <v>0</v>
      </c>
      <c r="I279" s="165">
        <f>'[43]Arkusz1'!$G$30</f>
        <v>0</v>
      </c>
      <c r="J279" s="165">
        <f>'[43]Arkusz1'!$G$35</f>
        <v>0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9.25" customHeight="1">
      <c r="A280" s="250" t="str">
        <f>'[44]Arkusz1'!$G$1</f>
        <v>D.4</v>
      </c>
      <c r="B280" s="94" t="str">
        <f>'[44]Arkusz1'!$A$3</f>
        <v>Budowa hali sportowej przy Gimnazjum Publicznym nr 3</v>
      </c>
      <c r="C280" s="123">
        <f>'[44]Arkusz1'!$B$27</f>
        <v>6599</v>
      </c>
      <c r="D280" s="173">
        <f>'[44]Arkusz1'!$B$29</f>
        <v>179</v>
      </c>
      <c r="E280" s="125">
        <f>'[44]Arkusz1'!$B$31</f>
        <v>120</v>
      </c>
      <c r="F280" s="125">
        <f>'[44]Arkusz1'!$B$32</f>
        <v>6300</v>
      </c>
      <c r="G280" s="125">
        <f>'[44]Arkusz1'!$B$33</f>
        <v>0</v>
      </c>
      <c r="H280" s="125">
        <f>'[44]Arkusz1'!$B$34</f>
        <v>0</v>
      </c>
      <c r="I280" s="125">
        <f>'[44]Arkusz1'!$B$30</f>
        <v>6420</v>
      </c>
      <c r="J280" s="125">
        <f>'[44]Arkusz1'!$B$35</f>
        <v>0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2.75">
      <c r="A281" s="250"/>
      <c r="B281" s="71" t="s">
        <v>26</v>
      </c>
      <c r="C281" s="205">
        <f>'[44]Arkusz1'!$C$27</f>
        <v>6599</v>
      </c>
      <c r="D281" s="164">
        <f>'[44]Arkusz1'!$C$29</f>
        <v>179</v>
      </c>
      <c r="E281" s="165">
        <f>'[44]Arkusz1'!$C$31</f>
        <v>120</v>
      </c>
      <c r="F281" s="165">
        <f>'[44]Arkusz1'!$C$32</f>
        <v>6300</v>
      </c>
      <c r="G281" s="165">
        <f>'[44]Arkusz1'!$C$33</f>
        <v>0</v>
      </c>
      <c r="H281" s="165">
        <f>'[44]Arkusz1'!$C$34</f>
        <v>0</v>
      </c>
      <c r="I281" s="165">
        <f>'[44]Arkusz1'!$C$30</f>
        <v>6420</v>
      </c>
      <c r="J281" s="165">
        <f>'[44]Arkusz1'!$C$35</f>
        <v>0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2.75">
      <c r="A282" s="250"/>
      <c r="B282" s="69" t="s">
        <v>0</v>
      </c>
      <c r="C282" s="163">
        <f>'[44]Arkusz1'!$D$27</f>
        <v>0</v>
      </c>
      <c r="D282" s="164">
        <f>'[44]Arkusz1'!$D$29</f>
        <v>0</v>
      </c>
      <c r="E282" s="165">
        <f>'[44]Arkusz1'!$D$31</f>
        <v>0</v>
      </c>
      <c r="F282" s="165">
        <f>'[44]Arkusz1'!$D$32</f>
        <v>0</v>
      </c>
      <c r="G282" s="165">
        <f>'[44]Arkusz1'!$D$33</f>
        <v>0</v>
      </c>
      <c r="H282" s="165">
        <f>'[44]Arkusz1'!$D$34</f>
        <v>0</v>
      </c>
      <c r="I282" s="165">
        <f>'[44]Arkusz1'!$D$30</f>
        <v>0</v>
      </c>
      <c r="J282" s="165">
        <f>'[44]Arkusz1'!$D$35</f>
        <v>0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2.75">
      <c r="A283" s="250"/>
      <c r="B283" s="69" t="s">
        <v>1</v>
      </c>
      <c r="C283" s="163">
        <f>'[44]Arkusz1'!$E$27</f>
        <v>0</v>
      </c>
      <c r="D283" s="164">
        <f>'[44]Arkusz1'!$E$29</f>
        <v>0</v>
      </c>
      <c r="E283" s="165">
        <f>'[44]Arkusz1'!$E$31</f>
        <v>0</v>
      </c>
      <c r="F283" s="165">
        <f>'[44]Arkusz1'!$E$32</f>
        <v>0</v>
      </c>
      <c r="G283" s="165">
        <f>'[44]Arkusz1'!$E$33</f>
        <v>0</v>
      </c>
      <c r="H283" s="165">
        <f>'[44]Arkusz1'!$E$34</f>
        <v>0</v>
      </c>
      <c r="I283" s="165">
        <f>'[44]Arkusz1'!$E$30</f>
        <v>0</v>
      </c>
      <c r="J283" s="165">
        <f>'[44]Arkusz1'!$E$35</f>
        <v>0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2.75">
      <c r="A284" s="250"/>
      <c r="B284" s="69" t="s">
        <v>2</v>
      </c>
      <c r="C284" s="163">
        <f>'[44]Arkusz1'!$F$27</f>
        <v>0</v>
      </c>
      <c r="D284" s="164">
        <f>'[44]Arkusz1'!$F$29</f>
        <v>0</v>
      </c>
      <c r="E284" s="165">
        <f>'[44]Arkusz1'!$F$31</f>
        <v>0</v>
      </c>
      <c r="F284" s="165">
        <f>'[44]Arkusz1'!$F$32</f>
        <v>0</v>
      </c>
      <c r="G284" s="165">
        <f>'[44]Arkusz1'!$F$33</f>
        <v>0</v>
      </c>
      <c r="H284" s="165">
        <f>'[44]Arkusz1'!$F$34</f>
        <v>0</v>
      </c>
      <c r="I284" s="165">
        <f>'[44]Arkusz1'!$F$30</f>
        <v>0</v>
      </c>
      <c r="J284" s="165">
        <f>'[44]Arkusz1'!$F$35</f>
        <v>0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2.75">
      <c r="A285" s="250"/>
      <c r="B285" s="70" t="s">
        <v>3</v>
      </c>
      <c r="C285" s="163">
        <f>'[44]Arkusz1'!$G$27</f>
        <v>0</v>
      </c>
      <c r="D285" s="164">
        <f>'[44]Arkusz1'!$G$29</f>
        <v>0</v>
      </c>
      <c r="E285" s="165">
        <f>'[44]Arkusz1'!$G$31</f>
        <v>0</v>
      </c>
      <c r="F285" s="165">
        <f>'[44]Arkusz1'!$G$32</f>
        <v>0</v>
      </c>
      <c r="G285" s="165">
        <f>'[44]Arkusz1'!$G$33</f>
        <v>0</v>
      </c>
      <c r="H285" s="165">
        <f>'[44]Arkusz1'!$G$34</f>
        <v>0</v>
      </c>
      <c r="I285" s="165">
        <f>'[44]Arkusz1'!$G$30</f>
        <v>0</v>
      </c>
      <c r="J285" s="165">
        <f>'[44]Arkusz1'!$G$35</f>
        <v>0</v>
      </c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5.5">
      <c r="A286" s="250" t="str">
        <f>'[45]Arkusz1'!$G$1</f>
        <v>D.5</v>
      </c>
      <c r="B286" s="88" t="str">
        <f>'[45]Arkusz1'!$A$3</f>
        <v>Przebudowa przystani jachtowej w Łunowie </v>
      </c>
      <c r="C286" s="123">
        <f>'[45]Arkusz1'!$B$27</f>
        <v>6700</v>
      </c>
      <c r="D286" s="173">
        <f>'[45]Arkusz1'!$B$29</f>
        <v>0</v>
      </c>
      <c r="E286" s="125">
        <f>'[45]Arkusz1'!$B$31</f>
        <v>0</v>
      </c>
      <c r="F286" s="125">
        <f>'[45]Arkusz1'!$B$32</f>
        <v>300</v>
      </c>
      <c r="G286" s="125">
        <f>'[45]Arkusz1'!$B$33</f>
        <v>630</v>
      </c>
      <c r="H286" s="125">
        <f>'[45]Arkusz1'!$B$34</f>
        <v>1800</v>
      </c>
      <c r="I286" s="125">
        <f>'[45]Arkusz1'!$B$30</f>
        <v>2730</v>
      </c>
      <c r="J286" s="125">
        <f>'[45]Arkusz1'!$B$35</f>
        <v>3970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2.75">
      <c r="A287" s="250"/>
      <c r="B287" s="69" t="s">
        <v>26</v>
      </c>
      <c r="C287" s="163">
        <f>'[45]Arkusz1'!$C$27</f>
        <v>1580</v>
      </c>
      <c r="D287" s="164">
        <f>'[45]Arkusz1'!$C$29</f>
        <v>0</v>
      </c>
      <c r="E287" s="165">
        <f>'[45]Arkusz1'!$C$31</f>
        <v>0</v>
      </c>
      <c r="F287" s="165">
        <f>'[45]Arkusz1'!$C$32</f>
        <v>300</v>
      </c>
      <c r="G287" s="165">
        <f>'[45]Arkusz1'!$C$33</f>
        <v>126</v>
      </c>
      <c r="H287" s="165">
        <f>'[45]Arkusz1'!$C$34</f>
        <v>360</v>
      </c>
      <c r="I287" s="165">
        <f>'[45]Arkusz1'!$C$30</f>
        <v>786</v>
      </c>
      <c r="J287" s="165">
        <f>'[45]Arkusz1'!$C$35</f>
        <v>794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2.75">
      <c r="A288" s="250"/>
      <c r="B288" s="69" t="s">
        <v>0</v>
      </c>
      <c r="C288" s="163">
        <f>'[45]Arkusz1'!$D$27</f>
        <v>5120</v>
      </c>
      <c r="D288" s="164">
        <f>'[45]Arkusz1'!$D$29</f>
        <v>0</v>
      </c>
      <c r="E288" s="165">
        <f>'[45]Arkusz1'!$D$31</f>
        <v>0</v>
      </c>
      <c r="F288" s="165">
        <f>'[45]Arkusz1'!$D$32</f>
        <v>0</v>
      </c>
      <c r="G288" s="165">
        <f>'[45]Arkusz1'!$D$33</f>
        <v>504</v>
      </c>
      <c r="H288" s="165">
        <f>'[45]Arkusz1'!$D$34</f>
        <v>1440</v>
      </c>
      <c r="I288" s="165">
        <f>'[45]Arkusz1'!$D$30</f>
        <v>1944</v>
      </c>
      <c r="J288" s="165">
        <f>'[45]Arkusz1'!$D$35</f>
        <v>3176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2.75">
      <c r="A289" s="250"/>
      <c r="B289" s="69" t="s">
        <v>1</v>
      </c>
      <c r="C289" s="163">
        <f>'[45]Arkusz1'!$E$27</f>
        <v>0</v>
      </c>
      <c r="D289" s="164">
        <f>'[45]Arkusz1'!$E$29</f>
        <v>0</v>
      </c>
      <c r="E289" s="165">
        <f>'[45]Arkusz1'!$E$31</f>
        <v>0</v>
      </c>
      <c r="F289" s="165">
        <f>'[45]Arkusz1'!$E$32</f>
        <v>0</v>
      </c>
      <c r="G289" s="165">
        <f>'[45]Arkusz1'!$E$33</f>
        <v>0</v>
      </c>
      <c r="H289" s="165">
        <f>'[45]Arkusz1'!$E$34</f>
        <v>0</v>
      </c>
      <c r="I289" s="165">
        <f>'[45]Arkusz1'!$E$30</f>
        <v>0</v>
      </c>
      <c r="J289" s="165">
        <f>'[45]Arkusz1'!$E$35</f>
        <v>0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2.75">
      <c r="A290" s="250"/>
      <c r="B290" s="69" t="s">
        <v>2</v>
      </c>
      <c r="C290" s="163">
        <f>'[45]Arkusz1'!$F$27</f>
        <v>0</v>
      </c>
      <c r="D290" s="164">
        <f>'[45]Arkusz1'!$F$29</f>
        <v>0</v>
      </c>
      <c r="E290" s="165">
        <f>'[45]Arkusz1'!$F$31</f>
        <v>0</v>
      </c>
      <c r="F290" s="165">
        <f>'[45]Arkusz1'!$F$32</f>
        <v>0</v>
      </c>
      <c r="G290" s="165">
        <f>'[45]Arkusz1'!$F$33</f>
        <v>0</v>
      </c>
      <c r="H290" s="165">
        <f>'[45]Arkusz1'!$F$34</f>
        <v>0</v>
      </c>
      <c r="I290" s="165">
        <f>'[45]Arkusz1'!$F$30</f>
        <v>0</v>
      </c>
      <c r="J290" s="165">
        <f>'[45]Arkusz1'!$F$35</f>
        <v>0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2.75">
      <c r="A291" s="250"/>
      <c r="B291" s="70" t="s">
        <v>3</v>
      </c>
      <c r="C291" s="163">
        <f>'[45]Arkusz1'!$G$27</f>
        <v>0</v>
      </c>
      <c r="D291" s="164">
        <f>'[45]Arkusz1'!$G$29</f>
        <v>0</v>
      </c>
      <c r="E291" s="165">
        <f>'[45]Arkusz1'!$G$31</f>
        <v>0</v>
      </c>
      <c r="F291" s="165">
        <f>'[45]Arkusz1'!$G$32</f>
        <v>0</v>
      </c>
      <c r="G291" s="165">
        <f>'[45]Arkusz1'!$G$33</f>
        <v>0</v>
      </c>
      <c r="H291" s="165">
        <f>'[45]Arkusz1'!$G$34</f>
        <v>0</v>
      </c>
      <c r="I291" s="165">
        <f>'[45]Arkusz1'!$G$30</f>
        <v>0</v>
      </c>
      <c r="J291" s="165">
        <f>'[45]Arkusz1'!$G$35</f>
        <v>0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8.5" customHeight="1">
      <c r="A292" s="250" t="str">
        <f>'[46]Arkusz1'!$G$1</f>
        <v>D.6</v>
      </c>
      <c r="B292" s="88" t="str">
        <f>'[46]Arkusz1'!$A$3</f>
        <v>Termomodernizacja obiektów szkolnych</v>
      </c>
      <c r="C292" s="123">
        <f>'[46]Arkusz1'!$B$27</f>
        <v>5670</v>
      </c>
      <c r="D292" s="173">
        <f>'[46]Arkusz1'!$B$29</f>
        <v>0</v>
      </c>
      <c r="E292" s="125">
        <f>'[46]Arkusz1'!$B$31</f>
        <v>0</v>
      </c>
      <c r="F292" s="125">
        <f>'[46]Arkusz1'!$B$32</f>
        <v>270</v>
      </c>
      <c r="G292" s="125">
        <f>'[46]Arkusz1'!$B$33</f>
        <v>1700</v>
      </c>
      <c r="H292" s="125">
        <f>'[46]Arkusz1'!$B$34</f>
        <v>1700</v>
      </c>
      <c r="I292" s="125">
        <f>'[46]Arkusz1'!$B$30</f>
        <v>3670</v>
      </c>
      <c r="J292" s="125">
        <f>'[46]Arkusz1'!$B$35</f>
        <v>2000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2.75">
      <c r="A293" s="250"/>
      <c r="B293" s="69" t="s">
        <v>26</v>
      </c>
      <c r="C293" s="163">
        <f>'[46]Arkusz1'!$C$27</f>
        <v>1890</v>
      </c>
      <c r="D293" s="164">
        <f>'[46]Arkusz1'!$C$29</f>
        <v>0</v>
      </c>
      <c r="E293" s="165">
        <f>'[46]Arkusz1'!$C$31</f>
        <v>0</v>
      </c>
      <c r="F293" s="165">
        <f>'[46]Arkusz1'!$C$32</f>
        <v>270</v>
      </c>
      <c r="G293" s="165">
        <f>'[46]Arkusz1'!$C$33</f>
        <v>510</v>
      </c>
      <c r="H293" s="165">
        <f>'[46]Arkusz1'!$C$34</f>
        <v>510</v>
      </c>
      <c r="I293" s="165">
        <f>'[46]Arkusz1'!$C$30</f>
        <v>1290</v>
      </c>
      <c r="J293" s="165">
        <f>'[46]Arkusz1'!$C$35</f>
        <v>600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2.75">
      <c r="A294" s="250"/>
      <c r="B294" s="69" t="s">
        <v>0</v>
      </c>
      <c r="C294" s="163">
        <f>'[46]Arkusz1'!$D$27</f>
        <v>0</v>
      </c>
      <c r="D294" s="164">
        <f>'[46]Arkusz1'!$D$29</f>
        <v>0</v>
      </c>
      <c r="E294" s="165">
        <f>'[46]Arkusz1'!$D$31</f>
        <v>0</v>
      </c>
      <c r="F294" s="165">
        <f>'[46]Arkusz1'!$D$32</f>
        <v>0</v>
      </c>
      <c r="G294" s="165">
        <f>'[46]Arkusz1'!$D$33</f>
        <v>0</v>
      </c>
      <c r="H294" s="165">
        <f>'[46]Arkusz1'!$D$34</f>
        <v>0</v>
      </c>
      <c r="I294" s="165">
        <f>'[46]Arkusz1'!$D$30</f>
        <v>0</v>
      </c>
      <c r="J294" s="165">
        <f>'[46]Arkusz1'!$D$35</f>
        <v>0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10" ht="12.75">
      <c r="A295" s="250"/>
      <c r="B295" s="69" t="s">
        <v>1</v>
      </c>
      <c r="C295" s="163">
        <f>'[46]Arkusz1'!$E$27</f>
        <v>0</v>
      </c>
      <c r="D295" s="164">
        <f>'[46]Arkusz1'!$E$29</f>
        <v>0</v>
      </c>
      <c r="E295" s="165">
        <f>'[46]Arkusz1'!$E$31</f>
        <v>0</v>
      </c>
      <c r="F295" s="165">
        <f>'[46]Arkusz1'!$E$32</f>
        <v>0</v>
      </c>
      <c r="G295" s="165">
        <f>'[46]Arkusz1'!$E$33</f>
        <v>0</v>
      </c>
      <c r="H295" s="165">
        <f>'[46]Arkusz1'!$E$34</f>
        <v>0</v>
      </c>
      <c r="I295" s="165">
        <f>'[46]Arkusz1'!$E$30</f>
        <v>0</v>
      </c>
      <c r="J295" s="165">
        <f>'[46]Arkusz1'!$E$35</f>
        <v>0</v>
      </c>
    </row>
    <row r="296" spans="1:10" ht="12.75">
      <c r="A296" s="250"/>
      <c r="B296" s="69" t="s">
        <v>2</v>
      </c>
      <c r="C296" s="163">
        <f>'[46]Arkusz1'!$F$27</f>
        <v>3780</v>
      </c>
      <c r="D296" s="164">
        <f>'[46]Arkusz1'!$F$29</f>
        <v>0</v>
      </c>
      <c r="E296" s="165">
        <f>'[46]Arkusz1'!$F$31</f>
        <v>0</v>
      </c>
      <c r="F296" s="165">
        <f>'[46]Arkusz1'!$F$32</f>
        <v>0</v>
      </c>
      <c r="G296" s="165">
        <f>'[46]Arkusz1'!$F$33</f>
        <v>1190</v>
      </c>
      <c r="H296" s="165">
        <f>'[46]Arkusz1'!$F$34</f>
        <v>1190</v>
      </c>
      <c r="I296" s="165">
        <f>'[46]Arkusz1'!$F$30</f>
        <v>2380</v>
      </c>
      <c r="J296" s="165">
        <f>'[46]Arkusz1'!$F$35</f>
        <v>1400</v>
      </c>
    </row>
    <row r="297" spans="1:10" ht="12.75">
      <c r="A297" s="250"/>
      <c r="B297" s="70" t="s">
        <v>3</v>
      </c>
      <c r="C297" s="163">
        <f>'[46]Arkusz1'!$G$27</f>
        <v>0</v>
      </c>
      <c r="D297" s="164">
        <f>'[46]Arkusz1'!$G$29</f>
        <v>0</v>
      </c>
      <c r="E297" s="165">
        <f>'[46]Arkusz1'!$G$31</f>
        <v>0</v>
      </c>
      <c r="F297" s="165">
        <f>'[46]Arkusz1'!$G$32</f>
        <v>0</v>
      </c>
      <c r="G297" s="165">
        <f>'[46]Arkusz1'!$G$33</f>
        <v>0</v>
      </c>
      <c r="H297" s="165">
        <f>'[46]Arkusz1'!$G$34</f>
        <v>0</v>
      </c>
      <c r="I297" s="165">
        <f>'[46]Arkusz1'!$G$30</f>
        <v>0</v>
      </c>
      <c r="J297" s="165">
        <f>'[46]Arkusz1'!$G$35</f>
        <v>0</v>
      </c>
    </row>
    <row r="298" spans="1:10" ht="21" customHeight="1">
      <c r="A298" s="250" t="str">
        <f>'[47]Arkusz1'!$G$1</f>
        <v>D.7</v>
      </c>
      <c r="B298" s="88" t="str">
        <f>'[47]Arkusz1'!$A$3</f>
        <v>Budowa placów zabaw</v>
      </c>
      <c r="C298" s="123">
        <f>'[47]Arkusz1'!$B$27</f>
        <v>630</v>
      </c>
      <c r="D298" s="173">
        <f>'[47]Arkusz1'!$B$29</f>
        <v>0</v>
      </c>
      <c r="E298" s="125">
        <f>'[47]Arkusz1'!$B$31</f>
        <v>0</v>
      </c>
      <c r="F298" s="125">
        <f>'[47]Arkusz1'!$B$32</f>
        <v>0</v>
      </c>
      <c r="G298" s="125">
        <f>'[47]Arkusz1'!$B$33</f>
        <v>630</v>
      </c>
      <c r="H298" s="125">
        <f>'[47]Arkusz1'!$B$34</f>
        <v>0</v>
      </c>
      <c r="I298" s="125">
        <f>'[47]Arkusz1'!$B$30</f>
        <v>630</v>
      </c>
      <c r="J298" s="125">
        <f>'[47]Arkusz1'!$B$35</f>
        <v>0</v>
      </c>
    </row>
    <row r="299" spans="1:10" ht="12.75">
      <c r="A299" s="250"/>
      <c r="B299" s="69" t="s">
        <v>26</v>
      </c>
      <c r="C299" s="163">
        <f>'[47]Arkusz1'!$C$27</f>
        <v>630</v>
      </c>
      <c r="D299" s="164">
        <f>'[47]Arkusz1'!$C$29</f>
        <v>0</v>
      </c>
      <c r="E299" s="165">
        <f>'[47]Arkusz1'!$C$31</f>
        <v>0</v>
      </c>
      <c r="F299" s="165">
        <f>'[47]Arkusz1'!$C$32</f>
        <v>0</v>
      </c>
      <c r="G299" s="165">
        <f>'[47]Arkusz1'!$C$33</f>
        <v>630</v>
      </c>
      <c r="H299" s="165">
        <f>'[47]Arkusz1'!$C$34</f>
        <v>0</v>
      </c>
      <c r="I299" s="165">
        <f>'[47]Arkusz1'!$C$30</f>
        <v>630</v>
      </c>
      <c r="J299" s="165">
        <f>'[47]Arkusz1'!$C$35</f>
        <v>0</v>
      </c>
    </row>
    <row r="300" spans="1:10" ht="12.75">
      <c r="A300" s="250"/>
      <c r="B300" s="69" t="s">
        <v>0</v>
      </c>
      <c r="C300" s="163">
        <f>'[47]Arkusz1'!$D$27</f>
        <v>0</v>
      </c>
      <c r="D300" s="164">
        <f>'[47]Arkusz1'!$D$29</f>
        <v>0</v>
      </c>
      <c r="E300" s="165">
        <f>'[47]Arkusz1'!$D$31</f>
        <v>0</v>
      </c>
      <c r="F300" s="165">
        <f>'[47]Arkusz1'!$D$32</f>
        <v>0</v>
      </c>
      <c r="G300" s="165">
        <f>'[47]Arkusz1'!$D$33</f>
        <v>0</v>
      </c>
      <c r="H300" s="165">
        <f>'[47]Arkusz1'!$D$34</f>
        <v>0</v>
      </c>
      <c r="I300" s="165">
        <f>'[47]Arkusz1'!$D$30</f>
        <v>0</v>
      </c>
      <c r="J300" s="165">
        <f>'[47]Arkusz1'!$D$35</f>
        <v>0</v>
      </c>
    </row>
    <row r="301" spans="1:10" ht="12.75">
      <c r="A301" s="250"/>
      <c r="B301" s="69" t="s">
        <v>1</v>
      </c>
      <c r="C301" s="163">
        <f>'[47]Arkusz1'!$E$27</f>
        <v>0</v>
      </c>
      <c r="D301" s="164">
        <f>'[47]Arkusz1'!$E$29</f>
        <v>0</v>
      </c>
      <c r="E301" s="165">
        <f>'[47]Arkusz1'!$E$31</f>
        <v>0</v>
      </c>
      <c r="F301" s="165">
        <f>'[47]Arkusz1'!$E$32</f>
        <v>0</v>
      </c>
      <c r="G301" s="165">
        <f>'[47]Arkusz1'!$E$33</f>
        <v>0</v>
      </c>
      <c r="H301" s="165">
        <f>'[47]Arkusz1'!$E$34</f>
        <v>0</v>
      </c>
      <c r="I301" s="165">
        <f>'[47]Arkusz1'!$E$30</f>
        <v>0</v>
      </c>
      <c r="J301" s="165">
        <f>'[47]Arkusz1'!$E$35</f>
        <v>0</v>
      </c>
    </row>
    <row r="302" spans="1:10" ht="12.75">
      <c r="A302" s="250"/>
      <c r="B302" s="69" t="s">
        <v>2</v>
      </c>
      <c r="C302" s="163">
        <f>'[47]Arkusz1'!$F$27</f>
        <v>0</v>
      </c>
      <c r="D302" s="164">
        <f>'[47]Arkusz1'!$F$29</f>
        <v>0</v>
      </c>
      <c r="E302" s="165">
        <f>'[47]Arkusz1'!$F$31</f>
        <v>0</v>
      </c>
      <c r="F302" s="165">
        <f>'[47]Arkusz1'!$F$32</f>
        <v>0</v>
      </c>
      <c r="G302" s="165">
        <f>'[47]Arkusz1'!$F$33</f>
        <v>0</v>
      </c>
      <c r="H302" s="165">
        <f>'[47]Arkusz1'!$F$34</f>
        <v>0</v>
      </c>
      <c r="I302" s="165">
        <f>'[47]Arkusz1'!$F$30</f>
        <v>0</v>
      </c>
      <c r="J302" s="165">
        <f>'[47]Arkusz1'!$F$35</f>
        <v>0</v>
      </c>
    </row>
    <row r="303" spans="1:10" ht="12.75">
      <c r="A303" s="250"/>
      <c r="B303" s="70" t="s">
        <v>3</v>
      </c>
      <c r="C303" s="163">
        <f>'[47]Arkusz1'!$G$27</f>
        <v>0</v>
      </c>
      <c r="D303" s="164">
        <f>'[47]Arkusz1'!$G$29</f>
        <v>0</v>
      </c>
      <c r="E303" s="165">
        <f>'[47]Arkusz1'!$G$31</f>
        <v>0</v>
      </c>
      <c r="F303" s="165">
        <f>'[47]Arkusz1'!$G$32</f>
        <v>0</v>
      </c>
      <c r="G303" s="165">
        <f>'[47]Arkusz1'!$G$33</f>
        <v>0</v>
      </c>
      <c r="H303" s="165">
        <f>'[47]Arkusz1'!$G$34</f>
        <v>0</v>
      </c>
      <c r="I303" s="165">
        <f>'[47]Arkusz1'!$G$30</f>
        <v>0</v>
      </c>
      <c r="J303" s="165">
        <f>'[47]Arkusz1'!$G$35</f>
        <v>0</v>
      </c>
    </row>
    <row r="304" spans="1:10" ht="38.25">
      <c r="A304" s="254" t="str">
        <f>'[48]Arkusz1'!$G$1</f>
        <v>D.8</v>
      </c>
      <c r="B304" s="88" t="str">
        <f>'[48]Arkusz1'!$A$3</f>
        <v>Budowa schroniska dla ludzi bezdomnych przy ul. Karsiborskiej 19 w Świnoujściu</v>
      </c>
      <c r="C304" s="123">
        <f>'[48]Arkusz1'!$B$27</f>
        <v>4335</v>
      </c>
      <c r="D304" s="173">
        <f>'[48]Arkusz1'!$B$29</f>
        <v>0</v>
      </c>
      <c r="E304" s="125">
        <f>'[48]Arkusz1'!$B$31</f>
        <v>40</v>
      </c>
      <c r="F304" s="125">
        <f>'[48]Arkusz1'!$B$32</f>
        <v>1194</v>
      </c>
      <c r="G304" s="125">
        <f>'[48]Arkusz1'!$B$33</f>
        <v>3101</v>
      </c>
      <c r="H304" s="125">
        <f>'[48]Arkusz1'!$B$34</f>
        <v>0</v>
      </c>
      <c r="I304" s="125">
        <f>'[48]Arkusz1'!$B$30</f>
        <v>4335</v>
      </c>
      <c r="J304" s="125">
        <f>'[48]Arkusz1'!$B$35</f>
        <v>0</v>
      </c>
    </row>
    <row r="305" spans="1:10" ht="12.75">
      <c r="A305" s="254"/>
      <c r="B305" s="69" t="s">
        <v>26</v>
      </c>
      <c r="C305" s="163">
        <f>'[48]Arkusz1'!$C$27</f>
        <v>3047</v>
      </c>
      <c r="D305" s="164">
        <f>'[48]Arkusz1'!$C$29</f>
        <v>0</v>
      </c>
      <c r="E305" s="165">
        <f>'[48]Arkusz1'!$C$31</f>
        <v>40</v>
      </c>
      <c r="F305" s="165">
        <f>'[48]Arkusz1'!$C$32</f>
        <v>836</v>
      </c>
      <c r="G305" s="165">
        <f>'[48]Arkusz1'!$C$33</f>
        <v>2171</v>
      </c>
      <c r="H305" s="165">
        <f>'[48]Arkusz1'!$C$34</f>
        <v>0</v>
      </c>
      <c r="I305" s="165">
        <f>'[48]Arkusz1'!$C$30</f>
        <v>3047</v>
      </c>
      <c r="J305" s="165">
        <f>'[48]Arkusz1'!$C$35</f>
        <v>0</v>
      </c>
    </row>
    <row r="306" spans="1:10" ht="12.75">
      <c r="A306" s="254"/>
      <c r="B306" s="69" t="s">
        <v>0</v>
      </c>
      <c r="C306" s="163">
        <f>'[48]Arkusz1'!$D$27</f>
        <v>0</v>
      </c>
      <c r="D306" s="164">
        <f>'[48]Arkusz1'!$D$29</f>
        <v>0</v>
      </c>
      <c r="E306" s="165">
        <f>'[48]Arkusz1'!$D$31</f>
        <v>0</v>
      </c>
      <c r="F306" s="165">
        <f>'[48]Arkusz1'!$D$32</f>
        <v>0</v>
      </c>
      <c r="G306" s="165">
        <f>'[48]Arkusz1'!$D$33</f>
        <v>0</v>
      </c>
      <c r="H306" s="165">
        <f>'[48]Arkusz1'!$D$34</f>
        <v>0</v>
      </c>
      <c r="I306" s="165">
        <f>'[48]Arkusz1'!$D$30</f>
        <v>0</v>
      </c>
      <c r="J306" s="165">
        <f>'[48]Arkusz1'!$D$35</f>
        <v>0</v>
      </c>
    </row>
    <row r="307" spans="1:10" ht="12.75">
      <c r="A307" s="254"/>
      <c r="B307" s="69" t="s">
        <v>1</v>
      </c>
      <c r="C307" s="163">
        <f>'[48]Arkusz1'!$E$27</f>
        <v>1288</v>
      </c>
      <c r="D307" s="164">
        <f>'[48]Arkusz1'!$E$29</f>
        <v>0</v>
      </c>
      <c r="E307" s="165">
        <f>'[48]Arkusz1'!$E$31</f>
        <v>0</v>
      </c>
      <c r="F307" s="165">
        <f>'[48]Arkusz1'!$E$32</f>
        <v>358</v>
      </c>
      <c r="G307" s="165">
        <f>'[48]Arkusz1'!$E$33</f>
        <v>930</v>
      </c>
      <c r="H307" s="165">
        <f>'[48]Arkusz1'!$E$34</f>
        <v>0</v>
      </c>
      <c r="I307" s="165">
        <f>'[48]Arkusz1'!$E$30</f>
        <v>1288</v>
      </c>
      <c r="J307" s="165">
        <f>'[48]Arkusz1'!$E$35</f>
        <v>0</v>
      </c>
    </row>
    <row r="308" spans="1:10" ht="12.75">
      <c r="A308" s="254"/>
      <c r="B308" s="69" t="s">
        <v>2</v>
      </c>
      <c r="C308" s="163">
        <f>'[48]Arkusz1'!$F$27</f>
        <v>0</v>
      </c>
      <c r="D308" s="164">
        <f>'[48]Arkusz1'!$F$29</f>
        <v>0</v>
      </c>
      <c r="E308" s="165">
        <f>'[48]Arkusz1'!$F$31</f>
        <v>0</v>
      </c>
      <c r="F308" s="165">
        <f>'[48]Arkusz1'!$F$32</f>
        <v>0</v>
      </c>
      <c r="G308" s="165">
        <f>'[48]Arkusz1'!$F$33</f>
        <v>0</v>
      </c>
      <c r="H308" s="165">
        <f>'[48]Arkusz1'!$F$34</f>
        <v>0</v>
      </c>
      <c r="I308" s="165">
        <f>'[48]Arkusz1'!$F$30</f>
        <v>0</v>
      </c>
      <c r="J308" s="165">
        <f>'[48]Arkusz1'!$F$35</f>
        <v>0</v>
      </c>
    </row>
    <row r="309" spans="1:10" ht="12.75">
      <c r="A309" s="254"/>
      <c r="B309" s="70" t="s">
        <v>3</v>
      </c>
      <c r="C309" s="163">
        <f>'[48]Arkusz1'!$G$27</f>
        <v>0</v>
      </c>
      <c r="D309" s="164">
        <f>'[48]Arkusz1'!$G$29</f>
        <v>0</v>
      </c>
      <c r="E309" s="165">
        <f>'[48]Arkusz1'!$G$31</f>
        <v>0</v>
      </c>
      <c r="F309" s="165">
        <f>'[48]Arkusz1'!$G$32</f>
        <v>0</v>
      </c>
      <c r="G309" s="165">
        <f>'[48]Arkusz1'!$G$33</f>
        <v>0</v>
      </c>
      <c r="H309" s="165">
        <f>'[48]Arkusz1'!$G$34</f>
        <v>0</v>
      </c>
      <c r="I309" s="165">
        <f>'[48]Arkusz1'!$G$30</f>
        <v>0</v>
      </c>
      <c r="J309" s="165">
        <f>'[48]Arkusz1'!$G$35</f>
        <v>0</v>
      </c>
    </row>
    <row r="310" spans="1:10" ht="54.75" customHeight="1">
      <c r="A310" s="250" t="str">
        <f>'[49]Arkusz1'!$G$1</f>
        <v>D.9</v>
      </c>
      <c r="B310" s="88" t="str">
        <f>'[49]Arkusz1'!$A$3</f>
        <v>Rozbudowa Szpitala Miejskiego w Świnoujściu im. Alfreda Sokołowskiego przy ul. Mieszka I </v>
      </c>
      <c r="C310" s="123">
        <f>'[49]Arkusz1'!$B$27</f>
        <v>32532</v>
      </c>
      <c r="D310" s="173">
        <f>'[49]Arkusz1'!$B$29</f>
        <v>9932</v>
      </c>
      <c r="E310" s="125">
        <f>'[49]Arkusz1'!$B$31</f>
        <v>17100</v>
      </c>
      <c r="F310" s="125">
        <f>'[49]Arkusz1'!$B$32</f>
        <v>5500</v>
      </c>
      <c r="G310" s="125">
        <f>'[49]Arkusz1'!$B$33</f>
        <v>0</v>
      </c>
      <c r="H310" s="125">
        <f>'[49]Arkusz1'!$B$34</f>
        <v>0</v>
      </c>
      <c r="I310" s="125">
        <f>'[49]Arkusz1'!$B$30</f>
        <v>22600</v>
      </c>
      <c r="J310" s="125">
        <f>'[49]Arkusz1'!$B$35</f>
        <v>0</v>
      </c>
    </row>
    <row r="311" spans="1:10" ht="12.75">
      <c r="A311" s="250"/>
      <c r="B311" s="69" t="s">
        <v>26</v>
      </c>
      <c r="C311" s="163">
        <f>'[49]Arkusz1'!$C$27</f>
        <v>31932</v>
      </c>
      <c r="D311" s="164">
        <f>'[49]Arkusz1'!$C$29</f>
        <v>9932</v>
      </c>
      <c r="E311" s="165">
        <f>'[49]Arkusz1'!$C$31</f>
        <v>16500</v>
      </c>
      <c r="F311" s="165">
        <f>'[49]Arkusz1'!$C$32</f>
        <v>5500</v>
      </c>
      <c r="G311" s="165">
        <f>'[49]Arkusz1'!$C$33</f>
        <v>0</v>
      </c>
      <c r="H311" s="165">
        <f>'[49]Arkusz1'!$C$34</f>
        <v>0</v>
      </c>
      <c r="I311" s="165">
        <f>'[49]Arkusz1'!$C$30</f>
        <v>22000</v>
      </c>
      <c r="J311" s="165">
        <f>'[49]Arkusz1'!$C$35</f>
        <v>0</v>
      </c>
    </row>
    <row r="312" spans="1:10" ht="12.75">
      <c r="A312" s="250"/>
      <c r="B312" s="69" t="s">
        <v>0</v>
      </c>
      <c r="C312" s="163">
        <f>'[49]Arkusz1'!$D$27</f>
        <v>0</v>
      </c>
      <c r="D312" s="164">
        <f>'[49]Arkusz1'!$D$29</f>
        <v>0</v>
      </c>
      <c r="E312" s="165">
        <f>'[49]Arkusz1'!$D$31</f>
        <v>0</v>
      </c>
      <c r="F312" s="165">
        <f>'[49]Arkusz1'!$D$32</f>
        <v>0</v>
      </c>
      <c r="G312" s="165">
        <f>'[49]Arkusz1'!$D$33</f>
        <v>0</v>
      </c>
      <c r="H312" s="165">
        <f>'[49]Arkusz1'!$D$34</f>
        <v>0</v>
      </c>
      <c r="I312" s="165">
        <f>'[49]Arkusz1'!$D$30</f>
        <v>0</v>
      </c>
      <c r="J312" s="165">
        <f>'[49]Arkusz1'!$D$35</f>
        <v>0</v>
      </c>
    </row>
    <row r="313" spans="1:10" ht="12.75">
      <c r="A313" s="250"/>
      <c r="B313" s="69" t="s">
        <v>1</v>
      </c>
      <c r="C313" s="163">
        <f>'[49]Arkusz1'!$E$27</f>
        <v>600</v>
      </c>
      <c r="D313" s="164">
        <f>'[49]Arkusz1'!$E$29</f>
        <v>0</v>
      </c>
      <c r="E313" s="165">
        <f>'[49]Arkusz1'!$E$31</f>
        <v>600</v>
      </c>
      <c r="F313" s="165">
        <f>'[49]Arkusz1'!$E$32</f>
        <v>0</v>
      </c>
      <c r="G313" s="165">
        <f>'[49]Arkusz1'!$E$33</f>
        <v>0</v>
      </c>
      <c r="H313" s="165">
        <f>'[49]Arkusz1'!$E$34</f>
        <v>0</v>
      </c>
      <c r="I313" s="165">
        <f>'[49]Arkusz1'!$E$30</f>
        <v>600</v>
      </c>
      <c r="J313" s="165">
        <f>'[49]Arkusz1'!$E$35</f>
        <v>0</v>
      </c>
    </row>
    <row r="314" spans="1:10" ht="12.75">
      <c r="A314" s="250"/>
      <c r="B314" s="70" t="s">
        <v>2</v>
      </c>
      <c r="C314" s="163">
        <f>'[49]Arkusz1'!$F$27</f>
        <v>0</v>
      </c>
      <c r="D314" s="164">
        <f>'[49]Arkusz1'!$F$29</f>
        <v>0</v>
      </c>
      <c r="E314" s="165">
        <f>'[49]Arkusz1'!$F$31</f>
        <v>0</v>
      </c>
      <c r="F314" s="165">
        <f>'[49]Arkusz1'!$F$32</f>
        <v>0</v>
      </c>
      <c r="G314" s="165">
        <f>'[49]Arkusz1'!$F$33</f>
        <v>0</v>
      </c>
      <c r="H314" s="165">
        <f>'[49]Arkusz1'!$F$34</f>
        <v>0</v>
      </c>
      <c r="I314" s="165">
        <f>'[49]Arkusz1'!$F$30</f>
        <v>0</v>
      </c>
      <c r="J314" s="165">
        <f>'[49]Arkusz1'!$F$35</f>
        <v>0</v>
      </c>
    </row>
    <row r="315" spans="1:10" ht="12.75">
      <c r="A315" s="250"/>
      <c r="B315" s="75" t="s">
        <v>3</v>
      </c>
      <c r="C315" s="163">
        <f>'[49]Arkusz1'!$G$27</f>
        <v>0</v>
      </c>
      <c r="D315" s="164">
        <f>'[49]Arkusz1'!$G$29</f>
        <v>0</v>
      </c>
      <c r="E315" s="165">
        <f>'[49]Arkusz1'!$G$31</f>
        <v>0</v>
      </c>
      <c r="F315" s="165">
        <f>'[49]Arkusz1'!$G$32</f>
        <v>0</v>
      </c>
      <c r="G315" s="165">
        <f>'[49]Arkusz1'!$G$33</f>
        <v>0</v>
      </c>
      <c r="H315" s="165">
        <f>'[49]Arkusz1'!$G$34</f>
        <v>0</v>
      </c>
      <c r="I315" s="165">
        <f>'[49]Arkusz1'!$G$30</f>
        <v>0</v>
      </c>
      <c r="J315" s="165">
        <f>'[49]Arkusz1'!$G$35</f>
        <v>0</v>
      </c>
    </row>
    <row r="316" spans="1:10" ht="40.5" customHeight="1">
      <c r="A316" s="250" t="str">
        <f>'[50]Arkusz1'!$G$1</f>
        <v>D.10</v>
      </c>
      <c r="B316" s="89" t="str">
        <f>'[50]Arkusz1'!$A$3</f>
        <v>Przebudowa Zakładu Pielęgnacyjno – Opiekuńczego ul. Żeromskiego 21 .</v>
      </c>
      <c r="C316" s="123">
        <f>'[50]Arkusz1'!$B$27</f>
        <v>8390</v>
      </c>
      <c r="D316" s="173">
        <f>'[50]Arkusz1'!$B$29</f>
        <v>60</v>
      </c>
      <c r="E316" s="125">
        <f>'[50]Arkusz1'!$B$31</f>
        <v>165</v>
      </c>
      <c r="F316" s="125">
        <f>'[50]Arkusz1'!$B$32</f>
        <v>225</v>
      </c>
      <c r="G316" s="125">
        <f>'[50]Arkusz1'!$B$33</f>
        <v>4000</v>
      </c>
      <c r="H316" s="125">
        <f>'[50]Arkusz1'!$B$34</f>
        <v>3940</v>
      </c>
      <c r="I316" s="125">
        <f>'[50]Arkusz1'!$B$30</f>
        <v>8330</v>
      </c>
      <c r="J316" s="125">
        <f>'[50]Arkusz1'!$B$35</f>
        <v>0</v>
      </c>
    </row>
    <row r="317" spans="1:10" ht="12.75">
      <c r="A317" s="250"/>
      <c r="B317" s="69" t="s">
        <v>26</v>
      </c>
      <c r="C317" s="163">
        <f>'[50]Arkusz1'!$C$27</f>
        <v>8390</v>
      </c>
      <c r="D317" s="164">
        <f>'[50]Arkusz1'!$C$29</f>
        <v>60</v>
      </c>
      <c r="E317" s="165">
        <f>'[50]Arkusz1'!$C$31</f>
        <v>165</v>
      </c>
      <c r="F317" s="165">
        <f>'[50]Arkusz1'!$C$32</f>
        <v>225</v>
      </c>
      <c r="G317" s="165">
        <f>'[50]Arkusz1'!$C$33</f>
        <v>4000</v>
      </c>
      <c r="H317" s="165">
        <f>'[50]Arkusz1'!$C$34</f>
        <v>3940</v>
      </c>
      <c r="I317" s="165">
        <f>'[50]Arkusz1'!$C$30</f>
        <v>8330</v>
      </c>
      <c r="J317" s="165">
        <f>'[50]Arkusz1'!$C$35</f>
        <v>0</v>
      </c>
    </row>
    <row r="318" spans="1:10" ht="12.75">
      <c r="A318" s="250"/>
      <c r="B318" s="69" t="s">
        <v>0</v>
      </c>
      <c r="C318" s="163">
        <f>'[50]Arkusz1'!$D$27</f>
        <v>0</v>
      </c>
      <c r="D318" s="164">
        <f>'[50]Arkusz1'!$D$29</f>
        <v>0</v>
      </c>
      <c r="E318" s="165">
        <f>'[50]Arkusz1'!$D$31</f>
        <v>0</v>
      </c>
      <c r="F318" s="165">
        <f>'[50]Arkusz1'!$D$32</f>
        <v>0</v>
      </c>
      <c r="G318" s="165">
        <f>'[50]Arkusz1'!$D$33</f>
        <v>0</v>
      </c>
      <c r="H318" s="165">
        <f>'[50]Arkusz1'!$D$34</f>
        <v>0</v>
      </c>
      <c r="I318" s="165">
        <f>'[50]Arkusz1'!$D$30</f>
        <v>0</v>
      </c>
      <c r="J318" s="165">
        <f>'[50]Arkusz1'!$D$35</f>
        <v>0</v>
      </c>
    </row>
    <row r="319" spans="1:10" ht="12.75">
      <c r="A319" s="250"/>
      <c r="B319" s="69" t="s">
        <v>1</v>
      </c>
      <c r="C319" s="163">
        <f>'[50]Arkusz1'!$E$27</f>
        <v>0</v>
      </c>
      <c r="D319" s="164">
        <f>'[50]Arkusz1'!$E$29</f>
        <v>0</v>
      </c>
      <c r="E319" s="165">
        <f>'[50]Arkusz1'!$E$31</f>
        <v>0</v>
      </c>
      <c r="F319" s="165">
        <f>'[50]Arkusz1'!$E$32</f>
        <v>0</v>
      </c>
      <c r="G319" s="165">
        <f>'[50]Arkusz1'!$E$33</f>
        <v>0</v>
      </c>
      <c r="H319" s="165">
        <f>'[50]Arkusz1'!$E$34</f>
        <v>0</v>
      </c>
      <c r="I319" s="165">
        <f>'[50]Arkusz1'!$E$30</f>
        <v>0</v>
      </c>
      <c r="J319" s="165">
        <f>'[50]Arkusz1'!$E$35</f>
        <v>0</v>
      </c>
    </row>
    <row r="320" spans="1:10" ht="12.75">
      <c r="A320" s="250"/>
      <c r="B320" s="69" t="s">
        <v>2</v>
      </c>
      <c r="C320" s="163">
        <f>'[50]Arkusz1'!$F$27</f>
        <v>0</v>
      </c>
      <c r="D320" s="164">
        <f>'[50]Arkusz1'!$F$29</f>
        <v>0</v>
      </c>
      <c r="E320" s="165">
        <f>'[50]Arkusz1'!$F$31</f>
        <v>0</v>
      </c>
      <c r="F320" s="165">
        <f>'[50]Arkusz1'!$F$32</f>
        <v>0</v>
      </c>
      <c r="G320" s="165">
        <f>'[50]Arkusz1'!$F$33</f>
        <v>0</v>
      </c>
      <c r="H320" s="165">
        <f>'[50]Arkusz1'!$F$34</f>
        <v>0</v>
      </c>
      <c r="I320" s="165">
        <f>'[50]Arkusz1'!$F$30</f>
        <v>0</v>
      </c>
      <c r="J320" s="165">
        <f>'[50]Arkusz1'!$F$35</f>
        <v>0</v>
      </c>
    </row>
    <row r="321" spans="1:10" ht="12.75">
      <c r="A321" s="250"/>
      <c r="B321" s="70" t="s">
        <v>3</v>
      </c>
      <c r="C321" s="163">
        <f>'[50]Arkusz1'!$G$27</f>
        <v>0</v>
      </c>
      <c r="D321" s="164">
        <f>'[50]Arkusz1'!$G$29</f>
        <v>0</v>
      </c>
      <c r="E321" s="165">
        <f>'[50]Arkusz1'!$G$31</f>
        <v>0</v>
      </c>
      <c r="F321" s="165">
        <f>'[50]Arkusz1'!$G$32</f>
        <v>0</v>
      </c>
      <c r="G321" s="165">
        <f>'[50]Arkusz1'!$G$33</f>
        <v>0</v>
      </c>
      <c r="H321" s="165">
        <f>'[50]Arkusz1'!$G$34</f>
        <v>0</v>
      </c>
      <c r="I321" s="165">
        <f>'[50]Arkusz1'!$G$30</f>
        <v>0</v>
      </c>
      <c r="J321" s="206">
        <f>'[50]Arkusz1'!$G$35</f>
        <v>0</v>
      </c>
    </row>
    <row r="322" spans="1:10" ht="25.5">
      <c r="A322" s="250" t="str">
        <f>'[51]Arkusz1'!$G$1</f>
        <v>D.11</v>
      </c>
      <c r="B322" s="88" t="str">
        <f>'[51]Arkusz1'!$A$3</f>
        <v>Przebudowa budynku przy ul. Dąbrowskiego</v>
      </c>
      <c r="C322" s="123">
        <f>'[51]Arkusz1'!$B$27</f>
        <v>4700</v>
      </c>
      <c r="D322" s="173">
        <f>'[51]Arkusz1'!$B$29</f>
        <v>0</v>
      </c>
      <c r="E322" s="125">
        <f>'[51]Arkusz1'!$B$31</f>
        <v>0</v>
      </c>
      <c r="F322" s="125">
        <f>'[51]Arkusz1'!$B$32</f>
        <v>0</v>
      </c>
      <c r="G322" s="125">
        <f>'[51]Arkusz1'!$B$33</f>
        <v>0</v>
      </c>
      <c r="H322" s="125">
        <f>'[51]Arkusz1'!$B$34</f>
        <v>100</v>
      </c>
      <c r="I322" s="125">
        <f>'[51]Arkusz1'!$B$30</f>
        <v>100</v>
      </c>
      <c r="J322" s="125">
        <f>'[51]Arkusz1'!$B$35</f>
        <v>4600</v>
      </c>
    </row>
    <row r="323" spans="1:10" ht="12.75">
      <c r="A323" s="250"/>
      <c r="B323" s="69" t="s">
        <v>26</v>
      </c>
      <c r="C323" s="163">
        <f>'[51]Arkusz1'!$C$27</f>
        <v>4700</v>
      </c>
      <c r="D323" s="164">
        <f>'[51]Arkusz1'!$C$29</f>
        <v>0</v>
      </c>
      <c r="E323" s="165">
        <f>'[51]Arkusz1'!$C$31</f>
        <v>0</v>
      </c>
      <c r="F323" s="165">
        <f>'[51]Arkusz1'!$C$32</f>
        <v>0</v>
      </c>
      <c r="G323" s="165">
        <f>'[51]Arkusz1'!$C$33</f>
        <v>0</v>
      </c>
      <c r="H323" s="165">
        <f>'[51]Arkusz1'!$C$34</f>
        <v>100</v>
      </c>
      <c r="I323" s="165">
        <f>'[51]Arkusz1'!$C$30</f>
        <v>100</v>
      </c>
      <c r="J323" s="165">
        <f>'[51]Arkusz1'!$C$35</f>
        <v>4600</v>
      </c>
    </row>
    <row r="324" spans="1:10" ht="12.75">
      <c r="A324" s="250"/>
      <c r="B324" s="69" t="s">
        <v>0</v>
      </c>
      <c r="C324" s="163">
        <f>'[51]Arkusz1'!$D$27</f>
        <v>0</v>
      </c>
      <c r="D324" s="164">
        <f>'[51]Arkusz1'!$D$29</f>
        <v>0</v>
      </c>
      <c r="E324" s="165">
        <f>'[51]Arkusz1'!$D$31</f>
        <v>0</v>
      </c>
      <c r="F324" s="165">
        <f>'[51]Arkusz1'!$D$32</f>
        <v>0</v>
      </c>
      <c r="G324" s="165">
        <f>'[51]Arkusz1'!$D$33</f>
        <v>0</v>
      </c>
      <c r="H324" s="165">
        <f>'[51]Arkusz1'!$D$34</f>
        <v>0</v>
      </c>
      <c r="I324" s="165">
        <f>'[51]Arkusz1'!$D$30</f>
        <v>0</v>
      </c>
      <c r="J324" s="165">
        <f>'[51]Arkusz1'!$D$35</f>
        <v>0</v>
      </c>
    </row>
    <row r="325" spans="1:10" ht="12.75">
      <c r="A325" s="250"/>
      <c r="B325" s="69" t="s">
        <v>1</v>
      </c>
      <c r="C325" s="163">
        <f>'[51]Arkusz1'!$E$27</f>
        <v>0</v>
      </c>
      <c r="D325" s="164">
        <f>'[51]Arkusz1'!$E$29</f>
        <v>0</v>
      </c>
      <c r="E325" s="165">
        <f>'[51]Arkusz1'!$E$31</f>
        <v>0</v>
      </c>
      <c r="F325" s="165">
        <f>'[51]Arkusz1'!$E$32</f>
        <v>0</v>
      </c>
      <c r="G325" s="165">
        <f>'[51]Arkusz1'!$E$33</f>
        <v>0</v>
      </c>
      <c r="H325" s="165">
        <f>'[51]Arkusz1'!$E$34</f>
        <v>0</v>
      </c>
      <c r="I325" s="165">
        <f>'[51]Arkusz1'!$E$30</f>
        <v>0</v>
      </c>
      <c r="J325" s="165">
        <f>'[51]Arkusz1'!$E$35</f>
        <v>0</v>
      </c>
    </row>
    <row r="326" spans="1:10" ht="12.75">
      <c r="A326" s="250"/>
      <c r="B326" s="69" t="s">
        <v>2</v>
      </c>
      <c r="C326" s="163">
        <f>'[51]Arkusz1'!$F$27</f>
        <v>0</v>
      </c>
      <c r="D326" s="164">
        <f>'[51]Arkusz1'!$F$29</f>
        <v>0</v>
      </c>
      <c r="E326" s="165">
        <f>'[51]Arkusz1'!$F$31</f>
        <v>0</v>
      </c>
      <c r="F326" s="165">
        <f>'[51]Arkusz1'!$F$32</f>
        <v>0</v>
      </c>
      <c r="G326" s="165">
        <f>'[51]Arkusz1'!$F$33</f>
        <v>0</v>
      </c>
      <c r="H326" s="165">
        <f>'[51]Arkusz1'!$F$34</f>
        <v>0</v>
      </c>
      <c r="I326" s="165">
        <f>'[51]Arkusz1'!$F$30</f>
        <v>0</v>
      </c>
      <c r="J326" s="165">
        <f>'[51]Arkusz1'!$F$35</f>
        <v>0</v>
      </c>
    </row>
    <row r="327" spans="1:10" ht="12.75">
      <c r="A327" s="250"/>
      <c r="B327" s="70" t="s">
        <v>3</v>
      </c>
      <c r="C327" s="163">
        <f>'[51]Arkusz1'!$G$27</f>
        <v>0</v>
      </c>
      <c r="D327" s="164">
        <f>'[51]Arkusz1'!$G$29</f>
        <v>0</v>
      </c>
      <c r="E327" s="165">
        <f>'[51]Arkusz1'!$G$31</f>
        <v>0</v>
      </c>
      <c r="F327" s="165">
        <f>'[51]Arkusz1'!$G$32</f>
        <v>0</v>
      </c>
      <c r="G327" s="165">
        <f>'[51]Arkusz1'!$G$33</f>
        <v>0</v>
      </c>
      <c r="H327" s="165">
        <f>'[51]Arkusz1'!$G$34</f>
        <v>0</v>
      </c>
      <c r="I327" s="165">
        <f>'[51]Arkusz1'!$G$30</f>
        <v>0</v>
      </c>
      <c r="J327" s="165">
        <f>'[51]Arkusz1'!$G$35</f>
        <v>0</v>
      </c>
    </row>
    <row r="328" spans="1:10" ht="51">
      <c r="A328" s="250" t="str">
        <f>'[52]Arkusz1'!$G$1</f>
        <v>D.12</v>
      </c>
      <c r="B328" s="88" t="str">
        <f>'[52]Arkusz1'!$A$3</f>
        <v>Przebudowa budynku pralni szpitalnej na potrzeby ośrodka zwalczania uzależnień przy ul. Mieszka I</v>
      </c>
      <c r="C328" s="123">
        <f>'[52]Arkusz1'!$B$27</f>
        <v>1875</v>
      </c>
      <c r="D328" s="173">
        <f>'[52]Arkusz1'!$B$29</f>
        <v>220</v>
      </c>
      <c r="E328" s="125">
        <f>'[52]Arkusz1'!$B$31</f>
        <v>480</v>
      </c>
      <c r="F328" s="125">
        <f>'[52]Arkusz1'!$B$32</f>
        <v>1175</v>
      </c>
      <c r="G328" s="125">
        <f>'[52]Arkusz1'!$B$33</f>
        <v>0</v>
      </c>
      <c r="H328" s="125">
        <f>'[52]Arkusz1'!$B$34</f>
        <v>0</v>
      </c>
      <c r="I328" s="125">
        <f>'[52]Arkusz1'!$B$30</f>
        <v>1655</v>
      </c>
      <c r="J328" s="125">
        <f>'[52]Arkusz1'!$B$35</f>
        <v>0</v>
      </c>
    </row>
    <row r="329" spans="1:10" ht="12.75">
      <c r="A329" s="250"/>
      <c r="B329" s="69" t="s">
        <v>26</v>
      </c>
      <c r="C329" s="163">
        <f>'[52]Arkusz1'!$C$27</f>
        <v>1875</v>
      </c>
      <c r="D329" s="164">
        <f>'[52]Arkusz1'!$C$29</f>
        <v>220</v>
      </c>
      <c r="E329" s="165">
        <f>'[52]Arkusz1'!$C$31</f>
        <v>480</v>
      </c>
      <c r="F329" s="165">
        <f>'[52]Arkusz1'!$C$32</f>
        <v>1175</v>
      </c>
      <c r="G329" s="165">
        <f>'[52]Arkusz1'!$C$33</f>
        <v>0</v>
      </c>
      <c r="H329" s="165">
        <f>'[52]Arkusz1'!$C$34</f>
        <v>0</v>
      </c>
      <c r="I329" s="165">
        <f>'[52]Arkusz1'!$C$30</f>
        <v>1655</v>
      </c>
      <c r="J329" s="165">
        <f>'[52]Arkusz1'!$C$35</f>
        <v>0</v>
      </c>
    </row>
    <row r="330" spans="1:10" ht="12.75">
      <c r="A330" s="250"/>
      <c r="B330" s="69" t="s">
        <v>0</v>
      </c>
      <c r="C330" s="163">
        <f>'[52]Arkusz1'!$D$27</f>
        <v>0</v>
      </c>
      <c r="D330" s="164">
        <f>'[52]Arkusz1'!$D$29</f>
        <v>0</v>
      </c>
      <c r="E330" s="165">
        <f>'[52]Arkusz1'!$D$31</f>
        <v>0</v>
      </c>
      <c r="F330" s="165">
        <f>'[52]Arkusz1'!$D$32</f>
        <v>0</v>
      </c>
      <c r="G330" s="165">
        <f>'[52]Arkusz1'!$D$33</f>
        <v>0</v>
      </c>
      <c r="H330" s="165">
        <f>'[52]Arkusz1'!$D$34</f>
        <v>0</v>
      </c>
      <c r="I330" s="165">
        <f>'[52]Arkusz1'!$D$30</f>
        <v>0</v>
      </c>
      <c r="J330" s="165">
        <f>'[52]Arkusz1'!$D$35</f>
        <v>0</v>
      </c>
    </row>
    <row r="331" spans="1:10" ht="12.75">
      <c r="A331" s="250"/>
      <c r="B331" s="69" t="s">
        <v>1</v>
      </c>
      <c r="C331" s="163">
        <f>'[52]Arkusz1'!$E$27</f>
        <v>0</v>
      </c>
      <c r="D331" s="164">
        <f>'[52]Arkusz1'!$E$29</f>
        <v>0</v>
      </c>
      <c r="E331" s="165">
        <f>'[52]Arkusz1'!$E$31</f>
        <v>0</v>
      </c>
      <c r="F331" s="165">
        <f>'[52]Arkusz1'!$E$32</f>
        <v>0</v>
      </c>
      <c r="G331" s="165">
        <f>'[52]Arkusz1'!$E$33</f>
        <v>0</v>
      </c>
      <c r="H331" s="165">
        <f>'[52]Arkusz1'!$E$34</f>
        <v>0</v>
      </c>
      <c r="I331" s="165">
        <f>'[52]Arkusz1'!$E$30</f>
        <v>0</v>
      </c>
      <c r="J331" s="165">
        <f>'[52]Arkusz1'!$E$35</f>
        <v>0</v>
      </c>
    </row>
    <row r="332" spans="1:10" ht="12.75">
      <c r="A332" s="250"/>
      <c r="B332" s="69" t="s">
        <v>2</v>
      </c>
      <c r="C332" s="163">
        <f>'[52]Arkusz1'!$F$27</f>
        <v>0</v>
      </c>
      <c r="D332" s="164">
        <f>'[52]Arkusz1'!$F$29</f>
        <v>0</v>
      </c>
      <c r="E332" s="165">
        <f>'[52]Arkusz1'!$F$31</f>
        <v>0</v>
      </c>
      <c r="F332" s="165">
        <f>'[52]Arkusz1'!$F$32</f>
        <v>0</v>
      </c>
      <c r="G332" s="165">
        <f>'[52]Arkusz1'!$F$33</f>
        <v>0</v>
      </c>
      <c r="H332" s="165">
        <f>'[52]Arkusz1'!$F$34</f>
        <v>0</v>
      </c>
      <c r="I332" s="165">
        <f>'[52]Arkusz1'!$F$30</f>
        <v>0</v>
      </c>
      <c r="J332" s="165">
        <f>'[52]Arkusz1'!$F$35</f>
        <v>0</v>
      </c>
    </row>
    <row r="333" spans="1:10" ht="12.75">
      <c r="A333" s="250"/>
      <c r="B333" s="70" t="s">
        <v>3</v>
      </c>
      <c r="C333" s="163">
        <f>'[52]Arkusz1'!$G$27</f>
        <v>0</v>
      </c>
      <c r="D333" s="164">
        <f>'[52]Arkusz1'!$G$29</f>
        <v>0</v>
      </c>
      <c r="E333" s="165">
        <f>'[52]Arkusz1'!$G$31</f>
        <v>0</v>
      </c>
      <c r="F333" s="165">
        <f>'[52]Arkusz1'!$G$32</f>
        <v>0</v>
      </c>
      <c r="G333" s="165">
        <f>'[52]Arkusz1'!$G$33</f>
        <v>0</v>
      </c>
      <c r="H333" s="165">
        <f>'[52]Arkusz1'!$G$34</f>
        <v>0</v>
      </c>
      <c r="I333" s="165">
        <f>'[52]Arkusz1'!$G$30</f>
        <v>0</v>
      </c>
      <c r="J333" s="165">
        <f>'[52]Arkusz1'!$G$35</f>
        <v>0</v>
      </c>
    </row>
    <row r="334" spans="1:10" ht="25.5">
      <c r="A334" s="249" t="str">
        <f>'[53]Arkusz1'!$G$1</f>
        <v>D.13</v>
      </c>
      <c r="B334" s="88" t="str">
        <f>'[53]Arkusz1'!$A$3</f>
        <v>Adaptacja lokali na  mieszkania  chronione</v>
      </c>
      <c r="C334" s="123">
        <f>'[53]Arkusz1'!$B$27</f>
        <v>200</v>
      </c>
      <c r="D334" s="173">
        <f>'[53]Arkusz1'!$B$29</f>
        <v>0</v>
      </c>
      <c r="E334" s="125">
        <f>'[53]Arkusz1'!$B$31</f>
        <v>0</v>
      </c>
      <c r="F334" s="125">
        <f>'[53]Arkusz1'!$B$32</f>
        <v>0</v>
      </c>
      <c r="G334" s="125">
        <f>'[53]Arkusz1'!$B$33</f>
        <v>200</v>
      </c>
      <c r="H334" s="125">
        <f>'[53]Arkusz1'!$B$34</f>
        <v>0</v>
      </c>
      <c r="I334" s="125">
        <f>'[53]Arkusz1'!$B$30</f>
        <v>200</v>
      </c>
      <c r="J334" s="125">
        <f>'[53]Arkusz1'!$B$35</f>
        <v>0</v>
      </c>
    </row>
    <row r="335" spans="1:10" ht="12.75">
      <c r="A335" s="249"/>
      <c r="B335" s="69" t="s">
        <v>26</v>
      </c>
      <c r="C335" s="163">
        <f>'[53]Arkusz1'!$C$27</f>
        <v>140</v>
      </c>
      <c r="D335" s="164">
        <f>'[53]Arkusz1'!$C$29</f>
        <v>0</v>
      </c>
      <c r="E335" s="165">
        <f>'[53]Arkusz1'!$C$31</f>
        <v>0</v>
      </c>
      <c r="F335" s="165">
        <f>'[53]Arkusz1'!$C$32</f>
        <v>0</v>
      </c>
      <c r="G335" s="165">
        <f>'[53]Arkusz1'!$C$33</f>
        <v>140</v>
      </c>
      <c r="H335" s="165">
        <f>'[53]Arkusz1'!$C$34</f>
        <v>0</v>
      </c>
      <c r="I335" s="165">
        <f>'[53]Arkusz1'!$C$30</f>
        <v>140</v>
      </c>
      <c r="J335" s="165">
        <f>'[53]Arkusz1'!$C$35</f>
        <v>0</v>
      </c>
    </row>
    <row r="336" spans="1:10" ht="12.75">
      <c r="A336" s="249"/>
      <c r="B336" s="69" t="s">
        <v>0</v>
      </c>
      <c r="C336" s="163">
        <f>'[53]Arkusz1'!$D$27</f>
        <v>0</v>
      </c>
      <c r="D336" s="164">
        <f>'[53]Arkusz1'!$D$29</f>
        <v>0</v>
      </c>
      <c r="E336" s="165">
        <f>'[53]Arkusz1'!$D$31</f>
        <v>0</v>
      </c>
      <c r="F336" s="165">
        <f>'[53]Arkusz1'!$D$32</f>
        <v>0</v>
      </c>
      <c r="G336" s="165">
        <f>'[53]Arkusz1'!$D$33</f>
        <v>0</v>
      </c>
      <c r="H336" s="165">
        <f>'[53]Arkusz1'!$D$34</f>
        <v>0</v>
      </c>
      <c r="I336" s="165">
        <f>'[53]Arkusz1'!$D$30</f>
        <v>0</v>
      </c>
      <c r="J336" s="165">
        <f>'[53]Arkusz1'!$D$35</f>
        <v>0</v>
      </c>
    </row>
    <row r="337" spans="1:10" ht="12.75">
      <c r="A337" s="249"/>
      <c r="B337" s="69" t="s">
        <v>1</v>
      </c>
      <c r="C337" s="163">
        <f>'[53]Arkusz1'!$E$27</f>
        <v>60</v>
      </c>
      <c r="D337" s="164">
        <f>'[53]Arkusz1'!$E$29</f>
        <v>0</v>
      </c>
      <c r="E337" s="165">
        <f>'[53]Arkusz1'!$E$31</f>
        <v>0</v>
      </c>
      <c r="F337" s="165">
        <f>'[53]Arkusz1'!$E$32</f>
        <v>0</v>
      </c>
      <c r="G337" s="165">
        <f>'[53]Arkusz1'!$E$33</f>
        <v>60</v>
      </c>
      <c r="H337" s="165">
        <f>'[53]Arkusz1'!$E$34</f>
        <v>0</v>
      </c>
      <c r="I337" s="165">
        <f>'[53]Arkusz1'!$E$30</f>
        <v>60</v>
      </c>
      <c r="J337" s="165">
        <f>'[53]Arkusz1'!$E$35</f>
        <v>0</v>
      </c>
    </row>
    <row r="338" spans="1:10" ht="12.75">
      <c r="A338" s="249"/>
      <c r="B338" s="69" t="s">
        <v>2</v>
      </c>
      <c r="C338" s="163">
        <f>'[53]Arkusz1'!$F$27</f>
        <v>0</v>
      </c>
      <c r="D338" s="164">
        <f>'[53]Arkusz1'!$F$29</f>
        <v>0</v>
      </c>
      <c r="E338" s="165">
        <f>'[53]Arkusz1'!$F$31</f>
        <v>0</v>
      </c>
      <c r="F338" s="165">
        <f>'[53]Arkusz1'!$F$32</f>
        <v>0</v>
      </c>
      <c r="G338" s="165">
        <f>'[53]Arkusz1'!$F$33</f>
        <v>0</v>
      </c>
      <c r="H338" s="165">
        <f>'[53]Arkusz1'!$F$34</f>
        <v>0</v>
      </c>
      <c r="I338" s="165">
        <f>'[53]Arkusz1'!$F$30</f>
        <v>0</v>
      </c>
      <c r="J338" s="165">
        <f>'[53]Arkusz1'!$F$35</f>
        <v>0</v>
      </c>
    </row>
    <row r="339" spans="1:10" ht="12.75">
      <c r="A339" s="249"/>
      <c r="B339" s="70" t="s">
        <v>3</v>
      </c>
      <c r="C339" s="187">
        <f>'[53]Arkusz1'!$G$27</f>
        <v>0</v>
      </c>
      <c r="D339" s="188">
        <f>'[53]Arkusz1'!$G$29</f>
        <v>0</v>
      </c>
      <c r="E339" s="190">
        <f>'[53]Arkusz1'!$G$31</f>
        <v>0</v>
      </c>
      <c r="F339" s="190">
        <f>'[53]Arkusz1'!$G$32</f>
        <v>0</v>
      </c>
      <c r="G339" s="190">
        <f>'[53]Arkusz1'!$G$33</f>
        <v>0</v>
      </c>
      <c r="H339" s="190">
        <f>'[53]Arkusz1'!$G$34</f>
        <v>0</v>
      </c>
      <c r="I339" s="190">
        <f>'[53]Arkusz1'!$G$30</f>
        <v>0</v>
      </c>
      <c r="J339" s="190">
        <f>'[53]Arkusz1'!$G$35</f>
        <v>0</v>
      </c>
    </row>
    <row r="340" spans="1:10" ht="31.5" customHeight="1">
      <c r="A340" s="255" t="str">
        <f>'[54]Arkusz1'!$G$1</f>
        <v>D.14</v>
      </c>
      <c r="B340" s="95" t="str">
        <f>'[54]Arkusz1'!$A$3</f>
        <v>Wielofunkcyjna placówka opiekuńczo-wychowawcza</v>
      </c>
      <c r="C340" s="207">
        <f>'[54]Arkusz1'!$B$27</f>
        <v>539</v>
      </c>
      <c r="D340" s="208">
        <f>'[54]Arkusz1'!$B$29</f>
        <v>0</v>
      </c>
      <c r="E340" s="209">
        <f>'[54]Arkusz1'!$B$31</f>
        <v>0</v>
      </c>
      <c r="F340" s="209">
        <f>'[54]Arkusz1'!$B$32</f>
        <v>0</v>
      </c>
      <c r="G340" s="209">
        <f>'[54]Arkusz1'!$B$33</f>
        <v>200</v>
      </c>
      <c r="H340" s="209">
        <f>'[54]Arkusz1'!$B$34</f>
        <v>339</v>
      </c>
      <c r="I340" s="209">
        <f>'[54]Arkusz1'!$B$30</f>
        <v>539</v>
      </c>
      <c r="J340" s="209">
        <f>'[54]Arkusz1'!$B$35</f>
        <v>0</v>
      </c>
    </row>
    <row r="341" spans="1:10" ht="15" customHeight="1">
      <c r="A341" s="256"/>
      <c r="B341" s="69" t="s">
        <v>26</v>
      </c>
      <c r="C341" s="163">
        <f>'[54]Arkusz1'!$C$27</f>
        <v>539</v>
      </c>
      <c r="D341" s="167">
        <f>'[54]Arkusz1'!$C$29</f>
        <v>0</v>
      </c>
      <c r="E341" s="165">
        <f>'[54]Arkusz1'!$C$31</f>
        <v>0</v>
      </c>
      <c r="F341" s="165">
        <f>'[54]Arkusz1'!$C$32</f>
        <v>0</v>
      </c>
      <c r="G341" s="165">
        <f>'[54]Arkusz1'!$C$33</f>
        <v>200</v>
      </c>
      <c r="H341" s="165">
        <f>'[54]Arkusz1'!$C$34</f>
        <v>339</v>
      </c>
      <c r="I341" s="165">
        <f>'[54]Arkusz1'!$C$30</f>
        <v>539</v>
      </c>
      <c r="J341" s="165">
        <f>'[54]Arkusz1'!$C$35</f>
        <v>0</v>
      </c>
    </row>
    <row r="342" spans="1:10" ht="15" customHeight="1">
      <c r="A342" s="256"/>
      <c r="B342" s="69" t="s">
        <v>0</v>
      </c>
      <c r="C342" s="163">
        <f>'[54]Arkusz1'!$D$27</f>
        <v>0</v>
      </c>
      <c r="D342" s="167">
        <f>'[54]Arkusz1'!$D$29</f>
        <v>0</v>
      </c>
      <c r="E342" s="165">
        <f>'[54]Arkusz1'!$D$31</f>
        <v>0</v>
      </c>
      <c r="F342" s="165">
        <f>'[54]Arkusz1'!$D$32</f>
        <v>0</v>
      </c>
      <c r="G342" s="165">
        <f>'[54]Arkusz1'!$D$33</f>
        <v>0</v>
      </c>
      <c r="H342" s="165">
        <f>'[54]Arkusz1'!$D$34</f>
        <v>0</v>
      </c>
      <c r="I342" s="165">
        <f>'[54]Arkusz1'!$D$30</f>
        <v>0</v>
      </c>
      <c r="J342" s="165">
        <f>'[54]Arkusz1'!$D$35</f>
        <v>0</v>
      </c>
    </row>
    <row r="343" spans="1:10" ht="15" customHeight="1">
      <c r="A343" s="256"/>
      <c r="B343" s="69" t="s">
        <v>1</v>
      </c>
      <c r="C343" s="163">
        <f>'[54]Arkusz1'!$E$27</f>
        <v>0</v>
      </c>
      <c r="D343" s="167">
        <f>'[54]Arkusz1'!$E$29</f>
        <v>0</v>
      </c>
      <c r="E343" s="165">
        <f>'[54]Arkusz1'!$E$31</f>
        <v>0</v>
      </c>
      <c r="F343" s="165">
        <f>'[54]Arkusz1'!$E$32</f>
        <v>0</v>
      </c>
      <c r="G343" s="165">
        <f>'[54]Arkusz1'!$E$33</f>
        <v>0</v>
      </c>
      <c r="H343" s="165">
        <f>'[54]Arkusz1'!$E$34</f>
        <v>0</v>
      </c>
      <c r="I343" s="165">
        <f>'[54]Arkusz1'!$E$30</f>
        <v>0</v>
      </c>
      <c r="J343" s="165">
        <f>'[54]Arkusz1'!$E$35</f>
        <v>0</v>
      </c>
    </row>
    <row r="344" spans="1:10" ht="15" customHeight="1">
      <c r="A344" s="256"/>
      <c r="B344" s="70" t="s">
        <v>2</v>
      </c>
      <c r="C344" s="163">
        <f>'[54]Arkusz1'!$F$27</f>
        <v>0</v>
      </c>
      <c r="D344" s="167">
        <f>'[54]Arkusz1'!$F$29</f>
        <v>0</v>
      </c>
      <c r="E344" s="165">
        <f>'[54]Arkusz1'!$F$31</f>
        <v>0</v>
      </c>
      <c r="F344" s="165">
        <f>'[54]Arkusz1'!$F$32</f>
        <v>0</v>
      </c>
      <c r="G344" s="165">
        <f>'[54]Arkusz1'!$F$33</f>
        <v>0</v>
      </c>
      <c r="H344" s="165">
        <f>'[54]Arkusz1'!$F$34</f>
        <v>0</v>
      </c>
      <c r="I344" s="165">
        <f>'[54]Arkusz1'!$F$30</f>
        <v>0</v>
      </c>
      <c r="J344" s="165">
        <f>'[54]Arkusz1'!$F$35</f>
        <v>0</v>
      </c>
    </row>
    <row r="345" spans="1:10" ht="15" customHeight="1">
      <c r="A345" s="257"/>
      <c r="B345" s="75" t="s">
        <v>3</v>
      </c>
      <c r="C345" s="210">
        <f>'[54]Arkusz1'!$G$27</f>
        <v>0</v>
      </c>
      <c r="D345" s="211">
        <f>'[54]Arkusz1'!$G$29</f>
        <v>0</v>
      </c>
      <c r="E345" s="212">
        <f>'[54]Arkusz1'!$G$31</f>
        <v>0</v>
      </c>
      <c r="F345" s="212">
        <f>'[54]Arkusz1'!$G$32</f>
        <v>0</v>
      </c>
      <c r="G345" s="212">
        <f>'[54]Arkusz1'!$G$33</f>
        <v>0</v>
      </c>
      <c r="H345" s="212">
        <f>'[54]Arkusz1'!$G$34</f>
        <v>0</v>
      </c>
      <c r="I345" s="212">
        <f>'[54]Arkusz1'!$G$30</f>
        <v>0</v>
      </c>
      <c r="J345" s="212">
        <f>'[54]Arkusz1'!$G$35</f>
        <v>0</v>
      </c>
    </row>
    <row r="346" spans="1:10" ht="27" customHeight="1">
      <c r="A346" s="259" t="str">
        <f>'[70]Arkusz1'!$G$1</f>
        <v>D.15</v>
      </c>
      <c r="B346" s="96" t="s">
        <v>51</v>
      </c>
      <c r="C346" s="213">
        <f>'[70]Arkusz1'!$B$27</f>
        <v>939</v>
      </c>
      <c r="D346" s="214">
        <f>'[70]Arkusz1'!$B$29</f>
        <v>0</v>
      </c>
      <c r="E346" s="215">
        <f>'[70]Arkusz1'!$B$31</f>
        <v>789</v>
      </c>
      <c r="F346" s="215">
        <f>'[70]Arkusz1'!$B$32</f>
        <v>150</v>
      </c>
      <c r="G346" s="215">
        <f>'[70]Arkusz1'!$B$33</f>
        <v>0</v>
      </c>
      <c r="H346" s="215">
        <f>'[70]Arkusz1'!$B$34</f>
        <v>0</v>
      </c>
      <c r="I346" s="215">
        <f>'[70]Arkusz1'!$B$30</f>
        <v>939</v>
      </c>
      <c r="J346" s="215">
        <f>'[70]Arkusz1'!$B$35</f>
        <v>0</v>
      </c>
    </row>
    <row r="347" spans="1:10" ht="15" customHeight="1">
      <c r="A347" s="260"/>
      <c r="B347" s="69" t="s">
        <v>26</v>
      </c>
      <c r="C347" s="216">
        <f>'[70]Arkusz1'!$C$27</f>
        <v>939</v>
      </c>
      <c r="D347" s="217">
        <f>'[70]Arkusz1'!$C$29</f>
        <v>0</v>
      </c>
      <c r="E347" s="218">
        <f>'[70]Arkusz1'!$C$31</f>
        <v>789</v>
      </c>
      <c r="F347" s="218">
        <f>'[70]Arkusz1'!$C$32</f>
        <v>150</v>
      </c>
      <c r="G347" s="218">
        <f>'[70]Arkusz1'!$C$33</f>
        <v>0</v>
      </c>
      <c r="H347" s="218">
        <f>'[70]Arkusz1'!$C$34</f>
        <v>0</v>
      </c>
      <c r="I347" s="218">
        <f>'[70]Arkusz1'!$C$30</f>
        <v>939</v>
      </c>
      <c r="J347" s="218">
        <f>'[70]Arkusz1'!$C$35</f>
        <v>0</v>
      </c>
    </row>
    <row r="348" spans="1:10" ht="15" customHeight="1">
      <c r="A348" s="260"/>
      <c r="B348" s="69" t="s">
        <v>0</v>
      </c>
      <c r="C348" s="216">
        <f>'[70]Arkusz1'!$D$27</f>
        <v>0</v>
      </c>
      <c r="D348" s="217">
        <f>'[70]Arkusz1'!$D$29</f>
        <v>0</v>
      </c>
      <c r="E348" s="218">
        <f>'[70]Arkusz1'!$D$31</f>
        <v>0</v>
      </c>
      <c r="F348" s="218">
        <f>'[70]Arkusz1'!$D$32</f>
        <v>0</v>
      </c>
      <c r="G348" s="218">
        <f>'[70]Arkusz1'!$D$33</f>
        <v>0</v>
      </c>
      <c r="H348" s="218">
        <f>'[70]Arkusz1'!$D$34</f>
        <v>0</v>
      </c>
      <c r="I348" s="218">
        <f>'[70]Arkusz1'!$D$30</f>
        <v>0</v>
      </c>
      <c r="J348" s="218">
        <f>'[70]Arkusz1'!$D$35</f>
        <v>0</v>
      </c>
    </row>
    <row r="349" spans="1:10" ht="15" customHeight="1">
      <c r="A349" s="260"/>
      <c r="B349" s="69" t="s">
        <v>1</v>
      </c>
      <c r="C349" s="216">
        <f>'[70]Arkusz1'!$E$27</f>
        <v>0</v>
      </c>
      <c r="D349" s="217">
        <f>'[70]Arkusz1'!$E$29</f>
        <v>0</v>
      </c>
      <c r="E349" s="218">
        <f>'[70]Arkusz1'!$E$31</f>
        <v>0</v>
      </c>
      <c r="F349" s="218">
        <f>'[70]Arkusz1'!$E$32</f>
        <v>0</v>
      </c>
      <c r="G349" s="218">
        <f>'[70]Arkusz1'!$E$33</f>
        <v>0</v>
      </c>
      <c r="H349" s="218">
        <f>'[70]Arkusz1'!$E$34</f>
        <v>0</v>
      </c>
      <c r="I349" s="218">
        <f>'[70]Arkusz1'!$E$30</f>
        <v>0</v>
      </c>
      <c r="J349" s="218">
        <f>'[70]Arkusz1'!$E$35</f>
        <v>0</v>
      </c>
    </row>
    <row r="350" spans="1:10" ht="15" customHeight="1">
      <c r="A350" s="260"/>
      <c r="B350" s="70" t="s">
        <v>2</v>
      </c>
      <c r="C350" s="216">
        <f>'[70]Arkusz1'!$F$27</f>
        <v>0</v>
      </c>
      <c r="D350" s="217">
        <f>'[70]Arkusz1'!$F$29</f>
        <v>0</v>
      </c>
      <c r="E350" s="218">
        <f>'[70]Arkusz1'!$F$31</f>
        <v>0</v>
      </c>
      <c r="F350" s="218">
        <f>'[70]Arkusz1'!$F$32</f>
        <v>0</v>
      </c>
      <c r="G350" s="218">
        <f>'[70]Arkusz1'!$F$33</f>
        <v>0</v>
      </c>
      <c r="H350" s="218">
        <f>'[70]Arkusz1'!$F$34</f>
        <v>0</v>
      </c>
      <c r="I350" s="218">
        <f>'[70]Arkusz1'!$F$30</f>
        <v>0</v>
      </c>
      <c r="J350" s="218">
        <f>'[70]Arkusz1'!$F$35</f>
        <v>0</v>
      </c>
    </row>
    <row r="351" spans="1:10" ht="15" customHeight="1">
      <c r="A351" s="261"/>
      <c r="B351" s="75" t="s">
        <v>3</v>
      </c>
      <c r="C351" s="216">
        <f>'[70]Arkusz1'!$G$27</f>
        <v>0</v>
      </c>
      <c r="D351" s="217">
        <f>'[70]Arkusz1'!$G$29</f>
        <v>0</v>
      </c>
      <c r="E351" s="218">
        <f>'[70]Arkusz1'!$G$31</f>
        <v>0</v>
      </c>
      <c r="F351" s="218">
        <f>'[70]Arkusz1'!$G$32</f>
        <v>0</v>
      </c>
      <c r="G351" s="218">
        <f>'[70]Arkusz1'!$G$33</f>
        <v>0</v>
      </c>
      <c r="H351" s="218">
        <f>'[70]Arkusz1'!$G$34</f>
        <v>0</v>
      </c>
      <c r="I351" s="218">
        <f>'[70]Arkusz1'!$G$30</f>
        <v>0</v>
      </c>
      <c r="J351" s="218">
        <f>'[70]Arkusz1'!$G$35</f>
        <v>0</v>
      </c>
    </row>
    <row r="352" spans="1:10" ht="54.75" thickBot="1">
      <c r="A352" s="64" t="s">
        <v>39</v>
      </c>
      <c r="B352" s="97" t="s">
        <v>40</v>
      </c>
      <c r="C352" s="219">
        <f>SUM(C353+C359+C365)</f>
        <v>24032</v>
      </c>
      <c r="D352" s="220">
        <f aca="true" t="shared" si="8" ref="D352:J352">SUM(D353+D359+D365)</f>
        <v>700</v>
      </c>
      <c r="E352" s="221">
        <f t="shared" si="8"/>
        <v>612</v>
      </c>
      <c r="F352" s="221">
        <f t="shared" si="8"/>
        <v>4912</v>
      </c>
      <c r="G352" s="221">
        <f t="shared" si="8"/>
        <v>6529</v>
      </c>
      <c r="H352" s="221">
        <f t="shared" si="8"/>
        <v>11279</v>
      </c>
      <c r="I352" s="221">
        <f t="shared" si="8"/>
        <v>23332</v>
      </c>
      <c r="J352" s="221">
        <f t="shared" si="8"/>
        <v>0</v>
      </c>
    </row>
    <row r="353" spans="1:10" ht="89.25">
      <c r="A353" s="258" t="str">
        <f>'[55]Arkusz1'!$G$1</f>
        <v>E.1</v>
      </c>
      <c r="B353" s="89" t="str">
        <f>'[55]Arkusz1'!$A$3</f>
        <v>Strefa intensywnego inwestowania - przygotowanie terenów przyległych do Basenu Mulnik na cele parku przemysłowo - usługowego wraz z akwenem wodnym i nabrzeżami.</v>
      </c>
      <c r="C353" s="127">
        <f>'[55]Arkusz1'!$B$27</f>
        <v>20618</v>
      </c>
      <c r="D353" s="222">
        <f>'[55]Arkusz1'!$B$29</f>
        <v>0</v>
      </c>
      <c r="E353" s="129">
        <f>'[55]Arkusz1'!$B$31</f>
        <v>191</v>
      </c>
      <c r="F353" s="129">
        <f>'[55]Arkusz1'!$B$32</f>
        <v>3487</v>
      </c>
      <c r="G353" s="129">
        <f>'[55]Arkusz1'!$B$33</f>
        <v>5661</v>
      </c>
      <c r="H353" s="129">
        <f>'[55]Arkusz1'!$B$34</f>
        <v>11279</v>
      </c>
      <c r="I353" s="129">
        <f>'[55]Arkusz1'!$B$30</f>
        <v>20618</v>
      </c>
      <c r="J353" s="129">
        <f>'[55]Arkusz1'!$B$35</f>
        <v>0</v>
      </c>
    </row>
    <row r="354" spans="1:10" ht="12.75">
      <c r="A354" s="258"/>
      <c r="B354" s="69" t="s">
        <v>26</v>
      </c>
      <c r="C354" s="163">
        <f>'[55]Arkusz1'!$C$27</f>
        <v>3255</v>
      </c>
      <c r="D354" s="164">
        <f>'[55]Arkusz1'!$C$29</f>
        <v>0</v>
      </c>
      <c r="E354" s="165">
        <f>'[55]Arkusz1'!$C$31</f>
        <v>191</v>
      </c>
      <c r="F354" s="165">
        <f>'[55]Arkusz1'!$C$32</f>
        <v>523</v>
      </c>
      <c r="G354" s="165">
        <f>'[55]Arkusz1'!$C$33</f>
        <v>849</v>
      </c>
      <c r="H354" s="165">
        <f>'[55]Arkusz1'!$C$34</f>
        <v>1692</v>
      </c>
      <c r="I354" s="165">
        <f>'[55]Arkusz1'!$C$30</f>
        <v>3255</v>
      </c>
      <c r="J354" s="165">
        <f>'[55]Arkusz1'!$C$35</f>
        <v>0</v>
      </c>
    </row>
    <row r="355" spans="1:10" ht="12.75">
      <c r="A355" s="258"/>
      <c r="B355" s="69" t="s">
        <v>0</v>
      </c>
      <c r="C355" s="163">
        <f>'[55]Arkusz1'!$D$27</f>
        <v>17363</v>
      </c>
      <c r="D355" s="164">
        <f>'[55]Arkusz1'!$D$29</f>
        <v>0</v>
      </c>
      <c r="E355" s="165">
        <f>'[55]Arkusz1'!$D$31</f>
        <v>0</v>
      </c>
      <c r="F355" s="165">
        <f>'[55]Arkusz1'!$D$32</f>
        <v>2964</v>
      </c>
      <c r="G355" s="165">
        <f>'[55]Arkusz1'!$D$33</f>
        <v>4812</v>
      </c>
      <c r="H355" s="165">
        <f>'[55]Arkusz1'!$D$34</f>
        <v>9587</v>
      </c>
      <c r="I355" s="165">
        <f>'[55]Arkusz1'!$D$30</f>
        <v>17363</v>
      </c>
      <c r="J355" s="165">
        <f>'[55]Arkusz1'!$D$35</f>
        <v>0</v>
      </c>
    </row>
    <row r="356" spans="1:10" ht="12.75">
      <c r="A356" s="258"/>
      <c r="B356" s="69" t="s">
        <v>1</v>
      </c>
      <c r="C356" s="163">
        <f>'[55]Arkusz1'!$E$27</f>
        <v>0</v>
      </c>
      <c r="D356" s="164">
        <f>'[55]Arkusz1'!$E$29</f>
        <v>0</v>
      </c>
      <c r="E356" s="165">
        <f>'[55]Arkusz1'!$E$31</f>
        <v>0</v>
      </c>
      <c r="F356" s="165">
        <f>'[55]Arkusz1'!$E$32</f>
        <v>0</v>
      </c>
      <c r="G356" s="165">
        <f>'[55]Arkusz1'!$E$33</f>
        <v>0</v>
      </c>
      <c r="H356" s="165">
        <f>'[55]Arkusz1'!$E$34</f>
        <v>0</v>
      </c>
      <c r="I356" s="165">
        <f>'[55]Arkusz1'!$E$30</f>
        <v>0</v>
      </c>
      <c r="J356" s="165">
        <f>'[55]Arkusz1'!$E$35</f>
        <v>0</v>
      </c>
    </row>
    <row r="357" spans="1:10" ht="12.75">
      <c r="A357" s="258"/>
      <c r="B357" s="69" t="s">
        <v>2</v>
      </c>
      <c r="C357" s="163">
        <f>'[55]Arkusz1'!$F$27</f>
        <v>0</v>
      </c>
      <c r="D357" s="164">
        <f>'[55]Arkusz1'!$F$29</f>
        <v>0</v>
      </c>
      <c r="E357" s="165">
        <f>'[55]Arkusz1'!$F$31</f>
        <v>0</v>
      </c>
      <c r="F357" s="165">
        <f>'[55]Arkusz1'!$F$32</f>
        <v>0</v>
      </c>
      <c r="G357" s="165">
        <f>'[55]Arkusz1'!$F$33</f>
        <v>0</v>
      </c>
      <c r="H357" s="165">
        <f>'[55]Arkusz1'!$F$34</f>
        <v>0</v>
      </c>
      <c r="I357" s="165">
        <f>'[55]Arkusz1'!$F$30</f>
        <v>0</v>
      </c>
      <c r="J357" s="165">
        <f>'[55]Arkusz1'!$F$35</f>
        <v>0</v>
      </c>
    </row>
    <row r="358" spans="1:10" ht="12.75">
      <c r="A358" s="258"/>
      <c r="B358" s="70" t="s">
        <v>3</v>
      </c>
      <c r="C358" s="163">
        <f>'[55]Arkusz1'!$G$27</f>
        <v>0</v>
      </c>
      <c r="D358" s="164">
        <f>'[55]Arkusz1'!$G$29</f>
        <v>0</v>
      </c>
      <c r="E358" s="165">
        <f>'[55]Arkusz1'!$G$31</f>
        <v>0</v>
      </c>
      <c r="F358" s="165">
        <f>'[55]Arkusz1'!$G$32</f>
        <v>0</v>
      </c>
      <c r="G358" s="165">
        <f>'[55]Arkusz1'!$G$33</f>
        <v>0</v>
      </c>
      <c r="H358" s="165">
        <f>'[55]Arkusz1'!$G$34</f>
        <v>0</v>
      </c>
      <c r="I358" s="165">
        <f>'[55]Arkusz1'!$G$30</f>
        <v>0</v>
      </c>
      <c r="J358" s="165">
        <f>'[55]Arkusz1'!$G$35</f>
        <v>0</v>
      </c>
    </row>
    <row r="359" spans="1:10" ht="30.75" customHeight="1">
      <c r="A359" s="250" t="str">
        <f>'[56]Arkusz1'!$G$1</f>
        <v>E.2</v>
      </c>
      <c r="B359" s="88" t="str">
        <f>'[56]Arkusz1'!$A$3</f>
        <v>Przygotowanie Bazy Las pod funkcje inwestycyjne -  etap II  </v>
      </c>
      <c r="C359" s="123">
        <f>'[56]Arkusz1'!$B$27</f>
        <v>3264</v>
      </c>
      <c r="D359" s="173">
        <f>'[56]Arkusz1'!$B$29</f>
        <v>700</v>
      </c>
      <c r="E359" s="125">
        <f>'[56]Arkusz1'!$B$31</f>
        <v>421</v>
      </c>
      <c r="F359" s="125">
        <f>'[56]Arkusz1'!$B$32</f>
        <v>1425</v>
      </c>
      <c r="G359" s="125">
        <f>'[56]Arkusz1'!$B$33</f>
        <v>718</v>
      </c>
      <c r="H359" s="125">
        <f>'[56]Arkusz1'!$B$34</f>
        <v>0</v>
      </c>
      <c r="I359" s="125">
        <f>'[56]Arkusz1'!$B$30</f>
        <v>2564</v>
      </c>
      <c r="J359" s="125">
        <f>'[56]Arkusz1'!$B$35</f>
        <v>0</v>
      </c>
    </row>
    <row r="360" spans="1:10" ht="12.75">
      <c r="A360" s="250"/>
      <c r="B360" s="69" t="s">
        <v>26</v>
      </c>
      <c r="C360" s="163">
        <f>'[56]Arkusz1'!$C$27</f>
        <v>2195</v>
      </c>
      <c r="D360" s="164">
        <f>'[56]Arkusz1'!$C$29</f>
        <v>700</v>
      </c>
      <c r="E360" s="165">
        <f>'[56]Arkusz1'!$C$31</f>
        <v>421</v>
      </c>
      <c r="F360" s="165">
        <f>'[56]Arkusz1'!$C$32</f>
        <v>356</v>
      </c>
      <c r="G360" s="165">
        <f>'[56]Arkusz1'!$C$33</f>
        <v>718</v>
      </c>
      <c r="H360" s="165">
        <f>'[56]Arkusz1'!$C$34</f>
        <v>0</v>
      </c>
      <c r="I360" s="165">
        <f>'[56]Arkusz1'!$C$30</f>
        <v>1495</v>
      </c>
      <c r="J360" s="165">
        <f>'[56]Arkusz1'!$C$35</f>
        <v>0</v>
      </c>
    </row>
    <row r="361" spans="1:10" ht="12.75">
      <c r="A361" s="250"/>
      <c r="B361" s="69" t="s">
        <v>0</v>
      </c>
      <c r="C361" s="163">
        <f>'[56]Arkusz1'!$D$27</f>
        <v>1069</v>
      </c>
      <c r="D361" s="164">
        <f>'[56]Arkusz1'!$D$29</f>
        <v>0</v>
      </c>
      <c r="E361" s="165">
        <f>'[56]Arkusz1'!$D$31</f>
        <v>0</v>
      </c>
      <c r="F361" s="165">
        <f>'[56]Arkusz1'!$D$32</f>
        <v>1069</v>
      </c>
      <c r="G361" s="165">
        <f>'[56]Arkusz1'!$D$33</f>
        <v>0</v>
      </c>
      <c r="H361" s="165">
        <f>'[56]Arkusz1'!$D$34</f>
        <v>0</v>
      </c>
      <c r="I361" s="165">
        <f>'[56]Arkusz1'!$D$30</f>
        <v>1069</v>
      </c>
      <c r="J361" s="165">
        <f>'[56]Arkusz1'!$D$35</f>
        <v>0</v>
      </c>
    </row>
    <row r="362" spans="1:10" ht="12.75">
      <c r="A362" s="250"/>
      <c r="B362" s="69" t="s">
        <v>1</v>
      </c>
      <c r="C362" s="163">
        <f>'[56]Arkusz1'!$E$27</f>
        <v>0</v>
      </c>
      <c r="D362" s="164">
        <f>'[56]Arkusz1'!$E$29</f>
        <v>0</v>
      </c>
      <c r="E362" s="165">
        <f>'[56]Arkusz1'!$E$31</f>
        <v>0</v>
      </c>
      <c r="F362" s="165">
        <f>'[56]Arkusz1'!$E$32</f>
        <v>0</v>
      </c>
      <c r="G362" s="165">
        <f>'[56]Arkusz1'!$E$33</f>
        <v>0</v>
      </c>
      <c r="H362" s="165">
        <f>'[56]Arkusz1'!$E$34</f>
        <v>0</v>
      </c>
      <c r="I362" s="165">
        <f>'[56]Arkusz1'!$E$30</f>
        <v>0</v>
      </c>
      <c r="J362" s="165">
        <f>'[56]Arkusz1'!$E$35</f>
        <v>0</v>
      </c>
    </row>
    <row r="363" spans="1:10" ht="12.75">
      <c r="A363" s="250"/>
      <c r="B363" s="69" t="s">
        <v>2</v>
      </c>
      <c r="C363" s="163">
        <f>'[56]Arkusz1'!$F$27</f>
        <v>0</v>
      </c>
      <c r="D363" s="164">
        <f>'[56]Arkusz1'!$F$29</f>
        <v>0</v>
      </c>
      <c r="E363" s="165">
        <f>'[56]Arkusz1'!$F$31</f>
        <v>0</v>
      </c>
      <c r="F363" s="165">
        <f>'[56]Arkusz1'!$F$32</f>
        <v>0</v>
      </c>
      <c r="G363" s="165">
        <f>'[56]Arkusz1'!$F$33</f>
        <v>0</v>
      </c>
      <c r="H363" s="165">
        <f>'[56]Arkusz1'!$F$34</f>
        <v>0</v>
      </c>
      <c r="I363" s="165">
        <f>'[56]Arkusz1'!$F$30</f>
        <v>0</v>
      </c>
      <c r="J363" s="165">
        <f>'[56]Arkusz1'!$F$35</f>
        <v>0</v>
      </c>
    </row>
    <row r="364" spans="1:10" ht="12.75">
      <c r="A364" s="250"/>
      <c r="B364" s="70" t="s">
        <v>3</v>
      </c>
      <c r="C364" s="163">
        <f>'[56]Arkusz1'!$G$27</f>
        <v>0</v>
      </c>
      <c r="D364" s="164">
        <f>'[56]Arkusz1'!$G$29</f>
        <v>0</v>
      </c>
      <c r="E364" s="165">
        <f>'[56]Arkusz1'!$G$31</f>
        <v>0</v>
      </c>
      <c r="F364" s="165">
        <f>'[56]Arkusz1'!$G$32</f>
        <v>0</v>
      </c>
      <c r="G364" s="165">
        <f>'[56]Arkusz1'!$G$33</f>
        <v>0</v>
      </c>
      <c r="H364" s="165">
        <f>'[56]Arkusz1'!$G$34</f>
        <v>0</v>
      </c>
      <c r="I364" s="165">
        <f>'[56]Arkusz1'!$G$30</f>
        <v>0</v>
      </c>
      <c r="J364" s="165">
        <f>'[56]Arkusz1'!$G$35</f>
        <v>0</v>
      </c>
    </row>
    <row r="365" spans="1:10" ht="25.5">
      <c r="A365" s="249" t="str">
        <f>'[57]Arkusz1'!$G$1</f>
        <v>E.3</v>
      </c>
      <c r="B365" s="88" t="str">
        <f>'[57]Arkusz1'!$A$3</f>
        <v>Przygotowanie terenów pod budowę kempingu.</v>
      </c>
      <c r="C365" s="123">
        <f>'[57]Arkusz1'!$B$27</f>
        <v>150</v>
      </c>
      <c r="D365" s="173">
        <f>'[57]Arkusz1'!$B$29</f>
        <v>0</v>
      </c>
      <c r="E365" s="125">
        <f>'[57]Arkusz1'!$B$31</f>
        <v>0</v>
      </c>
      <c r="F365" s="125">
        <f>'[57]Arkusz1'!$B$32</f>
        <v>0</v>
      </c>
      <c r="G365" s="125">
        <f>'[57]Arkusz1'!$B$33</f>
        <v>150</v>
      </c>
      <c r="H365" s="125">
        <f>'[57]Arkusz1'!$B$34</f>
        <v>0</v>
      </c>
      <c r="I365" s="125">
        <f>'[57]Arkusz1'!$B$30</f>
        <v>150</v>
      </c>
      <c r="J365" s="125">
        <f>'[57]Arkusz1'!$B$35</f>
        <v>0</v>
      </c>
    </row>
    <row r="366" spans="1:10" ht="12.75">
      <c r="A366" s="249"/>
      <c r="B366" s="69" t="s">
        <v>26</v>
      </c>
      <c r="C366" s="163">
        <f>'[57]Arkusz1'!$C$27</f>
        <v>150</v>
      </c>
      <c r="D366" s="164">
        <f>'[57]Arkusz1'!$C$29</f>
        <v>0</v>
      </c>
      <c r="E366" s="165">
        <f>'[57]Arkusz1'!$C$31</f>
        <v>0</v>
      </c>
      <c r="F366" s="165">
        <f>'[57]Arkusz1'!$C$32</f>
        <v>0</v>
      </c>
      <c r="G366" s="165">
        <f>'[57]Arkusz1'!$C$33</f>
        <v>150</v>
      </c>
      <c r="H366" s="165">
        <f>'[57]Arkusz1'!$C$34</f>
        <v>0</v>
      </c>
      <c r="I366" s="165">
        <f>'[57]Arkusz1'!$C$30</f>
        <v>150</v>
      </c>
      <c r="J366" s="165">
        <f>'[57]Arkusz1'!$C$35</f>
        <v>0</v>
      </c>
    </row>
    <row r="367" spans="1:10" ht="12.75">
      <c r="A367" s="249"/>
      <c r="B367" s="69" t="s">
        <v>0</v>
      </c>
      <c r="C367" s="163">
        <f>'[57]Arkusz1'!$D$27</f>
        <v>0</v>
      </c>
      <c r="D367" s="164">
        <f>'[57]Arkusz1'!$D$29</f>
        <v>0</v>
      </c>
      <c r="E367" s="165">
        <f>'[57]Arkusz1'!$D$31</f>
        <v>0</v>
      </c>
      <c r="F367" s="165">
        <f>'[57]Arkusz1'!$D$32</f>
        <v>0</v>
      </c>
      <c r="G367" s="165">
        <f>'[57]Arkusz1'!$D$33</f>
        <v>0</v>
      </c>
      <c r="H367" s="165">
        <f>'[57]Arkusz1'!$D$34</f>
        <v>0</v>
      </c>
      <c r="I367" s="165">
        <f>'[57]Arkusz1'!$D$30</f>
        <v>0</v>
      </c>
      <c r="J367" s="165">
        <f>'[57]Arkusz1'!$D$35</f>
        <v>0</v>
      </c>
    </row>
    <row r="368" spans="1:10" ht="12.75">
      <c r="A368" s="249"/>
      <c r="B368" s="69" t="s">
        <v>1</v>
      </c>
      <c r="C368" s="163">
        <f>'[57]Arkusz1'!$E$27</f>
        <v>0</v>
      </c>
      <c r="D368" s="164">
        <f>'[57]Arkusz1'!$E$29</f>
        <v>0</v>
      </c>
      <c r="E368" s="165">
        <f>'[57]Arkusz1'!$E$31</f>
        <v>0</v>
      </c>
      <c r="F368" s="165">
        <f>'[57]Arkusz1'!$E$32</f>
        <v>0</v>
      </c>
      <c r="G368" s="165">
        <f>'[57]Arkusz1'!$E$33</f>
        <v>0</v>
      </c>
      <c r="H368" s="165">
        <f>'[57]Arkusz1'!$E$34</f>
        <v>0</v>
      </c>
      <c r="I368" s="165">
        <f>'[57]Arkusz1'!$E$30</f>
        <v>0</v>
      </c>
      <c r="J368" s="165">
        <f>'[57]Arkusz1'!$E$35</f>
        <v>0</v>
      </c>
    </row>
    <row r="369" spans="1:10" ht="12.75">
      <c r="A369" s="249"/>
      <c r="B369" s="69" t="s">
        <v>2</v>
      </c>
      <c r="C369" s="163">
        <f>'[57]Arkusz1'!$F$27</f>
        <v>0</v>
      </c>
      <c r="D369" s="164">
        <f>'[57]Arkusz1'!$F$29</f>
        <v>0</v>
      </c>
      <c r="E369" s="165">
        <f>'[57]Arkusz1'!$F$31</f>
        <v>0</v>
      </c>
      <c r="F369" s="165">
        <f>'[57]Arkusz1'!$F$32</f>
        <v>0</v>
      </c>
      <c r="G369" s="165">
        <f>'[57]Arkusz1'!$F$33</f>
        <v>0</v>
      </c>
      <c r="H369" s="165">
        <f>'[57]Arkusz1'!$F$34</f>
        <v>0</v>
      </c>
      <c r="I369" s="165">
        <f>'[57]Arkusz1'!$F$30</f>
        <v>0</v>
      </c>
      <c r="J369" s="165">
        <f>'[57]Arkusz1'!$F$35</f>
        <v>0</v>
      </c>
    </row>
    <row r="370" spans="1:10" ht="13.5" thickBot="1">
      <c r="A370" s="249"/>
      <c r="B370" s="70" t="s">
        <v>3</v>
      </c>
      <c r="C370" s="187">
        <f>'[57]Arkusz1'!$G$27</f>
        <v>0</v>
      </c>
      <c r="D370" s="188">
        <f>'[57]Arkusz1'!$G$29</f>
        <v>0</v>
      </c>
      <c r="E370" s="190">
        <f>'[57]Arkusz1'!$G$31</f>
        <v>0</v>
      </c>
      <c r="F370" s="190">
        <f>'[57]Arkusz1'!$G$32</f>
        <v>0</v>
      </c>
      <c r="G370" s="190">
        <f>'[57]Arkusz1'!$G$33</f>
        <v>0</v>
      </c>
      <c r="H370" s="190">
        <f>'[57]Arkusz1'!$G$34</f>
        <v>0</v>
      </c>
      <c r="I370" s="190">
        <f>'[57]Arkusz1'!$G$30</f>
        <v>0</v>
      </c>
      <c r="J370" s="190">
        <f>'[57]Arkusz1'!$G$35</f>
        <v>0</v>
      </c>
    </row>
    <row r="371" spans="1:11" ht="27.75" customHeight="1" thickBot="1">
      <c r="A371" s="53" t="s">
        <v>41</v>
      </c>
      <c r="B371" s="98" t="s">
        <v>42</v>
      </c>
      <c r="C371" s="223">
        <f>SUM(C372+C378+C384+C390+C396+C402+C408)</f>
        <v>50036</v>
      </c>
      <c r="D371" s="224">
        <f aca="true" t="shared" si="9" ref="D371:J371">SUM(D372+D378+D384+D390+D396+D402+D408)</f>
        <v>1823</v>
      </c>
      <c r="E371" s="225">
        <f t="shared" si="9"/>
        <v>8216</v>
      </c>
      <c r="F371" s="225">
        <f t="shared" si="9"/>
        <v>20538</v>
      </c>
      <c r="G371" s="225">
        <f t="shared" si="9"/>
        <v>4551</v>
      </c>
      <c r="H371" s="225">
        <f t="shared" si="9"/>
        <v>4479</v>
      </c>
      <c r="I371" s="225">
        <f t="shared" si="9"/>
        <v>37784</v>
      </c>
      <c r="J371" s="225">
        <f t="shared" si="9"/>
        <v>10429</v>
      </c>
      <c r="K371" s="54"/>
    </row>
    <row r="372" spans="1:10" ht="38.25">
      <c r="A372" s="253" t="str">
        <f>'[58]Arkusz1'!$G$1</f>
        <v>F.1</v>
      </c>
      <c r="B372" s="89" t="str">
        <f>'[58]Arkusz1'!$A$3</f>
        <v>Zagospodarowanie Basenu Bosmańskiego - budowa bazy rybackiej w Świnoujściu</v>
      </c>
      <c r="C372" s="127">
        <f>'[58]Arkusz1'!$B$27</f>
        <v>25352</v>
      </c>
      <c r="D372" s="222">
        <f>'[58]Arkusz1'!$B$29</f>
        <v>50</v>
      </c>
      <c r="E372" s="129">
        <f>'[58]Arkusz1'!$B$31</f>
        <v>7656</v>
      </c>
      <c r="F372" s="129">
        <f>'[58]Arkusz1'!$B$32</f>
        <v>17646</v>
      </c>
      <c r="G372" s="129">
        <f>'[58]Arkusz1'!$B$33</f>
        <v>0</v>
      </c>
      <c r="H372" s="129">
        <f>'[58]Arkusz1'!$B$35</f>
        <v>0</v>
      </c>
      <c r="I372" s="129">
        <f>'[58]Arkusz1'!$B$30</f>
        <v>25302</v>
      </c>
      <c r="J372" s="129">
        <f>'[58]Arkusz1'!$B$35</f>
        <v>0</v>
      </c>
    </row>
    <row r="373" spans="1:10" ht="12.75">
      <c r="A373" s="253"/>
      <c r="B373" s="69" t="s">
        <v>26</v>
      </c>
      <c r="C373" s="163">
        <f>'[58]Arkusz1'!$C$27</f>
        <v>4728</v>
      </c>
      <c r="D373" s="164">
        <f>'[58]Arkusz1'!$C$29</f>
        <v>50</v>
      </c>
      <c r="E373" s="165">
        <f>'[58]Arkusz1'!$C$31</f>
        <v>2990</v>
      </c>
      <c r="F373" s="165">
        <f>'[58]Arkusz1'!$C$32</f>
        <v>1688</v>
      </c>
      <c r="G373" s="165">
        <f>'[58]Arkusz1'!$C$33</f>
        <v>0</v>
      </c>
      <c r="H373" s="165">
        <f>'[58]Arkusz1'!$C$35</f>
        <v>0</v>
      </c>
      <c r="I373" s="165">
        <f>'[58]Arkusz1'!$C$30</f>
        <v>4678</v>
      </c>
      <c r="J373" s="206">
        <f>'[58]Arkusz1'!$C$35</f>
        <v>0</v>
      </c>
    </row>
    <row r="374" spans="1:10" ht="12.75">
      <c r="A374" s="253"/>
      <c r="B374" s="69" t="s">
        <v>0</v>
      </c>
      <c r="C374" s="163">
        <f>'[58]Arkusz1'!$D$27</f>
        <v>20624</v>
      </c>
      <c r="D374" s="164">
        <f>'[58]Arkusz1'!$D$29</f>
        <v>0</v>
      </c>
      <c r="E374" s="165">
        <f>'[58]Arkusz1'!$D$31</f>
        <v>4666</v>
      </c>
      <c r="F374" s="165">
        <f>'[58]Arkusz1'!$D$32</f>
        <v>15958</v>
      </c>
      <c r="G374" s="165">
        <f>'[58]Arkusz1'!$D$33</f>
        <v>0</v>
      </c>
      <c r="H374" s="165">
        <f>'[58]Arkusz1'!$D$34</f>
        <v>0</v>
      </c>
      <c r="I374" s="165">
        <f>'[58]Arkusz1'!$D$30</f>
        <v>20624</v>
      </c>
      <c r="J374" s="165">
        <f>'[58]Arkusz1'!$D$35</f>
        <v>0</v>
      </c>
    </row>
    <row r="375" spans="1:10" ht="12.75">
      <c r="A375" s="253"/>
      <c r="B375" s="69" t="s">
        <v>1</v>
      </c>
      <c r="C375" s="163">
        <f>'[58]Arkusz1'!$E$27</f>
        <v>0</v>
      </c>
      <c r="D375" s="164">
        <f>'[58]Arkusz1'!$E$29</f>
        <v>0</v>
      </c>
      <c r="E375" s="165">
        <f>'[58]Arkusz1'!$E$31</f>
        <v>0</v>
      </c>
      <c r="F375" s="165">
        <f>'[58]Arkusz1'!$E$32</f>
        <v>0</v>
      </c>
      <c r="G375" s="165">
        <f>'[58]Arkusz1'!$E$33</f>
        <v>0</v>
      </c>
      <c r="H375" s="165">
        <f>'[58]Arkusz1'!$E$34</f>
        <v>0</v>
      </c>
      <c r="I375" s="165">
        <f>'[58]Arkusz1'!$E$30</f>
        <v>0</v>
      </c>
      <c r="J375" s="165">
        <f>'[58]Arkusz1'!$E$35</f>
        <v>0</v>
      </c>
    </row>
    <row r="376" spans="1:10" ht="12.75">
      <c r="A376" s="253"/>
      <c r="B376" s="69" t="s">
        <v>2</v>
      </c>
      <c r="C376" s="163">
        <f>'[58]Arkusz1'!$F$27</f>
        <v>0</v>
      </c>
      <c r="D376" s="164">
        <f>'[58]Arkusz1'!$F$29</f>
        <v>0</v>
      </c>
      <c r="E376" s="165">
        <f>'[58]Arkusz1'!$F$31</f>
        <v>0</v>
      </c>
      <c r="F376" s="165">
        <f>'[58]Arkusz1'!$F$32</f>
        <v>0</v>
      </c>
      <c r="G376" s="165">
        <f>'[58]Arkusz1'!$F$33</f>
        <v>0</v>
      </c>
      <c r="H376" s="165">
        <f>'[58]Arkusz1'!$F$34</f>
        <v>0</v>
      </c>
      <c r="I376" s="165">
        <f>'[58]Arkusz1'!$F$30</f>
        <v>0</v>
      </c>
      <c r="J376" s="165">
        <f>'[58]Arkusz1'!$F$35</f>
        <v>0</v>
      </c>
    </row>
    <row r="377" spans="1:10" ht="12.75">
      <c r="A377" s="253"/>
      <c r="B377" s="70" t="s">
        <v>3</v>
      </c>
      <c r="C377" s="163">
        <f>'[58]Arkusz1'!$G$27</f>
        <v>0</v>
      </c>
      <c r="D377" s="164">
        <f>'[58]Arkusz1'!$G$29</f>
        <v>0</v>
      </c>
      <c r="E377" s="165">
        <f>'[58]Arkusz1'!$G$31</f>
        <v>0</v>
      </c>
      <c r="F377" s="165">
        <f>'[58]Arkusz1'!$G$32</f>
        <v>0</v>
      </c>
      <c r="G377" s="165">
        <f>'[58]Arkusz1'!$G$33</f>
        <v>0</v>
      </c>
      <c r="H377" s="165">
        <f>'[58]Arkusz1'!$G$34</f>
        <v>0</v>
      </c>
      <c r="I377" s="165">
        <f>'[58]Arkusz1'!$G$30</f>
        <v>0</v>
      </c>
      <c r="J377" s="165">
        <f>'[58]Arkusz1'!$G$35</f>
        <v>0</v>
      </c>
    </row>
    <row r="378" spans="1:10" ht="21.75" customHeight="1">
      <c r="A378" s="250" t="str">
        <f>'[59]Arkusz1'!$G$1</f>
        <v>F.2</v>
      </c>
      <c r="B378" s="88" t="str">
        <f>'[59]Arkusz1'!$A$3</f>
        <v>Oświetlenie  ulic</v>
      </c>
      <c r="C378" s="123">
        <f>'[59]Arkusz1'!$B$27</f>
        <v>3867</v>
      </c>
      <c r="D378" s="173">
        <f>'[59]Arkusz1'!$B$29</f>
        <v>0</v>
      </c>
      <c r="E378" s="125">
        <f>'[59]Arkusz1'!$B$31</f>
        <v>50</v>
      </c>
      <c r="F378" s="125">
        <f>'[59]Arkusz1'!$B$32</f>
        <v>392</v>
      </c>
      <c r="G378" s="125">
        <f>'[59]Arkusz1'!$B$33</f>
        <v>701</v>
      </c>
      <c r="H378" s="125">
        <f>'[59]Arkusz1'!$B$34</f>
        <v>290</v>
      </c>
      <c r="I378" s="125">
        <f>'[59]Arkusz1'!$B$30</f>
        <v>1433</v>
      </c>
      <c r="J378" s="125">
        <f>'[59]Arkusz1'!$B$35</f>
        <v>2434</v>
      </c>
    </row>
    <row r="379" spans="1:10" ht="12.75">
      <c r="A379" s="250"/>
      <c r="B379" s="69" t="s">
        <v>26</v>
      </c>
      <c r="C379" s="163">
        <f>'[59]Arkusz1'!$C$27</f>
        <v>3867</v>
      </c>
      <c r="D379" s="164">
        <f>'[59]Arkusz1'!$C$29</f>
        <v>0</v>
      </c>
      <c r="E379" s="165">
        <f>'[59]Arkusz1'!$C$31</f>
        <v>50</v>
      </c>
      <c r="F379" s="165">
        <f>'[59]Arkusz1'!$C$32</f>
        <v>392</v>
      </c>
      <c r="G379" s="165">
        <f>'[59]Arkusz1'!$C$33</f>
        <v>701</v>
      </c>
      <c r="H379" s="165">
        <f>'[59]Arkusz1'!$C$34</f>
        <v>290</v>
      </c>
      <c r="I379" s="165">
        <f>'[59]Arkusz1'!$C$30</f>
        <v>1433</v>
      </c>
      <c r="J379" s="165">
        <f>'[59]Arkusz1'!$C$35</f>
        <v>2434</v>
      </c>
    </row>
    <row r="380" spans="1:10" ht="12.75">
      <c r="A380" s="250"/>
      <c r="B380" s="69" t="s">
        <v>0</v>
      </c>
      <c r="C380" s="163">
        <f>'[59]Arkusz1'!$D$27</f>
        <v>0</v>
      </c>
      <c r="D380" s="164">
        <f>'[59]Arkusz1'!$D$29</f>
        <v>0</v>
      </c>
      <c r="E380" s="165">
        <f>'[59]Arkusz1'!$D$31</f>
        <v>0</v>
      </c>
      <c r="F380" s="165">
        <f>'[59]Arkusz1'!$D$32</f>
        <v>0</v>
      </c>
      <c r="G380" s="165">
        <f>'[59]Arkusz1'!$D$33</f>
        <v>0</v>
      </c>
      <c r="H380" s="165">
        <f>'[59]Arkusz1'!$D$34</f>
        <v>0</v>
      </c>
      <c r="I380" s="165">
        <f>'[59]Arkusz1'!$D$30</f>
        <v>0</v>
      </c>
      <c r="J380" s="165">
        <f>'[59]Arkusz1'!$D$35</f>
        <v>0</v>
      </c>
    </row>
    <row r="381" spans="1:10" ht="12.75">
      <c r="A381" s="250"/>
      <c r="B381" s="69" t="s">
        <v>1</v>
      </c>
      <c r="C381" s="163">
        <f>'[59]Arkusz1'!$E$27</f>
        <v>0</v>
      </c>
      <c r="D381" s="164">
        <f>'[59]Arkusz1'!$E$29</f>
        <v>0</v>
      </c>
      <c r="E381" s="165">
        <f>'[59]Arkusz1'!$E$31</f>
        <v>0</v>
      </c>
      <c r="F381" s="165">
        <f>'[59]Arkusz1'!$E$32</f>
        <v>0</v>
      </c>
      <c r="G381" s="165">
        <f>'[59]Arkusz1'!$E$33</f>
        <v>0</v>
      </c>
      <c r="H381" s="165">
        <f>'[59]Arkusz1'!$E$34</f>
        <v>0</v>
      </c>
      <c r="I381" s="165">
        <f>'[59]Arkusz1'!$E$30</f>
        <v>0</v>
      </c>
      <c r="J381" s="165">
        <f>'[59]Arkusz1'!$E$35</f>
        <v>0</v>
      </c>
    </row>
    <row r="382" spans="1:10" ht="12.75">
      <c r="A382" s="250"/>
      <c r="B382" s="69" t="s">
        <v>2</v>
      </c>
      <c r="C382" s="163">
        <f>'[59]Arkusz1'!$F$27</f>
        <v>0</v>
      </c>
      <c r="D382" s="164">
        <f>'[59]Arkusz1'!$F$29</f>
        <v>0</v>
      </c>
      <c r="E382" s="165">
        <f>'[59]Arkusz1'!$F$31</f>
        <v>0</v>
      </c>
      <c r="F382" s="165">
        <f>'[59]Arkusz1'!$F$32</f>
        <v>0</v>
      </c>
      <c r="G382" s="165">
        <f>'[59]Arkusz1'!$F$33</f>
        <v>0</v>
      </c>
      <c r="H382" s="165">
        <f>'[59]Arkusz1'!$F$34</f>
        <v>0</v>
      </c>
      <c r="I382" s="165">
        <f>'[59]Arkusz1'!$F$30</f>
        <v>0</v>
      </c>
      <c r="J382" s="165">
        <f>'[59]Arkusz1'!$F$35</f>
        <v>0</v>
      </c>
    </row>
    <row r="383" spans="1:10" ht="12.75">
      <c r="A383" s="250"/>
      <c r="B383" s="70" t="s">
        <v>3</v>
      </c>
      <c r="C383" s="163">
        <f>'[59]Arkusz1'!$G$27</f>
        <v>0</v>
      </c>
      <c r="D383" s="164">
        <f>'[59]Arkusz1'!$G$29</f>
        <v>0</v>
      </c>
      <c r="E383" s="165">
        <f>'[59]Arkusz1'!$G$31</f>
        <v>0</v>
      </c>
      <c r="F383" s="165">
        <f>'[59]Arkusz1'!$G$32</f>
        <v>0</v>
      </c>
      <c r="G383" s="165">
        <f>'[59]Arkusz1'!$G$33</f>
        <v>0</v>
      </c>
      <c r="H383" s="165">
        <f>'[59]Arkusz1'!$G$34</f>
        <v>0</v>
      </c>
      <c r="I383" s="165">
        <f>'[59]Arkusz1'!$G$30</f>
        <v>0</v>
      </c>
      <c r="J383" s="165">
        <f>'[59]Arkusz1'!$G$35</f>
        <v>0</v>
      </c>
    </row>
    <row r="384" spans="1:10" ht="42.75" customHeight="1">
      <c r="A384" s="250" t="str">
        <f>'[60]Arkusz1'!$G$1</f>
        <v>F.3</v>
      </c>
      <c r="B384" s="99" t="str">
        <f>'[60]Arkusz1'!$A$3</f>
        <v>Rozbudowa Cmentarza Komunalnego w Świnoujściu - Przytorze</v>
      </c>
      <c r="C384" s="123">
        <f>'[60]Arkusz1'!$B$27</f>
        <v>917</v>
      </c>
      <c r="D384" s="173">
        <f>'[60]Arkusz1'!$B$29</f>
        <v>0</v>
      </c>
      <c r="E384" s="125">
        <f>'[60]Arkusz1'!$B$31</f>
        <v>115</v>
      </c>
      <c r="F384" s="125">
        <f>'[60]Arkusz1'!$B$32</f>
        <v>402</v>
      </c>
      <c r="G384" s="125">
        <f>'[60]Arkusz1'!$B$33</f>
        <v>400</v>
      </c>
      <c r="H384" s="125">
        <f>'[60]Arkusz1'!$B$34</f>
        <v>0</v>
      </c>
      <c r="I384" s="125">
        <f>'[60]Arkusz1'!$B$30</f>
        <v>917</v>
      </c>
      <c r="J384" s="125">
        <f>'[60]Arkusz1'!$B$35</f>
        <v>0</v>
      </c>
    </row>
    <row r="385" spans="1:10" ht="12.75">
      <c r="A385" s="250"/>
      <c r="B385" s="69" t="s">
        <v>26</v>
      </c>
      <c r="C385" s="163">
        <f>'[60]Arkusz1'!$C$27</f>
        <v>917</v>
      </c>
      <c r="D385" s="164">
        <f>'[60]Arkusz1'!$C$29</f>
        <v>0</v>
      </c>
      <c r="E385" s="165">
        <f>'[60]Arkusz1'!$C$31</f>
        <v>115</v>
      </c>
      <c r="F385" s="165">
        <f>'[60]Arkusz1'!$C$32</f>
        <v>402</v>
      </c>
      <c r="G385" s="165">
        <f>'[60]Arkusz1'!$C$33</f>
        <v>400</v>
      </c>
      <c r="H385" s="165">
        <f>'[60]Arkusz1'!$C$34</f>
        <v>0</v>
      </c>
      <c r="I385" s="165">
        <f>'[60]Arkusz1'!$C$30</f>
        <v>917</v>
      </c>
      <c r="J385" s="165">
        <f>'[60]Arkusz1'!$C$35</f>
        <v>0</v>
      </c>
    </row>
    <row r="386" spans="1:10" ht="12.75">
      <c r="A386" s="250"/>
      <c r="B386" s="69" t="s">
        <v>0</v>
      </c>
      <c r="C386" s="163">
        <f>'[60]Arkusz1'!$D$27</f>
        <v>0</v>
      </c>
      <c r="D386" s="164">
        <f>'[60]Arkusz1'!$D$29</f>
        <v>0</v>
      </c>
      <c r="E386" s="165">
        <f>'[60]Arkusz1'!$D$31</f>
        <v>0</v>
      </c>
      <c r="F386" s="165">
        <f>'[60]Arkusz1'!$D$32</f>
        <v>0</v>
      </c>
      <c r="G386" s="165">
        <f>'[60]Arkusz1'!$D$33</f>
        <v>0</v>
      </c>
      <c r="H386" s="165">
        <f>'[60]Arkusz1'!$D$34</f>
        <v>0</v>
      </c>
      <c r="I386" s="165">
        <f>'[60]Arkusz1'!$D$30</f>
        <v>0</v>
      </c>
      <c r="J386" s="165">
        <f>'[60]Arkusz1'!$D$35</f>
        <v>0</v>
      </c>
    </row>
    <row r="387" spans="1:10" ht="12.75">
      <c r="A387" s="250"/>
      <c r="B387" s="69" t="s">
        <v>1</v>
      </c>
      <c r="C387" s="163">
        <f>'[60]Arkusz1'!$E$27</f>
        <v>0</v>
      </c>
      <c r="D387" s="164">
        <f>'[60]Arkusz1'!$E$29</f>
        <v>0</v>
      </c>
      <c r="E387" s="165">
        <f>'[60]Arkusz1'!$E$31</f>
        <v>0</v>
      </c>
      <c r="F387" s="165">
        <f>'[60]Arkusz1'!$E$32</f>
        <v>0</v>
      </c>
      <c r="G387" s="165">
        <f>'[60]Arkusz1'!$E$33</f>
        <v>0</v>
      </c>
      <c r="H387" s="165">
        <f>'[60]Arkusz1'!$E$34</f>
        <v>0</v>
      </c>
      <c r="I387" s="165">
        <f>'[60]Arkusz1'!$E$30</f>
        <v>0</v>
      </c>
      <c r="J387" s="165">
        <f>'[60]Arkusz1'!$E$35</f>
        <v>0</v>
      </c>
    </row>
    <row r="388" spans="1:10" ht="12.75">
      <c r="A388" s="250"/>
      <c r="B388" s="69" t="s">
        <v>2</v>
      </c>
      <c r="C388" s="163">
        <f>'[60]Arkusz1'!$F$27</f>
        <v>0</v>
      </c>
      <c r="D388" s="164">
        <f>'[60]Arkusz1'!$F$29</f>
        <v>0</v>
      </c>
      <c r="E388" s="165">
        <f>'[60]Arkusz1'!$F$31</f>
        <v>0</v>
      </c>
      <c r="F388" s="165">
        <f>'[60]Arkusz1'!$F$32</f>
        <v>0</v>
      </c>
      <c r="G388" s="165">
        <f>'[60]Arkusz1'!$F$33</f>
        <v>0</v>
      </c>
      <c r="H388" s="165">
        <f>'[60]Arkusz1'!$F$34</f>
        <v>0</v>
      </c>
      <c r="I388" s="165">
        <f>'[60]Arkusz1'!$F$30</f>
        <v>0</v>
      </c>
      <c r="J388" s="165">
        <f>'[60]Arkusz1'!$F$35</f>
        <v>0</v>
      </c>
    </row>
    <row r="389" spans="1:10" ht="12.75">
      <c r="A389" s="250"/>
      <c r="B389" s="70" t="s">
        <v>3</v>
      </c>
      <c r="C389" s="163">
        <f>'[60]Arkusz1'!$G$27</f>
        <v>0</v>
      </c>
      <c r="D389" s="164">
        <f>'[60]Arkusz1'!$G$29</f>
        <v>0</v>
      </c>
      <c r="E389" s="165">
        <f>'[60]Arkusz1'!$G$31</f>
        <v>0</v>
      </c>
      <c r="F389" s="165">
        <f>'[60]Arkusz1'!$G$32</f>
        <v>0</v>
      </c>
      <c r="G389" s="165">
        <f>'[60]Arkusz1'!$G$33</f>
        <v>0</v>
      </c>
      <c r="H389" s="165">
        <f>'[60]Arkusz1'!$G$34</f>
        <v>0</v>
      </c>
      <c r="I389" s="165">
        <f>'[60]Arkusz1'!$G$30</f>
        <v>0</v>
      </c>
      <c r="J389" s="165">
        <f>'[60]Arkusz1'!$G$35</f>
        <v>0</v>
      </c>
    </row>
    <row r="390" spans="1:10" ht="28.5" customHeight="1">
      <c r="A390" s="250" t="str">
        <f>'[61]Arkusz1'!$G$1</f>
        <v>F.4</v>
      </c>
      <c r="B390" s="99" t="str">
        <f>'[61]Arkusz1'!$A$3</f>
        <v>Rozbudowa Cmentarza Komunalnego w Świnoujściu.</v>
      </c>
      <c r="C390" s="179">
        <f>'[61]Arkusz1'!$B$27</f>
        <v>7751</v>
      </c>
      <c r="D390" s="180">
        <f>'[61]Arkusz1'!$B$29</f>
        <v>1244</v>
      </c>
      <c r="E390" s="126">
        <f>'[61]Arkusz1'!$B$31</f>
        <v>0</v>
      </c>
      <c r="F390" s="126">
        <f>'[61]Arkusz1'!$B$32</f>
        <v>0</v>
      </c>
      <c r="G390" s="126">
        <f>'[61]Arkusz1'!$B$33</f>
        <v>300</v>
      </c>
      <c r="H390" s="126">
        <f>'[61]Arkusz1'!$B$34</f>
        <v>2259</v>
      </c>
      <c r="I390" s="126">
        <f>'[61]Arkusz1'!$B$30</f>
        <v>2559</v>
      </c>
      <c r="J390" s="181">
        <f>'[61]Arkusz1'!$B$35</f>
        <v>3948</v>
      </c>
    </row>
    <row r="391" spans="1:10" ht="12.75">
      <c r="A391" s="250"/>
      <c r="B391" s="69" t="s">
        <v>26</v>
      </c>
      <c r="C391" s="163">
        <f>'[61]Arkusz1'!$C$27</f>
        <v>7751</v>
      </c>
      <c r="D391" s="164">
        <f>'[61]Arkusz1'!$C$29</f>
        <v>1244</v>
      </c>
      <c r="E391" s="165">
        <f>'[61]Arkusz1'!$C$31</f>
        <v>0</v>
      </c>
      <c r="F391" s="165">
        <f>'[61]Arkusz1'!$C$32</f>
        <v>0</v>
      </c>
      <c r="G391" s="165">
        <f>'[61]Arkusz1'!$C$33</f>
        <v>300</v>
      </c>
      <c r="H391" s="165">
        <f>'[61]Arkusz1'!$C$34</f>
        <v>2259</v>
      </c>
      <c r="I391" s="165">
        <f>'[61]Arkusz1'!$C$30</f>
        <v>2559</v>
      </c>
      <c r="J391" s="165">
        <f>'[61]Arkusz1'!$C$35</f>
        <v>3948</v>
      </c>
    </row>
    <row r="392" spans="1:10" ht="12.75">
      <c r="A392" s="250"/>
      <c r="B392" s="69" t="s">
        <v>0</v>
      </c>
      <c r="C392" s="163">
        <f>'[61]Arkusz1'!$D$27</f>
        <v>0</v>
      </c>
      <c r="D392" s="164">
        <f>'[61]Arkusz1'!$D$29</f>
        <v>0</v>
      </c>
      <c r="E392" s="165">
        <f>'[61]Arkusz1'!$D$31</f>
        <v>0</v>
      </c>
      <c r="F392" s="165">
        <f>'[61]Arkusz1'!$D$32</f>
        <v>0</v>
      </c>
      <c r="G392" s="165">
        <f>'[61]Arkusz1'!$D$33</f>
        <v>0</v>
      </c>
      <c r="H392" s="165">
        <f>'[61]Arkusz1'!$D$34</f>
        <v>0</v>
      </c>
      <c r="I392" s="165">
        <f>'[61]Arkusz1'!$D$30</f>
        <v>0</v>
      </c>
      <c r="J392" s="165">
        <f>'[61]Arkusz1'!$D$35</f>
        <v>0</v>
      </c>
    </row>
    <row r="393" spans="1:10" ht="12.75">
      <c r="A393" s="250"/>
      <c r="B393" s="69" t="s">
        <v>1</v>
      </c>
      <c r="C393" s="163">
        <f>'[61]Arkusz1'!$E$27</f>
        <v>0</v>
      </c>
      <c r="D393" s="164">
        <f>'[61]Arkusz1'!$E$29</f>
        <v>0</v>
      </c>
      <c r="E393" s="165">
        <f>'[61]Arkusz1'!$E$31</f>
        <v>0</v>
      </c>
      <c r="F393" s="165">
        <f>'[61]Arkusz1'!$E$32</f>
        <v>0</v>
      </c>
      <c r="G393" s="165">
        <f>'[61]Arkusz1'!$E$33</f>
        <v>0</v>
      </c>
      <c r="H393" s="165">
        <f>'[61]Arkusz1'!$E$34</f>
        <v>0</v>
      </c>
      <c r="I393" s="165">
        <f>'[61]Arkusz1'!$E$30</f>
        <v>0</v>
      </c>
      <c r="J393" s="165">
        <f>'[61]Arkusz1'!$E$35</f>
        <v>0</v>
      </c>
    </row>
    <row r="394" spans="1:10" ht="12.75">
      <c r="A394" s="250"/>
      <c r="B394" s="69" t="s">
        <v>2</v>
      </c>
      <c r="C394" s="163">
        <f>'[61]Arkusz1'!$F$27</f>
        <v>0</v>
      </c>
      <c r="D394" s="164">
        <f>'[61]Arkusz1'!$F$29</f>
        <v>0</v>
      </c>
      <c r="E394" s="165">
        <f>'[61]Arkusz1'!$F$31</f>
        <v>0</v>
      </c>
      <c r="F394" s="165">
        <f>'[61]Arkusz1'!$F$32</f>
        <v>0</v>
      </c>
      <c r="G394" s="165">
        <f>'[61]Arkusz1'!$F$33</f>
        <v>0</v>
      </c>
      <c r="H394" s="165">
        <f>'[61]Arkusz1'!$F$34</f>
        <v>0</v>
      </c>
      <c r="I394" s="165">
        <f>'[61]Arkusz1'!$F$30</f>
        <v>0</v>
      </c>
      <c r="J394" s="165">
        <f>'[61]Arkusz1'!$F$35</f>
        <v>0</v>
      </c>
    </row>
    <row r="395" spans="1:10" ht="12.75">
      <c r="A395" s="250"/>
      <c r="B395" s="70" t="s">
        <v>3</v>
      </c>
      <c r="C395" s="163">
        <f>'[61]Arkusz1'!$G$27</f>
        <v>0</v>
      </c>
      <c r="D395" s="164">
        <f>'[61]Arkusz1'!$G$29</f>
        <v>0</v>
      </c>
      <c r="E395" s="165">
        <f>'[61]Arkusz1'!$G$31</f>
        <v>0</v>
      </c>
      <c r="F395" s="165">
        <f>'[61]Arkusz1'!$G$32</f>
        <v>0</v>
      </c>
      <c r="G395" s="165">
        <f>'[61]Arkusz1'!$G$33</f>
        <v>0</v>
      </c>
      <c r="H395" s="165">
        <f>'[61]Arkusz1'!$G$34</f>
        <v>0</v>
      </c>
      <c r="I395" s="165">
        <f>'[61]Arkusz1'!$G$30</f>
        <v>0</v>
      </c>
      <c r="J395" s="165">
        <f>'[61]Arkusz1'!$G$35</f>
        <v>0</v>
      </c>
    </row>
    <row r="396" spans="1:10" ht="28.5" customHeight="1">
      <c r="A396" s="250" t="str">
        <f>'[62]Arkusz1'!$G$1</f>
        <v>F.5</v>
      </c>
      <c r="B396" s="88" t="str">
        <f>'[62]Arkusz1'!$A$3</f>
        <v>Rozbudowa i modernizacja sieci deszczowych</v>
      </c>
      <c r="C396" s="123">
        <f>'[62]Arkusz1'!$B$27</f>
        <v>8441</v>
      </c>
      <c r="D396" s="173">
        <f>'[62]Arkusz1'!$B$29</f>
        <v>529</v>
      </c>
      <c r="E396" s="125">
        <f>'[62]Arkusz1'!$B$31</f>
        <v>375</v>
      </c>
      <c r="F396" s="125">
        <f>'[62]Arkusz1'!$B$32</f>
        <v>1160</v>
      </c>
      <c r="G396" s="125">
        <f>'[62]Arkusz1'!$B$33</f>
        <v>1382</v>
      </c>
      <c r="H396" s="125">
        <f>'[62]Arkusz1'!$B$34</f>
        <v>1275</v>
      </c>
      <c r="I396" s="125">
        <f>'[62]Arkusz1'!$B$30</f>
        <v>4192</v>
      </c>
      <c r="J396" s="125">
        <f>'[62]Arkusz1'!$B$35</f>
        <v>3720</v>
      </c>
    </row>
    <row r="397" spans="1:10" ht="12.75">
      <c r="A397" s="250"/>
      <c r="B397" s="69" t="s">
        <v>26</v>
      </c>
      <c r="C397" s="163">
        <f>'[62]Arkusz1'!$C$27</f>
        <v>2292</v>
      </c>
      <c r="D397" s="164">
        <f>'[62]Arkusz1'!$C$29</f>
        <v>38</v>
      </c>
      <c r="E397" s="165">
        <f>'[62]Arkusz1'!$C$31</f>
        <v>3</v>
      </c>
      <c r="F397" s="165">
        <f>'[62]Arkusz1'!$C$32</f>
        <v>884</v>
      </c>
      <c r="G397" s="165">
        <f>'[62]Arkusz1'!$C$33</f>
        <v>342</v>
      </c>
      <c r="H397" s="165">
        <f>'[62]Arkusz1'!$C$34</f>
        <v>325</v>
      </c>
      <c r="I397" s="165">
        <f>'[62]Arkusz1'!$C$30</f>
        <v>1554</v>
      </c>
      <c r="J397" s="165">
        <f>'[62]Arkusz1'!$C$35</f>
        <v>700</v>
      </c>
    </row>
    <row r="398" spans="1:10" ht="12.75">
      <c r="A398" s="250"/>
      <c r="B398" s="69" t="s">
        <v>0</v>
      </c>
      <c r="C398" s="163">
        <f>'[62]Arkusz1'!$D$27</f>
        <v>0</v>
      </c>
      <c r="D398" s="164">
        <f>'[62]Arkusz1'!$D$29</f>
        <v>0</v>
      </c>
      <c r="E398" s="165">
        <f>'[62]Arkusz1'!$D$31</f>
        <v>0</v>
      </c>
      <c r="F398" s="165">
        <f>'[62]Arkusz1'!$D$32</f>
        <v>0</v>
      </c>
      <c r="G398" s="165">
        <f>'[62]Arkusz1'!$D$33</f>
        <v>0</v>
      </c>
      <c r="H398" s="165">
        <f>'[62]Arkusz1'!$D$34</f>
        <v>0</v>
      </c>
      <c r="I398" s="165">
        <f>'[62]Arkusz1'!$D$30</f>
        <v>0</v>
      </c>
      <c r="J398" s="165">
        <f>'[62]Arkusz1'!$D$35</f>
        <v>0</v>
      </c>
    </row>
    <row r="399" spans="1:10" ht="12.75">
      <c r="A399" s="250"/>
      <c r="B399" s="69" t="s">
        <v>1</v>
      </c>
      <c r="C399" s="163">
        <f>'[62]Arkusz1'!$E$27</f>
        <v>0</v>
      </c>
      <c r="D399" s="164">
        <f>'[62]Arkusz1'!$E$29</f>
        <v>0</v>
      </c>
      <c r="E399" s="165">
        <f>'[62]Arkusz1'!$E$31</f>
        <v>0</v>
      </c>
      <c r="F399" s="165">
        <f>'[62]Arkusz1'!$E$32</f>
        <v>0</v>
      </c>
      <c r="G399" s="165">
        <f>'[62]Arkusz1'!$E$33</f>
        <v>0</v>
      </c>
      <c r="H399" s="165">
        <f>'[62]Arkusz1'!$E$34</f>
        <v>0</v>
      </c>
      <c r="I399" s="165">
        <f>'[62]Arkusz1'!$E$30</f>
        <v>0</v>
      </c>
      <c r="J399" s="165">
        <f>'[62]Arkusz1'!$E$35</f>
        <v>0</v>
      </c>
    </row>
    <row r="400" spans="1:10" ht="12.75">
      <c r="A400" s="250"/>
      <c r="B400" s="69" t="s">
        <v>2</v>
      </c>
      <c r="C400" s="163">
        <f>'[62]Arkusz1'!$F$27</f>
        <v>6149</v>
      </c>
      <c r="D400" s="164">
        <f>'[62]Arkusz1'!$F$29</f>
        <v>491</v>
      </c>
      <c r="E400" s="165">
        <f>'[62]Arkusz1'!$F$31</f>
        <v>372</v>
      </c>
      <c r="F400" s="165">
        <f>'[62]Arkusz1'!$F$32</f>
        <v>276</v>
      </c>
      <c r="G400" s="165">
        <f>'[62]Arkusz1'!$F$33</f>
        <v>1040</v>
      </c>
      <c r="H400" s="165">
        <f>'[62]Arkusz1'!$F$34</f>
        <v>950</v>
      </c>
      <c r="I400" s="165">
        <f>'[62]Arkusz1'!$F$30</f>
        <v>2638</v>
      </c>
      <c r="J400" s="165">
        <f>'[62]Arkusz1'!$F$35</f>
        <v>3020</v>
      </c>
    </row>
    <row r="401" spans="1:10" ht="12.75">
      <c r="A401" s="250"/>
      <c r="B401" s="70" t="s">
        <v>3</v>
      </c>
      <c r="C401" s="163">
        <f>'[62]Arkusz1'!$G$27</f>
        <v>0</v>
      </c>
      <c r="D401" s="164">
        <f>'[62]Arkusz1'!$G$29</f>
        <v>0</v>
      </c>
      <c r="E401" s="165">
        <f>'[62]Arkusz1'!$G$31</f>
        <v>0</v>
      </c>
      <c r="F401" s="165">
        <f>'[62]Arkusz1'!$G$32</f>
        <v>0</v>
      </c>
      <c r="G401" s="165">
        <f>'[62]Arkusz1'!$G$33</f>
        <v>0</v>
      </c>
      <c r="H401" s="165">
        <f>'[62]Arkusz1'!$G$34</f>
        <v>0</v>
      </c>
      <c r="I401" s="165">
        <f>'[62]Arkusz1'!$G$30</f>
        <v>0</v>
      </c>
      <c r="J401" s="165">
        <f>'[62]Arkusz1'!$G$35</f>
        <v>0</v>
      </c>
    </row>
    <row r="402" spans="1:10" ht="28.5" customHeight="1">
      <c r="A402" s="250" t="str">
        <f>'[63]Arkusz1'!$G$1</f>
        <v>F.6</v>
      </c>
      <c r="B402" s="88" t="str">
        <f>'[63]Arkusz1'!$A$3</f>
        <v>SYSTEM MONITORINGU MIASTA</v>
      </c>
      <c r="C402" s="123">
        <f>'[63]Arkusz1'!$B$27</f>
        <v>2267</v>
      </c>
      <c r="D402" s="173">
        <f>'[63]Arkusz1'!$B$29</f>
        <v>0</v>
      </c>
      <c r="E402" s="125">
        <f>'[63]Arkusz1'!$B$31</f>
        <v>20</v>
      </c>
      <c r="F402" s="125">
        <f>'[63]Arkusz1'!$B$32</f>
        <v>938</v>
      </c>
      <c r="G402" s="125">
        <f>'[63]Arkusz1'!$B$33</f>
        <v>327</v>
      </c>
      <c r="H402" s="125">
        <f>'[63]Arkusz1'!$B$34</f>
        <v>655</v>
      </c>
      <c r="I402" s="125">
        <f>'[63]Arkusz1'!$B$30</f>
        <v>1940</v>
      </c>
      <c r="J402" s="125">
        <f>'[63]Arkusz1'!$B$35</f>
        <v>327</v>
      </c>
    </row>
    <row r="403" spans="1:10" ht="12.75">
      <c r="A403" s="250"/>
      <c r="B403" s="69" t="s">
        <v>26</v>
      </c>
      <c r="C403" s="163">
        <f>'[63]Arkusz1'!$C$27</f>
        <v>2217</v>
      </c>
      <c r="D403" s="164">
        <f>'[63]Arkusz1'!$C$29</f>
        <v>0</v>
      </c>
      <c r="E403" s="165">
        <f>'[63]Arkusz1'!$C$31</f>
        <v>20</v>
      </c>
      <c r="F403" s="165">
        <f>'[63]Arkusz1'!$C$32</f>
        <v>888</v>
      </c>
      <c r="G403" s="165">
        <f>'[63]Arkusz1'!$C$33</f>
        <v>327</v>
      </c>
      <c r="H403" s="165">
        <f>'[63]Arkusz1'!$C$34</f>
        <v>655</v>
      </c>
      <c r="I403" s="165">
        <f>'[63]Arkusz1'!$C$30</f>
        <v>1890</v>
      </c>
      <c r="J403" s="165">
        <f>'[63]Arkusz1'!$C$35</f>
        <v>327</v>
      </c>
    </row>
    <row r="404" spans="1:10" ht="12.75">
      <c r="A404" s="250"/>
      <c r="B404" s="69" t="s">
        <v>0</v>
      </c>
      <c r="C404" s="163">
        <f>'[63]Arkusz1'!$D$27</f>
        <v>0</v>
      </c>
      <c r="D404" s="164">
        <f>'[63]Arkusz1'!$D$29</f>
        <v>0</v>
      </c>
      <c r="E404" s="165">
        <f>'[63]Arkusz1'!$D$31</f>
        <v>0</v>
      </c>
      <c r="F404" s="165">
        <f>'[63]Arkusz1'!$D$32</f>
        <v>0</v>
      </c>
      <c r="G404" s="165">
        <f>'[63]Arkusz1'!$D$33</f>
        <v>0</v>
      </c>
      <c r="H404" s="165">
        <f>'[63]Arkusz1'!$D$34</f>
        <v>0</v>
      </c>
      <c r="I404" s="165">
        <f>'[63]Arkusz1'!$D$30</f>
        <v>0</v>
      </c>
      <c r="J404" s="165">
        <f>'[63]Arkusz1'!$D$35</f>
        <v>0</v>
      </c>
    </row>
    <row r="405" spans="1:10" ht="12.75">
      <c r="A405" s="250"/>
      <c r="B405" s="69" t="s">
        <v>1</v>
      </c>
      <c r="C405" s="163">
        <f>'[63]Arkusz1'!$E$27</f>
        <v>50</v>
      </c>
      <c r="D405" s="164">
        <f>'[63]Arkusz1'!$E$29</f>
        <v>0</v>
      </c>
      <c r="E405" s="165">
        <f>'[63]Arkusz1'!$E$31</f>
        <v>0</v>
      </c>
      <c r="F405" s="165">
        <f>'[63]Arkusz1'!$E$32</f>
        <v>50</v>
      </c>
      <c r="G405" s="165">
        <f>'[63]Arkusz1'!$E$33</f>
        <v>0</v>
      </c>
      <c r="H405" s="165">
        <f>'[63]Arkusz1'!$E$34</f>
        <v>0</v>
      </c>
      <c r="I405" s="165">
        <f>'[63]Arkusz1'!$E$30</f>
        <v>50</v>
      </c>
      <c r="J405" s="165">
        <f>'[63]Arkusz1'!$E$35</f>
        <v>0</v>
      </c>
    </row>
    <row r="406" spans="1:10" ht="12.75">
      <c r="A406" s="250"/>
      <c r="B406" s="69" t="s">
        <v>2</v>
      </c>
      <c r="C406" s="163">
        <f>'[63]Arkusz1'!$F$27</f>
        <v>0</v>
      </c>
      <c r="D406" s="164">
        <f>'[63]Arkusz1'!$F$29</f>
        <v>0</v>
      </c>
      <c r="E406" s="165">
        <f>'[63]Arkusz1'!$F$31</f>
        <v>0</v>
      </c>
      <c r="F406" s="165">
        <f>'[63]Arkusz1'!$F$32</f>
        <v>0</v>
      </c>
      <c r="G406" s="165">
        <f>'[63]Arkusz1'!$F$33</f>
        <v>0</v>
      </c>
      <c r="H406" s="165">
        <f>'[63]Arkusz1'!$F$34</f>
        <v>0</v>
      </c>
      <c r="I406" s="165">
        <f>'[63]Arkusz1'!$F$30</f>
        <v>0</v>
      </c>
      <c r="J406" s="165">
        <f>'[63]Arkusz1'!$F$35</f>
        <v>0</v>
      </c>
    </row>
    <row r="407" spans="1:10" ht="12.75">
      <c r="A407" s="250"/>
      <c r="B407" s="69" t="s">
        <v>3</v>
      </c>
      <c r="C407" s="163">
        <f>'[63]Arkusz1'!$G$27</f>
        <v>0</v>
      </c>
      <c r="D407" s="164">
        <f>'[63]Arkusz1'!$G$29</f>
        <v>0</v>
      </c>
      <c r="E407" s="165">
        <f>'[63]Arkusz1'!$G$31</f>
        <v>0</v>
      </c>
      <c r="F407" s="165">
        <f>'[63]Arkusz1'!$G$32</f>
        <v>0</v>
      </c>
      <c r="G407" s="165">
        <f>'[63]Arkusz1'!$G$33</f>
        <v>0</v>
      </c>
      <c r="H407" s="165">
        <f>'[63]Arkusz1'!$G$34</f>
        <v>0</v>
      </c>
      <c r="I407" s="165">
        <f>'[63]Arkusz1'!$G$30</f>
        <v>0</v>
      </c>
      <c r="J407" s="165">
        <f>'[63]Arkusz1'!$G$35</f>
        <v>0</v>
      </c>
    </row>
    <row r="408" spans="1:10" ht="21" customHeight="1">
      <c r="A408" s="263" t="str">
        <f>'[64]Arkusz1'!$G$1</f>
        <v>F.7</v>
      </c>
      <c r="B408" s="87" t="str">
        <f>'[64]Arkusz1'!$A$3</f>
        <v>Społeczeństwo informacyjne</v>
      </c>
      <c r="C408" s="226">
        <f>'[64]Arkusz1'!$B$27</f>
        <v>1441</v>
      </c>
      <c r="D408" s="227">
        <f>'[64]Arkusz1'!$B$29</f>
        <v>0</v>
      </c>
      <c r="E408" s="228">
        <f>'[64]Arkusz1'!$B$31</f>
        <v>0</v>
      </c>
      <c r="F408" s="228">
        <f>'[64]Arkusz1'!$B$32</f>
        <v>0</v>
      </c>
      <c r="G408" s="228">
        <f>'[64]Arkusz1'!$B$33</f>
        <v>1441</v>
      </c>
      <c r="H408" s="228">
        <f>'[64]Arkusz1'!$B$34</f>
        <v>0</v>
      </c>
      <c r="I408" s="228">
        <f>'[64]Arkusz1'!$B$30</f>
        <v>1441</v>
      </c>
      <c r="J408" s="228">
        <f>'[64]Arkusz1'!$B$35</f>
        <v>0</v>
      </c>
    </row>
    <row r="409" spans="1:10" ht="12.75">
      <c r="A409" s="263"/>
      <c r="B409" s="69" t="s">
        <v>26</v>
      </c>
      <c r="C409" s="163">
        <f>'[64]Arkusz1'!$C$27</f>
        <v>419</v>
      </c>
      <c r="D409" s="164">
        <f>'[64]Arkusz1'!$C$29</f>
        <v>0</v>
      </c>
      <c r="E409" s="165">
        <f>'[64]Arkusz1'!$C$31</f>
        <v>0</v>
      </c>
      <c r="F409" s="165">
        <f>'[64]Arkusz1'!$C$32</f>
        <v>0</v>
      </c>
      <c r="G409" s="165">
        <f>'[64]Arkusz1'!$C$33</f>
        <v>419</v>
      </c>
      <c r="H409" s="165">
        <f>'[64]Arkusz1'!$C$34</f>
        <v>0</v>
      </c>
      <c r="I409" s="165">
        <f>'[64]Arkusz1'!$C$30</f>
        <v>419</v>
      </c>
      <c r="J409" s="165">
        <f>'[64]Arkusz1'!$C$35</f>
        <v>0</v>
      </c>
    </row>
    <row r="410" spans="1:10" ht="12.75">
      <c r="A410" s="263"/>
      <c r="B410" s="69" t="s">
        <v>0</v>
      </c>
      <c r="C410" s="163">
        <f>'[64]Arkusz1'!$D$27</f>
        <v>1022</v>
      </c>
      <c r="D410" s="164">
        <f>'[64]Arkusz1'!$D$29</f>
        <v>0</v>
      </c>
      <c r="E410" s="165">
        <f>'[64]Arkusz1'!$D$31</f>
        <v>0</v>
      </c>
      <c r="F410" s="165">
        <f>'[64]Arkusz1'!$D$32</f>
        <v>0</v>
      </c>
      <c r="G410" s="165">
        <f>'[64]Arkusz1'!$D$33</f>
        <v>1022</v>
      </c>
      <c r="H410" s="165">
        <f>'[64]Arkusz1'!$D$34</f>
        <v>0</v>
      </c>
      <c r="I410" s="165">
        <f>'[64]Arkusz1'!$D$30</f>
        <v>1022</v>
      </c>
      <c r="J410" s="165">
        <f>'[64]Arkusz1'!$D$35</f>
        <v>0</v>
      </c>
    </row>
    <row r="411" spans="1:10" ht="12.75">
      <c r="A411" s="263"/>
      <c r="B411" s="69" t="s">
        <v>1</v>
      </c>
      <c r="C411" s="163">
        <f>'[64]Arkusz1'!$E$27</f>
        <v>0</v>
      </c>
      <c r="D411" s="164">
        <f>'[64]Arkusz1'!$E$29</f>
        <v>0</v>
      </c>
      <c r="E411" s="165">
        <f>'[64]Arkusz1'!$E$31</f>
        <v>0</v>
      </c>
      <c r="F411" s="165">
        <f>'[64]Arkusz1'!$E$32</f>
        <v>0</v>
      </c>
      <c r="G411" s="165">
        <f>'[64]Arkusz1'!$E$33</f>
        <v>0</v>
      </c>
      <c r="H411" s="165">
        <f>'[64]Arkusz1'!$E$34</f>
        <v>0</v>
      </c>
      <c r="I411" s="165">
        <f>'[64]Arkusz1'!$E$30</f>
        <v>0</v>
      </c>
      <c r="J411" s="165">
        <f>'[64]Arkusz1'!$E$35</f>
        <v>0</v>
      </c>
    </row>
    <row r="412" spans="1:10" ht="12.75">
      <c r="A412" s="263"/>
      <c r="B412" s="69" t="s">
        <v>2</v>
      </c>
      <c r="C412" s="163">
        <f>'[64]Arkusz1'!$F$27</f>
        <v>0</v>
      </c>
      <c r="D412" s="164">
        <f>'[64]Arkusz1'!$F$29</f>
        <v>0</v>
      </c>
      <c r="E412" s="165">
        <f>'[64]Arkusz1'!$F$31</f>
        <v>0</v>
      </c>
      <c r="F412" s="165">
        <f>'[64]Arkusz1'!$F$32</f>
        <v>0</v>
      </c>
      <c r="G412" s="165">
        <f>'[64]Arkusz1'!$F$33</f>
        <v>0</v>
      </c>
      <c r="H412" s="165">
        <f>'[64]Arkusz1'!$F$34</f>
        <v>0</v>
      </c>
      <c r="I412" s="165">
        <f>'[64]Arkusz1'!$F$30</f>
        <v>0</v>
      </c>
      <c r="J412" s="165">
        <f>'[64]Arkusz1'!$F$35</f>
        <v>0</v>
      </c>
    </row>
    <row r="413" spans="1:10" ht="13.5" thickBot="1">
      <c r="A413" s="263"/>
      <c r="B413" s="70" t="s">
        <v>3</v>
      </c>
      <c r="C413" s="187">
        <f>'[64]Arkusz1'!$G$27</f>
        <v>0</v>
      </c>
      <c r="D413" s="188">
        <f>'[64]Arkusz1'!$G$29</f>
        <v>0</v>
      </c>
      <c r="E413" s="190">
        <f>'[64]Arkusz1'!$G$31</f>
        <v>0</v>
      </c>
      <c r="F413" s="190">
        <f>'[64]Arkusz1'!$G$32</f>
        <v>0</v>
      </c>
      <c r="G413" s="190">
        <f>'[64]Arkusz1'!$G$33</f>
        <v>0</v>
      </c>
      <c r="H413" s="190">
        <f>'[64]Arkusz1'!$G$34</f>
        <v>0</v>
      </c>
      <c r="I413" s="190">
        <f>'[64]Arkusz1'!$G$30</f>
        <v>0</v>
      </c>
      <c r="J413" s="190">
        <f>'[64]Arkusz1'!$G$35</f>
        <v>0</v>
      </c>
    </row>
    <row r="414" spans="1:10" ht="63" customHeight="1" thickBot="1">
      <c r="A414" s="55" t="s">
        <v>43</v>
      </c>
      <c r="B414" s="100" t="s">
        <v>44</v>
      </c>
      <c r="C414" s="229">
        <f>SUM(C415+C421+C427)</f>
        <v>37811</v>
      </c>
      <c r="D414" s="230">
        <f aca="true" t="shared" si="10" ref="D414:J414">SUM(D415+D421+D427)</f>
        <v>70</v>
      </c>
      <c r="E414" s="231">
        <f t="shared" si="10"/>
        <v>558</v>
      </c>
      <c r="F414" s="231">
        <f t="shared" si="10"/>
        <v>1590</v>
      </c>
      <c r="G414" s="231">
        <f t="shared" si="10"/>
        <v>16205</v>
      </c>
      <c r="H414" s="231">
        <f t="shared" si="10"/>
        <v>15375</v>
      </c>
      <c r="I414" s="231">
        <f t="shared" si="10"/>
        <v>33728</v>
      </c>
      <c r="J414" s="231">
        <f t="shared" si="10"/>
        <v>4013</v>
      </c>
    </row>
    <row r="415" spans="1:10" ht="51">
      <c r="A415" s="264" t="str">
        <f>'[65]Arkusz1'!$G$1</f>
        <v>G.1</v>
      </c>
      <c r="B415" s="101" t="str">
        <f>'[65]Arkusz1'!$A$3</f>
        <v>Zabezpieczenie środków na inwestycje realizowane przez Zakład Wodociągów i Kanalizacji</v>
      </c>
      <c r="C415" s="232">
        <f>'[65]Arkusz1'!$B$27</f>
        <v>11290</v>
      </c>
      <c r="D415" s="233">
        <f>'[65]Arkusz1'!$B$29</f>
        <v>70</v>
      </c>
      <c r="E415" s="234">
        <f>'[65]Arkusz1'!$B$31</f>
        <v>0</v>
      </c>
      <c r="F415" s="234">
        <f>'[65]Arkusz1'!$B$32</f>
        <v>1490</v>
      </c>
      <c r="G415" s="234">
        <f>'[65]Arkusz1'!$B$33</f>
        <v>4970</v>
      </c>
      <c r="H415" s="234">
        <f>'[65]Arkusz1'!$B$34</f>
        <v>2000</v>
      </c>
      <c r="I415" s="234">
        <f>'[65]Arkusz1'!$B$30</f>
        <v>8460</v>
      </c>
      <c r="J415" s="234">
        <f>'[65]Arkusz1'!$B$35</f>
        <v>2760</v>
      </c>
    </row>
    <row r="416" spans="1:10" ht="12.75">
      <c r="A416" s="264"/>
      <c r="B416" s="69" t="s">
        <v>26</v>
      </c>
      <c r="C416" s="163">
        <f>'[65]Arkusz1'!$C$27</f>
        <v>4612</v>
      </c>
      <c r="D416" s="164">
        <f>'[65]Arkusz1'!$C$29</f>
        <v>0</v>
      </c>
      <c r="E416" s="165">
        <f>'[65]Arkusz1'!$C$31</f>
        <v>0</v>
      </c>
      <c r="F416" s="165">
        <f>'[65]Arkusz1'!$C$32</f>
        <v>1490</v>
      </c>
      <c r="G416" s="165">
        <f>'[65]Arkusz1'!$C$33</f>
        <v>1932</v>
      </c>
      <c r="H416" s="165">
        <f>'[65]Arkusz1'!$C$34</f>
        <v>500</v>
      </c>
      <c r="I416" s="165">
        <f>'[65]Arkusz1'!$C$30</f>
        <v>3922</v>
      </c>
      <c r="J416" s="165">
        <f>'[65]Arkusz1'!$C$35</f>
        <v>690</v>
      </c>
    </row>
    <row r="417" spans="1:10" ht="12.75">
      <c r="A417" s="264"/>
      <c r="B417" s="69" t="s">
        <v>0</v>
      </c>
      <c r="C417" s="163">
        <f>'[65]Arkusz1'!$D$27</f>
        <v>6678</v>
      </c>
      <c r="D417" s="164">
        <f>'[65]Arkusz1'!$D$29</f>
        <v>70</v>
      </c>
      <c r="E417" s="165">
        <f>'[65]Arkusz1'!$D$31</f>
        <v>0</v>
      </c>
      <c r="F417" s="165">
        <f>'[65]Arkusz1'!$D$32</f>
        <v>0</v>
      </c>
      <c r="G417" s="165">
        <f>'[65]Arkusz1'!$D$33</f>
        <v>3038</v>
      </c>
      <c r="H417" s="165">
        <f>'[65]Arkusz1'!$D$34</f>
        <v>1500</v>
      </c>
      <c r="I417" s="165">
        <f>'[65]Arkusz1'!$D$30</f>
        <v>4538</v>
      </c>
      <c r="J417" s="165">
        <f>'[65]Arkusz1'!$D$35</f>
        <v>2070</v>
      </c>
    </row>
    <row r="418" spans="1:10" ht="12.75">
      <c r="A418" s="264"/>
      <c r="B418" s="69" t="s">
        <v>1</v>
      </c>
      <c r="C418" s="163">
        <f>'[65]Arkusz1'!$E$27</f>
        <v>0</v>
      </c>
      <c r="D418" s="164">
        <f>'[65]Arkusz1'!$E$29</f>
        <v>0</v>
      </c>
      <c r="E418" s="165">
        <f>'[65]Arkusz1'!$E$31</f>
        <v>0</v>
      </c>
      <c r="F418" s="165">
        <f>'[65]Arkusz1'!$E$32</f>
        <v>0</v>
      </c>
      <c r="G418" s="165">
        <f>'[65]Arkusz1'!$E$33</f>
        <v>0</v>
      </c>
      <c r="H418" s="165">
        <f>'[65]Arkusz1'!$E$34</f>
        <v>0</v>
      </c>
      <c r="I418" s="165">
        <f>'[65]Arkusz1'!$E$30</f>
        <v>0</v>
      </c>
      <c r="J418" s="165">
        <f>'[65]Arkusz1'!$E$35</f>
        <v>0</v>
      </c>
    </row>
    <row r="419" spans="1:10" ht="12.75">
      <c r="A419" s="264"/>
      <c r="B419" s="69" t="s">
        <v>2</v>
      </c>
      <c r="C419" s="163">
        <f>'[65]Arkusz1'!$F$27</f>
        <v>0</v>
      </c>
      <c r="D419" s="164">
        <f>'[65]Arkusz1'!$F$29</f>
        <v>0</v>
      </c>
      <c r="E419" s="165">
        <f>'[65]Arkusz1'!$F$31</f>
        <v>0</v>
      </c>
      <c r="F419" s="165">
        <f>'[65]Arkusz1'!$F$32</f>
        <v>0</v>
      </c>
      <c r="G419" s="165">
        <f>'[65]Arkusz1'!$F$33</f>
        <v>0</v>
      </c>
      <c r="H419" s="165">
        <f>'[65]Arkusz1'!$F$34</f>
        <v>0</v>
      </c>
      <c r="I419" s="165">
        <f>'[65]Arkusz1'!$F$30</f>
        <v>0</v>
      </c>
      <c r="J419" s="165">
        <f>'[65]Arkusz1'!$F$35</f>
        <v>0</v>
      </c>
    </row>
    <row r="420" spans="1:10" ht="12.75">
      <c r="A420" s="264"/>
      <c r="B420" s="69" t="s">
        <v>3</v>
      </c>
      <c r="C420" s="163">
        <f>'[65]Arkusz1'!$G$27</f>
        <v>0</v>
      </c>
      <c r="D420" s="164">
        <f>'[65]Arkusz1'!$G$29</f>
        <v>0</v>
      </c>
      <c r="E420" s="165">
        <f>'[65]Arkusz1'!$G$31</f>
        <v>0</v>
      </c>
      <c r="F420" s="165">
        <f>'[65]Arkusz1'!$G$32</f>
        <v>0</v>
      </c>
      <c r="G420" s="165">
        <f>'[65]Arkusz1'!$G$33</f>
        <v>0</v>
      </c>
      <c r="H420" s="165">
        <f>'[65]Arkusz1'!$G$34</f>
        <v>0</v>
      </c>
      <c r="I420" s="165">
        <f>'[65]Arkusz1'!$G$30</f>
        <v>0</v>
      </c>
      <c r="J420" s="165">
        <f>'[65]Arkusz1'!$G$35</f>
        <v>0</v>
      </c>
    </row>
    <row r="421" spans="1:10" ht="51">
      <c r="A421" s="250" t="str">
        <f>'[66]Arkusz1'!$G$1</f>
        <v>G.2</v>
      </c>
      <c r="B421" s="88" t="str">
        <f>'[66]Arkusz1'!$A$3</f>
        <v>Zabezpieczenie środków na inwestycje realizowane przez  Komunikację Autobusową Sp. z o.o. </v>
      </c>
      <c r="C421" s="123">
        <f>'[66]Arkusz1'!$B$27</f>
        <v>16630</v>
      </c>
      <c r="D421" s="173">
        <f>'[66]Arkusz1'!$B$29</f>
        <v>0</v>
      </c>
      <c r="E421" s="125">
        <f>'[66]Arkusz1'!$B$31</f>
        <v>500</v>
      </c>
      <c r="F421" s="125">
        <f>'[66]Arkusz1'!$B$32</f>
        <v>100</v>
      </c>
      <c r="G421" s="125">
        <f>'[66]Arkusz1'!$B$33</f>
        <v>8475</v>
      </c>
      <c r="H421" s="125">
        <f>'[66]Arkusz1'!$B$34</f>
        <v>7375</v>
      </c>
      <c r="I421" s="125">
        <f>'[66]Arkusz1'!$B$30</f>
        <v>16450</v>
      </c>
      <c r="J421" s="125">
        <f>'[66]Arkusz1'!$B$35</f>
        <v>180</v>
      </c>
    </row>
    <row r="422" spans="1:10" ht="12.75">
      <c r="A422" s="250"/>
      <c r="B422" s="69" t="s">
        <v>26</v>
      </c>
      <c r="C422" s="163">
        <f>'[66]Arkusz1'!$C$27</f>
        <v>4545</v>
      </c>
      <c r="D422" s="164">
        <f>'[66]Arkusz1'!$C$29</f>
        <v>0</v>
      </c>
      <c r="E422" s="165">
        <f>'[66]Arkusz1'!$C$31</f>
        <v>500</v>
      </c>
      <c r="F422" s="165">
        <f>'[66]Arkusz1'!$C$32</f>
        <v>100</v>
      </c>
      <c r="G422" s="165">
        <f>'[66]Arkusz1'!$C$33</f>
        <v>2050</v>
      </c>
      <c r="H422" s="165">
        <f>'[66]Arkusz1'!$C$34</f>
        <v>1850</v>
      </c>
      <c r="I422" s="165">
        <f>'[66]Arkusz1'!$C$30</f>
        <v>4500</v>
      </c>
      <c r="J422" s="165">
        <f>'[66]Arkusz1'!$C$35</f>
        <v>45</v>
      </c>
    </row>
    <row r="423" spans="1:10" ht="12.75">
      <c r="A423" s="250"/>
      <c r="B423" s="69" t="s">
        <v>0</v>
      </c>
      <c r="C423" s="163">
        <f>'[66]Arkusz1'!$D$27</f>
        <v>12085</v>
      </c>
      <c r="D423" s="164">
        <f>'[66]Arkusz1'!$D$29</f>
        <v>0</v>
      </c>
      <c r="E423" s="165">
        <f>'[66]Arkusz1'!$D$31</f>
        <v>0</v>
      </c>
      <c r="F423" s="165">
        <f>'[66]Arkusz1'!$D$32</f>
        <v>0</v>
      </c>
      <c r="G423" s="165">
        <f>'[66]Arkusz1'!$D$33</f>
        <v>6425</v>
      </c>
      <c r="H423" s="165">
        <f>'[66]Arkusz1'!$D$34</f>
        <v>5525</v>
      </c>
      <c r="I423" s="165">
        <f>'[66]Arkusz1'!$D$30</f>
        <v>11950</v>
      </c>
      <c r="J423" s="165">
        <f>'[66]Arkusz1'!$D$35</f>
        <v>135</v>
      </c>
    </row>
    <row r="424" spans="1:10" ht="12.75">
      <c r="A424" s="250"/>
      <c r="B424" s="69" t="s">
        <v>1</v>
      </c>
      <c r="C424" s="163">
        <f>'[66]Arkusz1'!$E$27</f>
        <v>0</v>
      </c>
      <c r="D424" s="164">
        <f>'[66]Arkusz1'!$E$29</f>
        <v>0</v>
      </c>
      <c r="E424" s="165">
        <f>'[66]Arkusz1'!$E$31</f>
        <v>0</v>
      </c>
      <c r="F424" s="165">
        <f>'[66]Arkusz1'!$E$32</f>
        <v>0</v>
      </c>
      <c r="G424" s="165">
        <f>'[66]Arkusz1'!$E$33</f>
        <v>0</v>
      </c>
      <c r="H424" s="165">
        <f>'[66]Arkusz1'!$E$34</f>
        <v>0</v>
      </c>
      <c r="I424" s="165">
        <f>'[66]Arkusz1'!$E$30</f>
        <v>0</v>
      </c>
      <c r="J424" s="165">
        <f>'[66]Arkusz1'!$E$35</f>
        <v>0</v>
      </c>
    </row>
    <row r="425" spans="1:10" ht="12.75">
      <c r="A425" s="250"/>
      <c r="B425" s="69" t="s">
        <v>2</v>
      </c>
      <c r="C425" s="163">
        <f>'[66]Arkusz1'!$F$27</f>
        <v>0</v>
      </c>
      <c r="D425" s="164">
        <f>'[66]Arkusz1'!$F$29</f>
        <v>0</v>
      </c>
      <c r="E425" s="165">
        <f>'[66]Arkusz1'!$F$31</f>
        <v>0</v>
      </c>
      <c r="F425" s="165">
        <f>'[66]Arkusz1'!$F$32</f>
        <v>0</v>
      </c>
      <c r="G425" s="165">
        <f>'[66]Arkusz1'!$F$33</f>
        <v>0</v>
      </c>
      <c r="H425" s="165">
        <f>'[66]Arkusz1'!$F$34</f>
        <v>0</v>
      </c>
      <c r="I425" s="165">
        <f>'[66]Arkusz1'!$F$30</f>
        <v>0</v>
      </c>
      <c r="J425" s="165">
        <f>'[66]Arkusz1'!$F$35</f>
        <v>0</v>
      </c>
    </row>
    <row r="426" spans="1:10" ht="12.75">
      <c r="A426" s="250"/>
      <c r="B426" s="69" t="s">
        <v>3</v>
      </c>
      <c r="C426" s="163">
        <f>'[66]Arkusz1'!$G$27</f>
        <v>0</v>
      </c>
      <c r="D426" s="164">
        <f>'[66]Arkusz1'!$G$29</f>
        <v>0</v>
      </c>
      <c r="E426" s="165">
        <f>'[66]Arkusz1'!$G$31</f>
        <v>0</v>
      </c>
      <c r="F426" s="165">
        <f>'[66]Arkusz1'!$G$32</f>
        <v>0</v>
      </c>
      <c r="G426" s="165">
        <f>'[66]Arkusz1'!$G$33</f>
        <v>0</v>
      </c>
      <c r="H426" s="165">
        <f>'[66]Arkusz1'!$G$34</f>
        <v>0</v>
      </c>
      <c r="I426" s="165">
        <f>'[66]Arkusz1'!$G$30</f>
        <v>0</v>
      </c>
      <c r="J426" s="165">
        <f>'[66]Arkusz1'!$G$35</f>
        <v>0</v>
      </c>
    </row>
    <row r="427" spans="1:10" ht="25.5">
      <c r="A427" s="250" t="str">
        <f>'[67]Arkusz1'!$G$1</f>
        <v>G.3</v>
      </c>
      <c r="B427" s="88" t="str">
        <f>'[67]Arkusz1'!$A$3</f>
        <v>Zabezpieczenie środków na system gospodarki odpadami</v>
      </c>
      <c r="C427" s="123">
        <f>'[67]Arkusz1'!$B$27</f>
        <v>9891</v>
      </c>
      <c r="D427" s="173">
        <f>'[67]Arkusz1'!$B$29</f>
        <v>0</v>
      </c>
      <c r="E427" s="125">
        <f>'[67]Arkusz1'!$B$31</f>
        <v>58</v>
      </c>
      <c r="F427" s="125">
        <f>'[67]Arkusz1'!$B$32</f>
        <v>0</v>
      </c>
      <c r="G427" s="125">
        <f>'[67]Arkusz1'!$B$33</f>
        <v>2760</v>
      </c>
      <c r="H427" s="125">
        <f>'[67]Arkusz1'!$B$34</f>
        <v>6000</v>
      </c>
      <c r="I427" s="125">
        <f>'[67]Arkusz1'!$B$30</f>
        <v>8818</v>
      </c>
      <c r="J427" s="125">
        <f>'[67]Arkusz1'!$B$35</f>
        <v>1073</v>
      </c>
    </row>
    <row r="428" spans="1:10" ht="12.75">
      <c r="A428" s="250"/>
      <c r="B428" s="69" t="s">
        <v>26</v>
      </c>
      <c r="C428" s="163">
        <f>'[67]Arkusz1'!$C$27</f>
        <v>7821</v>
      </c>
      <c r="D428" s="164">
        <f>'[67]Arkusz1'!$C$29</f>
        <v>0</v>
      </c>
      <c r="E428" s="165">
        <f>'[67]Arkusz1'!$C$31</f>
        <v>58</v>
      </c>
      <c r="F428" s="165">
        <f>'[67]Arkusz1'!$C$32</f>
        <v>0</v>
      </c>
      <c r="G428" s="165">
        <f>'[67]Arkusz1'!$C$33</f>
        <v>690</v>
      </c>
      <c r="H428" s="165">
        <f>'[67]Arkusz1'!$C$34</f>
        <v>6000</v>
      </c>
      <c r="I428" s="165">
        <f>'[67]Arkusz1'!$C$30</f>
        <v>6748</v>
      </c>
      <c r="J428" s="165">
        <f>'[67]Arkusz1'!$C$35</f>
        <v>1073</v>
      </c>
    </row>
    <row r="429" spans="1:10" ht="12.75">
      <c r="A429" s="250"/>
      <c r="B429" s="69" t="s">
        <v>0</v>
      </c>
      <c r="C429" s="163">
        <f>'[67]Arkusz1'!$D$27</f>
        <v>2070</v>
      </c>
      <c r="D429" s="164">
        <f>'[67]Arkusz1'!$D$29</f>
        <v>0</v>
      </c>
      <c r="E429" s="165">
        <f>'[67]Arkusz1'!$D$31</f>
        <v>0</v>
      </c>
      <c r="F429" s="165">
        <f>'[67]Arkusz1'!$D$32</f>
        <v>0</v>
      </c>
      <c r="G429" s="165">
        <f>'[67]Arkusz1'!$D$33</f>
        <v>2070</v>
      </c>
      <c r="H429" s="165">
        <f>'[67]Arkusz1'!$D$34</f>
        <v>0</v>
      </c>
      <c r="I429" s="165">
        <f>'[67]Arkusz1'!$D$30</f>
        <v>2070</v>
      </c>
      <c r="J429" s="165">
        <f>'[67]Arkusz1'!$D$35</f>
        <v>0</v>
      </c>
    </row>
    <row r="430" spans="1:10" ht="12.75">
      <c r="A430" s="250"/>
      <c r="B430" s="69" t="s">
        <v>1</v>
      </c>
      <c r="C430" s="163">
        <f>'[67]Arkusz1'!$E$27</f>
        <v>0</v>
      </c>
      <c r="D430" s="164">
        <f>'[67]Arkusz1'!$E$29</f>
        <v>0</v>
      </c>
      <c r="E430" s="165">
        <f>'[67]Arkusz1'!$E$31</f>
        <v>0</v>
      </c>
      <c r="F430" s="165">
        <f>'[67]Arkusz1'!$E$32</f>
        <v>0</v>
      </c>
      <c r="G430" s="165">
        <f>'[67]Arkusz1'!$E$33</f>
        <v>0</v>
      </c>
      <c r="H430" s="165">
        <f>'[67]Arkusz1'!$E$34</f>
        <v>0</v>
      </c>
      <c r="I430" s="165">
        <f>'[67]Arkusz1'!$E$30</f>
        <v>0</v>
      </c>
      <c r="J430" s="165">
        <f>'[67]Arkusz1'!$E$35</f>
        <v>0</v>
      </c>
    </row>
    <row r="431" spans="1:10" ht="12.75">
      <c r="A431" s="250"/>
      <c r="B431" s="69" t="s">
        <v>2</v>
      </c>
      <c r="C431" s="163">
        <f>'[67]Arkusz1'!$F$27</f>
        <v>0</v>
      </c>
      <c r="D431" s="164">
        <f>'[67]Arkusz1'!$F$29</f>
        <v>0</v>
      </c>
      <c r="E431" s="165">
        <f>'[67]Arkusz1'!$F$31</f>
        <v>0</v>
      </c>
      <c r="F431" s="165">
        <f>'[67]Arkusz1'!$F$32</f>
        <v>0</v>
      </c>
      <c r="G431" s="165">
        <f>'[67]Arkusz1'!$F$33</f>
        <v>0</v>
      </c>
      <c r="H431" s="165">
        <f>'[67]Arkusz1'!$F$34</f>
        <v>0</v>
      </c>
      <c r="I431" s="165">
        <f>'[67]Arkusz1'!$F$30</f>
        <v>0</v>
      </c>
      <c r="J431" s="165">
        <f>'[67]Arkusz1'!$F$35</f>
        <v>0</v>
      </c>
    </row>
    <row r="432" spans="1:10" ht="12.75">
      <c r="A432" s="250"/>
      <c r="B432" s="69" t="s">
        <v>3</v>
      </c>
      <c r="C432" s="163">
        <f>'[67]Arkusz1'!$G$27</f>
        <v>0</v>
      </c>
      <c r="D432" s="164">
        <f>'[67]Arkusz1'!$G$29</f>
        <v>0</v>
      </c>
      <c r="E432" s="165">
        <f>'[67]Arkusz1'!$G$31</f>
        <v>0</v>
      </c>
      <c r="F432" s="165">
        <f>'[67]Arkusz1'!$G$32</f>
        <v>0</v>
      </c>
      <c r="G432" s="165">
        <f>'[67]Arkusz1'!$G$33</f>
        <v>0</v>
      </c>
      <c r="H432" s="165">
        <f>'[67]Arkusz1'!$G$34</f>
        <v>0</v>
      </c>
      <c r="I432" s="165">
        <f>'[67]Arkusz1'!$G$30</f>
        <v>0</v>
      </c>
      <c r="J432" s="165">
        <f>'[67]Arkusz1'!$G$35</f>
        <v>0</v>
      </c>
    </row>
    <row r="433" spans="1:10" ht="33.75">
      <c r="A433" s="56"/>
      <c r="B433" s="102"/>
      <c r="C433" s="107" t="s">
        <v>9</v>
      </c>
      <c r="D433" s="10" t="s">
        <v>10</v>
      </c>
      <c r="E433" s="10">
        <v>2007</v>
      </c>
      <c r="F433" s="10">
        <v>2008</v>
      </c>
      <c r="G433" s="10">
        <v>2009</v>
      </c>
      <c r="H433" s="10">
        <v>2010</v>
      </c>
      <c r="I433" s="11" t="s">
        <v>6</v>
      </c>
      <c r="J433" s="11" t="s">
        <v>11</v>
      </c>
    </row>
    <row r="434" spans="1:11" ht="24.75" customHeight="1">
      <c r="A434" s="262"/>
      <c r="B434" s="103" t="s">
        <v>45</v>
      </c>
      <c r="C434" s="235">
        <f aca="true" t="shared" si="11" ref="C434:J434">IF(SUM(C414+C371+C352+C248+C85+C59+C8)=SUM(C435:C439),SUM(C435:C439),"błąd")</f>
        <v>1195933.2000000002</v>
      </c>
      <c r="D434" s="236">
        <f t="shared" si="11"/>
        <v>32196</v>
      </c>
      <c r="E434" s="237">
        <f t="shared" si="11"/>
        <v>50965</v>
      </c>
      <c r="F434" s="237">
        <f t="shared" si="11"/>
        <v>84584</v>
      </c>
      <c r="G434" s="237">
        <f t="shared" si="11"/>
        <v>159738</v>
      </c>
      <c r="H434" s="237">
        <f t="shared" si="11"/>
        <v>183587</v>
      </c>
      <c r="I434" s="237">
        <f t="shared" si="11"/>
        <v>478874</v>
      </c>
      <c r="J434" s="237">
        <f t="shared" si="11"/>
        <v>684863.2000000001</v>
      </c>
      <c r="K434" s="65">
        <f aca="true" t="shared" si="12" ref="K434:K439">SUM(D434+I434+J434)</f>
        <v>1195933.2000000002</v>
      </c>
    </row>
    <row r="435" spans="1:11" ht="25.5" customHeight="1">
      <c r="A435" s="262"/>
      <c r="B435" s="104" t="s">
        <v>46</v>
      </c>
      <c r="C435" s="238">
        <f aca="true" t="shared" si="13" ref="C435:J438">SUM(C16+C22+C28+C34+C41+C47+C54+C62+C68+C74+C80+C87+C93+C99+C105+C111+C117+C123+C129+C135+C141+C147+C153+C159+C165+C171+C177+C183+C189+C195+C201+C207+C213+C219+C225+C231+C237+C243+C250+C256+C263+C269+C275+C281+C287+C293+C299+C305+C311+C317+C323+C329+C335+C341+C347+C354+C360+C366+C373+C379+C385+C391+C397+C403+C409+C416+C422+C428)</f>
        <v>293494</v>
      </c>
      <c r="D435" s="239">
        <f t="shared" si="13"/>
        <v>28642</v>
      </c>
      <c r="E435" s="240">
        <f t="shared" si="13"/>
        <v>32680</v>
      </c>
      <c r="F435" s="240">
        <f t="shared" si="13"/>
        <v>43612</v>
      </c>
      <c r="G435" s="240">
        <f t="shared" si="13"/>
        <v>60369</v>
      </c>
      <c r="H435" s="240">
        <f t="shared" si="13"/>
        <v>41520</v>
      </c>
      <c r="I435" s="240">
        <f t="shared" si="13"/>
        <v>178181</v>
      </c>
      <c r="J435" s="240">
        <f t="shared" si="13"/>
        <v>86671</v>
      </c>
      <c r="K435" s="65">
        <f t="shared" si="12"/>
        <v>293494</v>
      </c>
    </row>
    <row r="436" spans="1:12" ht="24" customHeight="1">
      <c r="A436" s="262"/>
      <c r="B436" s="104" t="s">
        <v>47</v>
      </c>
      <c r="C436" s="238">
        <f t="shared" si="13"/>
        <v>648185.3200000001</v>
      </c>
      <c r="D436" s="239">
        <f t="shared" si="13"/>
        <v>70</v>
      </c>
      <c r="E436" s="240">
        <f t="shared" si="13"/>
        <v>8718</v>
      </c>
      <c r="F436" s="240">
        <f t="shared" si="13"/>
        <v>29816</v>
      </c>
      <c r="G436" s="240">
        <f t="shared" si="13"/>
        <v>75801</v>
      </c>
      <c r="H436" s="240">
        <f t="shared" si="13"/>
        <v>50273</v>
      </c>
      <c r="I436" s="240">
        <f t="shared" si="13"/>
        <v>164608</v>
      </c>
      <c r="J436" s="240">
        <f t="shared" si="13"/>
        <v>483507.32</v>
      </c>
      <c r="K436" s="65">
        <f t="shared" si="12"/>
        <v>648185.3200000001</v>
      </c>
      <c r="L436" s="65">
        <f>K436-C436</f>
        <v>0</v>
      </c>
    </row>
    <row r="437" spans="1:11" ht="24.75" customHeight="1">
      <c r="A437" s="262"/>
      <c r="B437" s="104" t="s">
        <v>48</v>
      </c>
      <c r="C437" s="238">
        <f t="shared" si="13"/>
        <v>121357.88</v>
      </c>
      <c r="D437" s="239">
        <f t="shared" si="13"/>
        <v>1357</v>
      </c>
      <c r="E437" s="240">
        <f t="shared" si="13"/>
        <v>3293</v>
      </c>
      <c r="F437" s="240">
        <f t="shared" si="13"/>
        <v>408</v>
      </c>
      <c r="G437" s="240">
        <f t="shared" si="13"/>
        <v>10490</v>
      </c>
      <c r="H437" s="240">
        <f t="shared" si="13"/>
        <v>9500</v>
      </c>
      <c r="I437" s="240">
        <f t="shared" si="13"/>
        <v>23691</v>
      </c>
      <c r="J437" s="240">
        <f t="shared" si="13"/>
        <v>96309.88</v>
      </c>
      <c r="K437" s="65">
        <f t="shared" si="12"/>
        <v>121357.88</v>
      </c>
    </row>
    <row r="438" spans="1:12" ht="25.5" customHeight="1">
      <c r="A438" s="262"/>
      <c r="B438" s="104" t="s">
        <v>49</v>
      </c>
      <c r="C438" s="238">
        <f t="shared" si="13"/>
        <v>24033</v>
      </c>
      <c r="D438" s="239">
        <f t="shared" si="13"/>
        <v>1477</v>
      </c>
      <c r="E438" s="240">
        <f t="shared" si="13"/>
        <v>3170</v>
      </c>
      <c r="F438" s="240">
        <f t="shared" si="13"/>
        <v>1851</v>
      </c>
      <c r="G438" s="240">
        <f t="shared" si="13"/>
        <v>6678</v>
      </c>
      <c r="H438" s="240">
        <f t="shared" si="13"/>
        <v>2516</v>
      </c>
      <c r="I438" s="240">
        <f t="shared" si="13"/>
        <v>14215</v>
      </c>
      <c r="J438" s="240">
        <f t="shared" si="13"/>
        <v>8341</v>
      </c>
      <c r="K438" s="65">
        <f t="shared" si="12"/>
        <v>24033</v>
      </c>
      <c r="L438" s="65">
        <f>K438-C438</f>
        <v>0</v>
      </c>
    </row>
    <row r="439" spans="1:11" ht="21.75" customHeight="1">
      <c r="A439" s="262"/>
      <c r="B439" s="104" t="s">
        <v>50</v>
      </c>
      <c r="C439" s="238">
        <f>SUM(C20+C26+C32+C38+C45+C51+C58+C66+C72+C78+C84+C91+C97+C103+C109+C115+C121+C127+C133+C139+C145+C151+C157+C163+C169+C175+C181+C187+C193+C199+C205+C211+C217+C223+C229+C235+C241+C247+C254+C260+C267+C273+C279+C285+C291+C297+C303+C309+C315+C321+C327+C333+C339+C345+C351+C358+C364+C370+C377+C383+C389+C395+C401+C407+C413+C420+C426+C432)</f>
        <v>108863</v>
      </c>
      <c r="D439" s="239">
        <f>SUM(D20+D26+D32+D38+D45+D51+D58+D66+D72+D78+D84+D91+D97+D103+D109+D115+D121+D127+D133+D139+D145+D151+D157+D163+D169+D175+D181+D187+D193+D199+D205+D211+D217+D223+D229+D235+D241+D247+D254+D260+D267+D273+D279+D285+D291+D297+D303+D309+D315+D321+D327+D333+D339+D345+D351+D358+D364+D370+D377+D383+D389+D395+D401+D407+D413+D420+D426+D432)</f>
        <v>650</v>
      </c>
      <c r="E439" s="240">
        <f>SUM(E20+E26+E32+E38+E45+E51+E58+E66+E72+E78+E84+E91+E97+E103+E109+E115+E121+E127+E133+E139+E145+E151+E157+E163+E169+E175+E181+E187+E193+E199+E205+E211+E217+E223+E229+E235+E241+E247+E254+E260+E267+E273+E279+E285+E291+E297+E303+E309+E315+E321+E327+E333+E339+E345+E351+E358+E364+E370+E377+E383+E389+E395+E401+E407+E413+E420+E426+E432)</f>
        <v>3104</v>
      </c>
      <c r="F439" s="240">
        <f>SUM(F20+F26+F32+F38+F45+F51+F58+F66+F72+F78+F84+F91+F97+F103+F109+F115+F121+F127+F133+F139+F145+F151+F157+F163+F169+F175+F181+F187+F193+F199+F205+F211+F217+F223+F229+F235+F241+F247+F254+F260+F267+F273+F279+F285+F291+F297+F303+F309+F315+F321+F327+F333+F339+F345+F351+F358+F364+F370+F377+F383+F389+F395+F401+F407+F413+F420+F426+F432)</f>
        <v>8897</v>
      </c>
      <c r="G439" s="240">
        <f>SUM(G432+G426+G420+G413+G407+G401+G395+G389+G383+G377+G370+G364+G358+G345+G339+G333+G327+G321+G315+G309+G303+G297+G291+G285+G279+G273+G267+G260+G254+G241+G235+G229+G223+G217+G211+G205+G199+G193+G187+G181+G175+G169+G163+G157+G151+G145+G139+G133+G127+G121+G115+G109+G103+G97+G91+G84+G78+G72+G66+G58+G51+G45+G38+G32+G26+G20)</f>
        <v>6400</v>
      </c>
      <c r="H439" s="240">
        <f>SUM(H432+H426+H420+H413+H407+H401+H395+H389+H383+H377+H370+H364+H358+H345+H339+H333+H327+H321+H315+H309+H303+H297+H291+H285+H279+H273+H267+H260+H254+H241+H235+H229+H223+H217+H211+H205+H199+H193+H187+H181+H175+H169+H163+H157+H151+H145+H139+H133+H127+H121+H115+H109+H103+H97+H91+H84+H78+H72+H66+H58+H51+H45+H38+H32+H26+H20)</f>
        <v>79778</v>
      </c>
      <c r="I439" s="240">
        <f>SUM(I432+I426+I420+I413+I407+I401+I395+I389+I383+I377+I370+I364+I358+I345+I339+I333+I327+I321+I315+I309+I303+I297+I291+I285+I279+I273+I267+I260+I254+I241+I235+I229+I223+I217+I211+I205+I199+I193+I187+I181+I175+I169+I163+I157+I151+I145+I139+I133+I127+I121+I115+I109+I103+I97+I91+I84+I78+I72+I66+I58+I51+I45+I38+I32+I26+I20)</f>
        <v>98179</v>
      </c>
      <c r="J439" s="240">
        <f>SUM(J432+J426+J420+J413+J407+J401+J395+J389+J383+J377+J370+J364+J358+J345+J339+J333+J327+J321+J315+J309+J303+J297+J291+J285+J279+J273+J267+J260+J254+J241+J235+J229+J223+J217+J211+J205+J199+J193+J187+J181+J175+J169+J163+J157+J151+J145+J139+J133+J127+J121+J115+J109+J103+J97+J91+J84+J78+J72+J66+J58+J51+J45+J38+J32+J26+J20)</f>
        <v>10034</v>
      </c>
      <c r="K439" s="65">
        <f t="shared" si="12"/>
        <v>108863</v>
      </c>
    </row>
    <row r="440" ht="12.75">
      <c r="C440" s="6"/>
    </row>
    <row r="442" ht="12.75">
      <c r="C442" s="6"/>
    </row>
  </sheetData>
  <mergeCells count="71">
    <mergeCell ref="A421:A426"/>
    <mergeCell ref="A427:A432"/>
    <mergeCell ref="A434:A439"/>
    <mergeCell ref="A396:A401"/>
    <mergeCell ref="A402:A407"/>
    <mergeCell ref="A408:A413"/>
    <mergeCell ref="A415:A420"/>
    <mergeCell ref="A384:A389"/>
    <mergeCell ref="A390:A395"/>
    <mergeCell ref="A340:A345"/>
    <mergeCell ref="A353:A358"/>
    <mergeCell ref="A359:A364"/>
    <mergeCell ref="A365:A370"/>
    <mergeCell ref="A346:A351"/>
    <mergeCell ref="A372:A377"/>
    <mergeCell ref="A378:A383"/>
    <mergeCell ref="A316:A321"/>
    <mergeCell ref="A322:A327"/>
    <mergeCell ref="A328:A333"/>
    <mergeCell ref="A334:A339"/>
    <mergeCell ref="A292:A297"/>
    <mergeCell ref="A298:A303"/>
    <mergeCell ref="A304:A309"/>
    <mergeCell ref="A310:A315"/>
    <mergeCell ref="A268:A273"/>
    <mergeCell ref="A274:A279"/>
    <mergeCell ref="A280:A285"/>
    <mergeCell ref="A286:A291"/>
    <mergeCell ref="A230:A235"/>
    <mergeCell ref="A249:A254"/>
    <mergeCell ref="A255:A260"/>
    <mergeCell ref="A262:A267"/>
    <mergeCell ref="A236:A241"/>
    <mergeCell ref="A206:A211"/>
    <mergeCell ref="A212:A217"/>
    <mergeCell ref="A218:A223"/>
    <mergeCell ref="A224:A229"/>
    <mergeCell ref="A182:A187"/>
    <mergeCell ref="A188:A193"/>
    <mergeCell ref="A194:A199"/>
    <mergeCell ref="A200:A205"/>
    <mergeCell ref="A158:A163"/>
    <mergeCell ref="A164:A169"/>
    <mergeCell ref="A170:A175"/>
    <mergeCell ref="A176:A181"/>
    <mergeCell ref="A146:A151"/>
    <mergeCell ref="M146:M151"/>
    <mergeCell ref="N146:N151"/>
    <mergeCell ref="A152:A157"/>
    <mergeCell ref="M152:M157"/>
    <mergeCell ref="N152:N157"/>
    <mergeCell ref="A134:A139"/>
    <mergeCell ref="M134:M139"/>
    <mergeCell ref="N134:N139"/>
    <mergeCell ref="A140:A145"/>
    <mergeCell ref="M140:M145"/>
    <mergeCell ref="N140:N145"/>
    <mergeCell ref="A122:A127"/>
    <mergeCell ref="M122:M127"/>
    <mergeCell ref="N122:N127"/>
    <mergeCell ref="A128:A133"/>
    <mergeCell ref="A104:A109"/>
    <mergeCell ref="M104:M109"/>
    <mergeCell ref="N104:N109"/>
    <mergeCell ref="A116:A121"/>
    <mergeCell ref="M116:M121"/>
    <mergeCell ref="N116:N121"/>
    <mergeCell ref="A15:A20"/>
    <mergeCell ref="M15:O15"/>
    <mergeCell ref="M16:M20"/>
    <mergeCell ref="N16:N20"/>
  </mergeCells>
  <printOptions/>
  <pageMargins left="0.5902777777777778" right="0.5118055555555556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Mirosława Gąsiorowska</cp:lastModifiedBy>
  <cp:lastPrinted>2007-12-12T08:44:36Z</cp:lastPrinted>
  <dcterms:created xsi:type="dcterms:W3CDTF">2005-02-16T09:31:28Z</dcterms:created>
  <dcterms:modified xsi:type="dcterms:W3CDTF">2007-12-24T10:19:02Z</dcterms:modified>
  <cp:category/>
  <cp:version/>
  <cp:contentType/>
  <cp:contentStatus/>
  <cp:revision>1</cp:revision>
</cp:coreProperties>
</file>