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8085" windowHeight="8265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<sst xmlns="http://schemas.openxmlformats.org/spreadsheetml/2006/main" count="631" uniqueCount="312">
  <si>
    <t>Jm</t>
  </si>
  <si>
    <t>Ilość</t>
  </si>
  <si>
    <t>Razem Dział 1</t>
  </si>
  <si>
    <t>Razem Dział 4</t>
  </si>
  <si>
    <t>Wartość podatku VAT (zł)</t>
  </si>
  <si>
    <t>m3</t>
  </si>
  <si>
    <t>m2</t>
  </si>
  <si>
    <t>WYKONAWCA</t>
  </si>
  <si>
    <t>ZAMAWIAJĄCY</t>
  </si>
  <si>
    <t>.....................................</t>
  </si>
  <si>
    <t>Podstawa</t>
  </si>
  <si>
    <t>Opis</t>
  </si>
  <si>
    <t>m</t>
  </si>
  <si>
    <t>Cena</t>
  </si>
  <si>
    <t>Lp</t>
  </si>
  <si>
    <t>szt.</t>
  </si>
  <si>
    <t>Wartość</t>
  </si>
  <si>
    <t>ZAKRES RZECZOWO - FINANSOWY</t>
  </si>
  <si>
    <t>Roboty rozbiórkowe</t>
  </si>
  <si>
    <t>KNR AT-03 0101/02</t>
  </si>
  <si>
    <t>Cięcie piłą nawierzchni bitumicznych na gł. 6-10 cm 26-75 pojazdów na godzinę</t>
  </si>
  <si>
    <t>KNR AT-03 0101/04</t>
  </si>
  <si>
    <t>Cięcie piłą nawierzchni betonowych niespękanych na gł. 6 cm 26-75 pojazdów na godzinę (Krotność= 2)</t>
  </si>
  <si>
    <t>KNR AT-03 0101/05</t>
  </si>
  <si>
    <t>Cięcie piłą nawierzchni betonowych niespękanych - dodatek za każdy 1 cm ponad 6 cm 26-75 pojazdów na godzinę (Krotność= 3)</t>
  </si>
  <si>
    <t>KNR AT-03 0104/02</t>
  </si>
  <si>
    <t>Mechaniczna rozbiórka nawierzchni bitumicznej o gr. 8 cm z wywozem materiału z rozbiórki na odl. do 1 km Nawierzchnia spękana. 26-75 pojazdów na godzinę</t>
  </si>
  <si>
    <t>KNR AT-03 0105/02</t>
  </si>
  <si>
    <t>Mechaniczna rozbiórka podbudowy betonowej o gr. do 16 cm z wywozem rumoszu na odl. do 1 km 26-75 pojazdów na godzinę</t>
  </si>
  <si>
    <t>KNR AT-03 0102/03</t>
  </si>
  <si>
    <t>Roboty remontowe - frezowanie nawierzchni bitumicznej o gr. 7 cm z wywozem materiału z rozbiórki na odl. do 1 km 26-75 pojazdów na godzinę</t>
  </si>
  <si>
    <t>KNR 2-31 0807/01</t>
  </si>
  <si>
    <t>Rozebranie nawierzchni z kostki betonowej ciągu pieszo-rowerowego na podsypce piaskowej z wypełnieniem spoin piaskiem</t>
  </si>
  <si>
    <t>KNR 2-31 0802/07</t>
  </si>
  <si>
    <t>Mechaniczne rozebranie podbudowy z kruszywa pod chodnikami o grubości 10 cm</t>
  </si>
  <si>
    <t>KNR 2-31 0814/02</t>
  </si>
  <si>
    <t>Rozebranie obrzeży 8x30 cm na podsypce piaskowej</t>
  </si>
  <si>
    <t>KNR 2-31 0813/03</t>
  </si>
  <si>
    <t>Rozebranie oporników betonowych 12x25 cm na podsypce cementowo-piaskowej 26-75 pojazdów na godzinę (oporniki do wykorzystania)</t>
  </si>
  <si>
    <t>KNR 2-31 0703/03</t>
  </si>
  <si>
    <t>Zdejmowanie tablic znaków drogowych</t>
  </si>
  <si>
    <t>KNR 2-31 0818/08</t>
  </si>
  <si>
    <t>Rozebranie słupków do znaków</t>
  </si>
  <si>
    <t>KNR 4-04 1103/04</t>
  </si>
  <si>
    <t>Wywiezienie gruzu z terenu rozbiórki przy mechanicznym załadowaniu i wyładowaniu samochodem samowyładowczym na odległość 1 km (pozycje 7-9)</t>
  </si>
  <si>
    <t>t</t>
  </si>
  <si>
    <t>KNR 4-04 1103/05</t>
  </si>
  <si>
    <t>Wywiezienie gruzu z terenu rozbiórki przy mechanicznym załadowaniu i wyładowaniu samochodem samowyładowczym - dodatek za każdy następny rozpoczęty 1 km (Krotność= 19)</t>
  </si>
  <si>
    <t>Wycinka drzew i krzewów</t>
  </si>
  <si>
    <t>KNNR 1 0101/01</t>
  </si>
  <si>
    <t>Mechaniczne ścinanie drzew z karczowaniem pni o średnicy 10-15 cm - strefa niebezpieczna obok jezdni (26-75 poj./h)</t>
  </si>
  <si>
    <t>KNNR 1 0101/02</t>
  </si>
  <si>
    <t>Mechaniczne ścinanie drzew z karczowaniem pni o średnicy 16-25 cm - strefa niebezpieczna obok jezdni (26-75 poj./h)</t>
  </si>
  <si>
    <t>Roboty przygotowawcze i roboty ziemne</t>
  </si>
  <si>
    <t>KNR 4-01 0101/04</t>
  </si>
  <si>
    <t>Zdjęcie warstwy ziemi urodzajnej (humusu) grubości do 30 cm</t>
  </si>
  <si>
    <t>KNR 4-01 0108/01</t>
  </si>
  <si>
    <t>Wywóz humusu samochodami skrzyniowymi na odległość do 1 km grunt.kat. I-II</t>
  </si>
  <si>
    <t>KNR 4-01 0108/04</t>
  </si>
  <si>
    <t>Wywóz humusu samochodami skrzyniowymi - za każdy nast. 1 km (Krotność= 9)</t>
  </si>
  <si>
    <t>KNR-W 2-01 0231/01</t>
  </si>
  <si>
    <t>Nasypy ziemne wykonywane ładowarkami kołowymi o pojemności łyżki 1.25 m3 z transportem urobku samochodami samowyładowczymi na odległość do 1 km lub na odkład; grunt kat. I-II</t>
  </si>
  <si>
    <t>KNR-W 2-01 0210/04</t>
  </si>
  <si>
    <t>Nakłady uzupełniające za każde dalsze rozpoczęte 0.5 km transportu ponad 1 km samochodami samowyładowczymi po drogach utwardzonych ziemi kat. III-IV (Krotność= 19)</t>
  </si>
  <si>
    <t>KNR-W 2-01 0227/01</t>
  </si>
  <si>
    <t>Formowanie i zagęszczanie nasypów o wys. do 3.0 m spycharkami w gruncie kat. I-II - wskaźnik zagęszczenia gruntu Js=0.97</t>
  </si>
  <si>
    <t>KNR-W 2-01 0506/07</t>
  </si>
  <si>
    <t>Plantowanie skarp i korony nasypów - kat. gruntu I-III</t>
  </si>
  <si>
    <t>Regulacja studni telekomunikacyjnych</t>
  </si>
  <si>
    <t>KNR 2-31 1406/05</t>
  </si>
  <si>
    <t>Regulacja pionowa studzienek dla studzienek teletechnicznych</t>
  </si>
  <si>
    <t>Roboty budowlane drogowe</t>
  </si>
  <si>
    <t>Krawężniki, oporniki i obrzeża betonowe</t>
  </si>
  <si>
    <t>KNR 2-31 0401/03</t>
  </si>
  <si>
    <t>Rowki pod krawężniki i ławy krawężnikowe o wymiarach 30x30 cm w gruncie kat.I-II 26-75 pojazdów na godzinę</t>
  </si>
  <si>
    <t>KNNR 6 0403/03</t>
  </si>
  <si>
    <t>Krawężniki betonowe wystające o wymiarach 15x30 cm z wykonaniem ław betonowych na podsypce cementowo-piaskowej - obok czynnego pasa jezdni (26-75 poj)</t>
  </si>
  <si>
    <t>Oporniki betonowe wtopione o wymiarach 12x25 cm z wykonaniem ław betonowych na podsypce cementowo-piaskowej - obok czynnego pasa jezdni (26-75 poj)</t>
  </si>
  <si>
    <t>Rowki pod obrzeża i ławy o wymiarach 30x30 cm w gruncie kat.I-II 26-75 pojazdów na godzinę</t>
  </si>
  <si>
    <t>KNR 2-31 0402/03</t>
  </si>
  <si>
    <t>Ława pod obrzeża betonowa zwykła 26-75 pojazdów na godzinę</t>
  </si>
  <si>
    <t>KNR 2-31 0407/05</t>
  </si>
  <si>
    <t>Obrzeża betonowe o wymiarach 30x8 cm na podsypce cementowo-piaskowej z wypełnieniem spoin zaprawą cementową 26-75 pojazdów na godzinę</t>
  </si>
  <si>
    <t>Jezdnia główna</t>
  </si>
  <si>
    <t>Wymiana konstrukcji oraz poszerzenia jezdni</t>
  </si>
  <si>
    <t>KNR 2-31 0102/01</t>
  </si>
  <si>
    <t>Wykonanie koryta na poszerzeniach jezdni w gruncie kat. II-IV - 10 cm głębokości koryta 26-75 pojazdów na godzinę</t>
  </si>
  <si>
    <t>KNR 2-31 0103/01</t>
  </si>
  <si>
    <t>Ręczne profilowanie i zagęszczenie podłoża pod warstwy konstrukcyjne nawierzchni w gruncie kat. I-II 26-75 pojazdów na godzinę</t>
  </si>
  <si>
    <t>KNR 2-31 0111/03</t>
  </si>
  <si>
    <t>Podbudowa z gruntu stabilizowanego cementem wyk. mieszarkami doczepnymi - grubość podbudowy po zagęszczeniu 15 cm 26-75 pojazdów na godzinę</t>
  </si>
  <si>
    <t>KNR 2-31 0111/04</t>
  </si>
  <si>
    <t>Podbudowa z gruntu stabilizowanego cementem wyk. mieszarkami doczepnymi - za każdy dalszy 1 cmgrubość podbudowy po zagęszczeniu 26-75 pojazdów na godzinę (Krotność= 5)</t>
  </si>
  <si>
    <t>KNR AT-03 0202/01</t>
  </si>
  <si>
    <t>Mechaniczne oczyszczenie i skropienie emulsją asfaltową na zimno podbudowy z gruntu stabilizowanego cementem; zużycie emulsji 0,8 kg/m2 26-75 pojazdów na godzinę</t>
  </si>
  <si>
    <t>KNNR 6 0308/01</t>
  </si>
  <si>
    <t>Nawierzchnie z mieszanek mineralno-bitumicznych asfaltowych o grubości 4 cm (warstwa wyrównawcza) - roboty na poszerzeniach,przekopach lub pasach węższych niż 2.5 m - obok czynnego pasa jezdni (26-75 poj)</t>
  </si>
  <si>
    <t>Wzmocnienie konstrukcji jezdni</t>
  </si>
  <si>
    <t>KNR AT-03 0202/02</t>
  </si>
  <si>
    <t>Mechaniczne oczyszczenie i skropienie emulsją asfaltową na zimno podbudowy lub nawierzchni betonowej/bitumicznej; zużycie emulsji 0,5 kg/m2 26-75 pojazdów na godzinę</t>
  </si>
  <si>
    <t>Nawierzchnie z mieszanek mineralno-bitumicznych asfaltowych o grubości 4 cm (warstwa wyrównawcza) - obok czynnego pasa jezdni (26-75 poj)</t>
  </si>
  <si>
    <t>KNNR 6 0308/03</t>
  </si>
  <si>
    <t>Nawierzchnie z mieszanek mineralno-bitumicznych asfaltowych o grubości 6 cm (warstwa wiążąca) - obok czynnego pasa jezdni (26-75 poj)</t>
  </si>
  <si>
    <t>KNR AT-03 0103/02</t>
  </si>
  <si>
    <t>Ułożenie siatki wzmacniającej do nawierzchni bitumicznych, jezdnia główna; 26-75 pojazdów na godzinę</t>
  </si>
  <si>
    <t>KNNR 6 0309/02</t>
  </si>
  <si>
    <t>Nawierzchnie z mieszanek mineralno-bitumicznych asfaltowych o grubości 4 cm (warstwa ścieralna) - obok czynnego pasa jezdni (26-75 poj)</t>
  </si>
  <si>
    <t>Zjazd bitumiczny</t>
  </si>
  <si>
    <t>Nawierzchnie z mieszanek mineralno-bitumicznych asfaltowych o grubości 4 cm (warstwa wyrównawcza) - obok czynnego pasa jezdni (26-75 poj) (Krotność= 2)</t>
  </si>
  <si>
    <t>Zjazdy z kostki betonowej</t>
  </si>
  <si>
    <t>KNR 2-31 0101/05</t>
  </si>
  <si>
    <t>Ręczne wykonanie koryta na całej szerokości jezdni i chodników w gruncie kat. I-II głębokości 20 cm 26-75 pojazdów na godzinę</t>
  </si>
  <si>
    <t>KNR 2-31 0114/05</t>
  </si>
  <si>
    <t>Podbudowa z kruszywa łamanego o grubości po zagęszczeniu 15 cm 26-75 pojazdów na godzinę</t>
  </si>
  <si>
    <t>KNR 2-31 0114/06</t>
  </si>
  <si>
    <t>Podbudowa z kruszywa łamanego - za każdy dalszy 1 cm grubości po zagęszczeniu 26-75 pojazdów na godzinę (Krotność= 5)</t>
  </si>
  <si>
    <t>KNR 0-11 0317/02</t>
  </si>
  <si>
    <t>Nawierzchnie z kostki betonowej "POLBRUK" grubości 80 mm na podsypce cementowo-piaskowej grubości 50 mm z wypełnieniem spoin zaprawą cementową</t>
  </si>
  <si>
    <t>KNR 2-31 0103/04</t>
  </si>
  <si>
    <t>Mechaniczne profilowanie i zagęszczenie podłoża pod warstwy konstrukcyjne nawierzchni ciągu pieszo-rowerowego w gruncie kat. I-IV</t>
  </si>
  <si>
    <t>KNR 2-31 0114/07</t>
  </si>
  <si>
    <t>Podbudowa z kruszywa łamanego o grubości po zagęszczeniu 8 cm 26-75 pojazdów na godzinę</t>
  </si>
  <si>
    <t>KNR 2-31 0114/08</t>
  </si>
  <si>
    <t>Podbudowa z kruszywa łamanego - za każdy dalszy 1 cm grubości po zagęszczeniu 26-75 pojazdów na godzinę (Krotność= 2)</t>
  </si>
  <si>
    <t>KNR 2-31 0201/01</t>
  </si>
  <si>
    <t>Pobocza gruntowe z mieszanek piaszczysto-gliniastych na piaszczystym gruncie rodzimym - grubość warstwy po zagęszczeniu 10 cm 26-75 pojazdów na godzinę</t>
  </si>
  <si>
    <t>KNR 2-31 1505/01</t>
  </si>
  <si>
    <t>Transport mieszanki betonowej samochodami samowyładowczymi do 5 t z załadowczymi z betoniarki przeciwbieżnej o poj. 500 dm3 z wytwórni do miejsca wbudowania na odległość do 0.5 km</t>
  </si>
  <si>
    <t>KNR 2-31 1506/01</t>
  </si>
  <si>
    <t>Dodatek do tabl. 1505 za każde 0.5 km transportu po drogach o nawierzchni utwardzonej samochodami o ładowności do 5 t (Krotność= 39)</t>
  </si>
  <si>
    <t>KNR 2-31 1510/05</t>
  </si>
  <si>
    <t>Transport materiałów sypkich pojazdami samowyładowczymi na odległość do 0.5 km z załadunkiem mechanicznym</t>
  </si>
  <si>
    <t>KNR 2-31 1511/02</t>
  </si>
  <si>
    <t>Dodatek do tabl.1510 za transport na każde dalsze 0.5 km (Krotność= 39)</t>
  </si>
  <si>
    <t>KNR 2-31 1510/03</t>
  </si>
  <si>
    <t>Transport materiałów sztukowych pojazdami samowyładowczymi na odległość do 0.5 km</t>
  </si>
  <si>
    <t>KNR 2-31 1501/02</t>
  </si>
  <si>
    <t>Transport mieszanki mineralno-bitumicznej z wytworni do miejsca wbudowania na odległość do 0.5 km środkami transportu o ładowności ponad 5.0 do 10.0 t</t>
  </si>
  <si>
    <t>KNR 2-31 1502/02</t>
  </si>
  <si>
    <t>Dodatek za transport mieszanki mineralno-bitumicznej z wytwórni do miejsca wbudowania na odległość powyżej 0.5 km środkami transportu o ładowności ponad 5.0 do 10.0 t - za każde 0.5 km (Krotność= 39)</t>
  </si>
  <si>
    <t>Roboty wykończeniowe</t>
  </si>
  <si>
    <t>KNR 2-21 0218/02</t>
  </si>
  <si>
    <t>Rozścielenie ziemi urodzajnej ręczne z transportem taczkami na terenie płaskim, grubość warstwy 15 cm</t>
  </si>
  <si>
    <t>KNR 2-21 0404/03</t>
  </si>
  <si>
    <t>Wykonanie trawników parkowych siewem na gruncie kat. I-II z nawożeniem</t>
  </si>
  <si>
    <t>KNR 2-31 1510/04</t>
  </si>
  <si>
    <t>Transport ziemi urodzajnej pojazdami samowyładowczymi na odległość do 0.5 km z załadunkiem mechanicznym</t>
  </si>
  <si>
    <t>Dodatek do tabl.1510 za transport na każde dalsze 0.5 km (Krotność= 19)</t>
  </si>
  <si>
    <t>KNR 2-21 0301/04</t>
  </si>
  <si>
    <t>Sadzenie drzew liściastych na terenie płaskim w gruncie kat. I-II z całkowitą zaprawą dołów; średnica/głębokość : 0.3 m</t>
  </si>
  <si>
    <t>Elementy organizacji ruchu</t>
  </si>
  <si>
    <t>Oznakowanie pionowe</t>
  </si>
  <si>
    <t>KNR 2-31 0702/02</t>
  </si>
  <si>
    <t>Słupki do znaków drogowych z rur stalowych o śr. 60 mm</t>
  </si>
  <si>
    <t>KNR 2-31 0703/02</t>
  </si>
  <si>
    <t>Przymocowanie tablic znaków drogowych z rozbiórki (znaki C-13/16 2 szt., C-13a/16a 2 szt.); 26-75 pojazdów na godzinę</t>
  </si>
  <si>
    <t>KNR 2-31 0706/02</t>
  </si>
  <si>
    <t>Mechaniczne malowanie linii segregacyjnych i krawędziowych ciągłych na jezdni farbą chlorokauczukową 26-75 pojazdów na godzinę</t>
  </si>
  <si>
    <t>KNR 2-31 0706/03</t>
  </si>
  <si>
    <t>Mechaniczne malowanie linii segregacyjnych i krawędziowych przerywanych na jezdni farbą chlorokauczukową 26-75 pojazdów na godzinę</t>
  </si>
  <si>
    <t>KNR 2-31 0706/05</t>
  </si>
  <si>
    <t>Ręczne malowanie linii na skrzyżowaniach i przejściach dla pieszych farbą chlorokauczukową 26-75 pojazdów na godzinę</t>
  </si>
  <si>
    <t>Numer pozycji</t>
  </si>
  <si>
    <t>Krot</t>
  </si>
  <si>
    <t>23.519,60</t>
  </si>
  <si>
    <t>2.073,28</t>
  </si>
  <si>
    <t>3.967,04</t>
  </si>
  <si>
    <t>1.502,40</t>
  </si>
  <si>
    <t>2.563,20</t>
  </si>
  <si>
    <t>6.675,90</t>
  </si>
  <si>
    <t>5.096,75</t>
  </si>
  <si>
    <t>221.924,96</t>
  </si>
  <si>
    <t>KNR 2-01 0108/02</t>
  </si>
  <si>
    <t>Mechaniczne karczowanie zagajników średniej gęstości</t>
  </si>
  <si>
    <t>KNNR 1 0101/03</t>
  </si>
  <si>
    <t>Mechaniczne ścinanie drzew z karczowaniem pni o średnicy 26-35 cm - strefa niebezpieczna obok jezdni (26-75 poj./h)</t>
  </si>
  <si>
    <t>KNNR 1 0101/04</t>
  </si>
  <si>
    <t>Mechaniczne ścinanie drzew z karczowaniem pni o średnicy 36-45 cm - strefa niebezpieczna obok jezdni (26-75 poj./h)</t>
  </si>
  <si>
    <t>KNNR 1 0101/05</t>
  </si>
  <si>
    <t>Mechaniczne ścinanie drzew z karczowaniem pni o średnicy 46-55 cm - strefa niebezpieczna obok jezdni (26-75 poj./h)</t>
  </si>
  <si>
    <t>1.157,22</t>
  </si>
  <si>
    <t>KNNR 1 0101/06</t>
  </si>
  <si>
    <t>Mechaniczne ścinanie drzew z karczowaniem pni o średnicy 56-65 cm - strefa niebezpieczna obok jezdni (26-75 poj./h)</t>
  </si>
  <si>
    <t>KNNR 1 0101/07</t>
  </si>
  <si>
    <t>Mechaniczne ścinanie drzew z karczowaniem pni o średnicy 66-75 cm - strefa niebezpieczna obok jezdni (26-75 poj./h)</t>
  </si>
  <si>
    <t>KNNR 1 0107/01</t>
  </si>
  <si>
    <t>Wywożenie dłużyc na odległość do 2km.</t>
  </si>
  <si>
    <t>mp</t>
  </si>
  <si>
    <t>4.284,15</t>
  </si>
  <si>
    <t>KNNR 1 0107/04</t>
  </si>
  <si>
    <t>Dodatek za każdy następny 1km odległości transportu dłużyc (Krotność= 8)</t>
  </si>
  <si>
    <t>2.737,09</t>
  </si>
  <si>
    <t>KNNR 1 0107/03</t>
  </si>
  <si>
    <t>Wywożenie gałęzi na odległość do 2km.</t>
  </si>
  <si>
    <t>139.690,25</t>
  </si>
  <si>
    <t>KNNR 1 0107/05</t>
  </si>
  <si>
    <t>Dodatek za każdy następny 1km odległości transportu karpiny, gałęzi (Krotność= 8)</t>
  </si>
  <si>
    <t>70.824,96</t>
  </si>
  <si>
    <t>210.720,57</t>
  </si>
  <si>
    <t>12.883,20</t>
  </si>
  <si>
    <t>45.552,00</t>
  </si>
  <si>
    <t>12.441,60</t>
  </si>
  <si>
    <t>84.716,44</t>
  </si>
  <si>
    <t>38.500,65</t>
  </si>
  <si>
    <t>12.998,66</t>
  </si>
  <si>
    <t>3.628,02</t>
  </si>
  <si>
    <t>1.513,76</t>
  </si>
  <si>
    <t>684.201,93</t>
  </si>
  <si>
    <t>64.484,76</t>
  </si>
  <si>
    <t>3.215,70</t>
  </si>
  <si>
    <t>34.177,95</t>
  </si>
  <si>
    <t>2.977,50</t>
  </si>
  <si>
    <t>7.279,35</t>
  </si>
  <si>
    <t>15.667,50</t>
  </si>
  <si>
    <t>302.442,95</t>
  </si>
  <si>
    <t>3.865,95</t>
  </si>
  <si>
    <t>1.840,85</t>
  </si>
  <si>
    <t>298.577,00</t>
  </si>
  <si>
    <t>14.815,00</t>
  </si>
  <si>
    <t>3.640,00</t>
  </si>
  <si>
    <t>115.492,00</t>
  </si>
  <si>
    <t>80.210,00</t>
  </si>
  <si>
    <t>83.720,00</t>
  </si>
  <si>
    <t>3.299,10</t>
  </si>
  <si>
    <t>2.074,10</t>
  </si>
  <si>
    <t>1.127,00</t>
  </si>
  <si>
    <t>6.903,00</t>
  </si>
  <si>
    <t>1.646,32</t>
  </si>
  <si>
    <t>4.387,76</t>
  </si>
  <si>
    <t>Ciąg pieszo-rowerowy</t>
  </si>
  <si>
    <t>96.387,00</t>
  </si>
  <si>
    <t>16.990,10</t>
  </si>
  <si>
    <t>3.417,60</t>
  </si>
  <si>
    <t>75.098,20</t>
  </si>
  <si>
    <t>Pobocza</t>
  </si>
  <si>
    <t>4.217,50</t>
  </si>
  <si>
    <t>Transport Materiałów budowlanych</t>
  </si>
  <si>
    <t>206.467,62</t>
  </si>
  <si>
    <t>1.514,35</t>
  </si>
  <si>
    <t>2.922,19</t>
  </si>
  <si>
    <t>43.755,20</t>
  </si>
  <si>
    <t>94.099,20</t>
  </si>
  <si>
    <t>14.980,40</t>
  </si>
  <si>
    <t>19.227,00</t>
  </si>
  <si>
    <t>12.672,00</t>
  </si>
  <si>
    <t>17.297,28</t>
  </si>
  <si>
    <t>28.340,18</t>
  </si>
  <si>
    <t>11.529,20</t>
  </si>
  <si>
    <t>4.966,74</t>
  </si>
  <si>
    <t>10.165,95</t>
  </si>
  <si>
    <t>1.071,42</t>
  </si>
  <si>
    <t>Oznakowanie poziome</t>
  </si>
  <si>
    <t>Ciąg pieszo rowerowy</t>
  </si>
  <si>
    <t>Wywiezienie gruzu z terenu rozbiórki przy mechanicznym załadowaniu i wyładowaniu samochodem samowyładowczym - dodatek za każdy następny rozpoczęty 1 km (Krotność 2)</t>
  </si>
  <si>
    <t>Krawężniki betonowe wtopione o wymiarach 15x30 cm z wykonaniem ław betonowych na podsypce cementowo-piaskowej - obok czynnego pasa jezdni (26-75 poj)</t>
  </si>
  <si>
    <t>Razem Dział 2</t>
  </si>
  <si>
    <t>Razem Dział 3</t>
  </si>
  <si>
    <t>Razem Dział 5</t>
  </si>
  <si>
    <t>Razem Dział 6</t>
  </si>
  <si>
    <t>Razem Dział 7</t>
  </si>
  <si>
    <t>Razem Dział 8</t>
  </si>
  <si>
    <t>Razem Dział 9</t>
  </si>
  <si>
    <t>Razem Dział 10</t>
  </si>
  <si>
    <t>Transport materiałów budowlanych</t>
  </si>
  <si>
    <t>Razem Dział 11</t>
  </si>
  <si>
    <t>Razem Dział 12</t>
  </si>
  <si>
    <t>Przymocowanie tablic znaków drogowych z rozbiórki (znaki C-13/16 1 szt., C-13a/16a 1 szt.); 26-75 pojazdów na godzinę</t>
  </si>
  <si>
    <t>Razem Dział 13</t>
  </si>
  <si>
    <t>Oznakowanie pionowe i poziome</t>
  </si>
  <si>
    <t>Przebudowa ul. Mostowej</t>
  </si>
  <si>
    <t>Wartość ogółem ul. Mostowa netto (zł)</t>
  </si>
  <si>
    <t>Wartość ogółem ul. Wolińska netto (zł)</t>
  </si>
  <si>
    <t>Wartość robót ogółem netto (zł)</t>
  </si>
  <si>
    <t>Remont ulicy Wolińskiej</t>
  </si>
  <si>
    <t>D-01.01.01</t>
  </si>
  <si>
    <t>Roboty pomiarowe przy liniowych robotach ziemnych -  trasa drogi w terenie równinnym</t>
  </si>
  <si>
    <t>km</t>
  </si>
  <si>
    <t>Krotność</t>
  </si>
  <si>
    <t>„Przebudowa chodników i jezdni w drogach powiatowych - ul. Mostowa”.</t>
  </si>
  <si>
    <t>D-01.02.04</t>
  </si>
  <si>
    <t>D-01.02.01</t>
  </si>
  <si>
    <t>D-01.02.02</t>
  </si>
  <si>
    <t>D-02.03.01</t>
  </si>
  <si>
    <t>D-01.03.04</t>
  </si>
  <si>
    <t>D-08.01.01</t>
  </si>
  <si>
    <t>D-08.03.01</t>
  </si>
  <si>
    <t>D-04.01.01</t>
  </si>
  <si>
    <t>D-04.05.01</t>
  </si>
  <si>
    <t>D-04.03.01</t>
  </si>
  <si>
    <t>D-05.03.05b</t>
  </si>
  <si>
    <t>D-05.03.16</t>
  </si>
  <si>
    <t>D-05.03.13a</t>
  </si>
  <si>
    <t>D-04.04.02</t>
  </si>
  <si>
    <t>D-05.03.23</t>
  </si>
  <si>
    <t>D-M-00.00.00</t>
  </si>
  <si>
    <t>D-09.01.01</t>
  </si>
  <si>
    <t>D-07.02.01</t>
  </si>
  <si>
    <t>D-07.01.01</t>
  </si>
  <si>
    <t xml:space="preserve">Wywiezienie gruzu z terenu rozbiórki przy mechanicznym załadowaniu i wyładowaniu samochodem samowyładowczym na odległość 1 km </t>
  </si>
  <si>
    <t>Dodatek za każdy następny 1km odległości transportu dłużyc (Krotność= 2)</t>
  </si>
  <si>
    <t>Dodatek za każdy następny 1km odległości transportu karpiny, gałęzi (Krotność= 2)</t>
  </si>
  <si>
    <t>Wartość robót ogółem brutto (zł)</t>
  </si>
  <si>
    <t>D-05.03.05a</t>
  </si>
  <si>
    <t xml:space="preserve">Mechaniczne oczyszczenie i skropienie emulsją asfaltową na zimno podbudowy lub nawierzchni betonowej/bitumicznej; zużycie emulsji 0,5 kg/m2 </t>
  </si>
  <si>
    <t xml:space="preserve">Roboty remontowe - frezowanie nawierzchni bitumicznej o średniej grubości warstwy 5 cm z wywozem materiału z rozbiórki na odl. do 8 km </t>
  </si>
  <si>
    <t>Roboty remontowe - frezowanie nawierzchni bitumicznej o gr. 7 cm z wywozem materiału z rozbiórki na odl. do 2 km 26-75 pojazdów na godzinę</t>
  </si>
  <si>
    <t>Dodatek za transport na każde dalsze 0.5 km (Krotność= 19)</t>
  </si>
  <si>
    <t>Dodatek za każde 0.5 km transportu po drogach o nawierzchni utwardzonej samochodami o ładowności do 5 t (Krotność= 39)</t>
  </si>
  <si>
    <t>Dodatek za transport na każde dalsze 0.5 km (Krotność= 39)</t>
  </si>
  <si>
    <t>Nawierzchnie z mieszanek mineralno-bitumicznych asfaltowych o grubości 5 cm (warstwa ścieralna z mieszanki AC11S ) - obok czynnego pasa jezdni</t>
  </si>
  <si>
    <t>Nawierzchnie z mieszanek mineralno-bitumicznych asfaltowych o średniej grubości 6 cm (warstwa wyrównawczo-wiążąca) - obok czynnego pasa jezdni (26-75 poj)</t>
  </si>
  <si>
    <t xml:space="preserve">Załącznik nr 1 - zmiana 1
do umowy nr ...............................
z dnia .............................. 2013 r.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</si>
</sst>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right" wrapText="1"/>
    </xf>
    <xf numFmtId="0" fontId="43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4" fontId="7" fillId="0" borderId="1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/>
    </xf>
    <xf numFmtId="4" fontId="4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/>
    </xf>
    <xf numFmtId="2" fontId="43" fillId="0" borderId="10" xfId="0" applyNumberFormat="1" applyFont="1" applyBorder="1" applyAlignment="1">
      <alignment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4" fontId="5" fillId="33" borderId="0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44" fillId="0" borderId="0" xfId="0" applyFont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4" fontId="4" fillId="0" borderId="0" xfId="0" applyNumberFormat="1" applyFont="1" applyAlignment="1">
      <alignment vertical="center" wrapText="1"/>
    </xf>
    <xf numFmtId="4" fontId="43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wrapText="1"/>
    </xf>
    <xf numFmtId="4" fontId="43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1"/>
  <sheetViews>
    <sheetView tabSelected="1" zoomScalePageLayoutView="0" workbookViewId="0" topLeftCell="A40">
      <selection activeCell="E4" sqref="E4"/>
    </sheetView>
  </sheetViews>
  <sheetFormatPr defaultColWidth="8.796875" defaultRowHeight="14.25"/>
  <cols>
    <col min="1" max="1" width="3.19921875" style="42" customWidth="1"/>
    <col min="2" max="2" width="9.59765625" style="38" customWidth="1"/>
    <col min="3" max="3" width="39.5" style="43" customWidth="1"/>
    <col min="4" max="4" width="4.3984375" style="44" customWidth="1"/>
    <col min="5" max="5" width="7" style="45" customWidth="1"/>
    <col min="6" max="6" width="7.19921875" style="46" customWidth="1"/>
    <col min="7" max="7" width="6.09765625" style="57" customWidth="1"/>
    <col min="8" max="8" width="11.59765625" style="75" customWidth="1"/>
    <col min="9" max="16384" width="9" style="15" customWidth="1"/>
  </cols>
  <sheetData>
    <row r="1" spans="1:8" ht="12.75">
      <c r="A1" s="10"/>
      <c r="B1" s="11"/>
      <c r="C1" s="12"/>
      <c r="D1" s="13"/>
      <c r="E1" s="82" t="s">
        <v>311</v>
      </c>
      <c r="F1" s="83"/>
      <c r="G1" s="83"/>
      <c r="H1" s="83"/>
    </row>
    <row r="2" spans="1:8" ht="12.75">
      <c r="A2" s="10"/>
      <c r="B2" s="11"/>
      <c r="C2" s="12"/>
      <c r="D2" s="13"/>
      <c r="E2" s="83"/>
      <c r="F2" s="83"/>
      <c r="G2" s="83"/>
      <c r="H2" s="83"/>
    </row>
    <row r="3" spans="1:8" ht="12.75">
      <c r="A3" s="10"/>
      <c r="B3" s="11"/>
      <c r="C3" s="12"/>
      <c r="D3" s="13"/>
      <c r="E3" s="83"/>
      <c r="F3" s="83"/>
      <c r="G3" s="83"/>
      <c r="H3" s="83"/>
    </row>
    <row r="4" spans="1:8" ht="12.75">
      <c r="A4" s="10"/>
      <c r="B4" s="11"/>
      <c r="C4" s="12"/>
      <c r="D4" s="13"/>
      <c r="E4" s="16"/>
      <c r="F4" s="14"/>
      <c r="G4" s="48"/>
      <c r="H4" s="14"/>
    </row>
    <row r="5" spans="1:8" ht="34.5" customHeight="1">
      <c r="A5" s="84" t="s">
        <v>17</v>
      </c>
      <c r="B5" s="85"/>
      <c r="C5" s="85"/>
      <c r="D5" s="85"/>
      <c r="E5" s="85"/>
      <c r="F5" s="85"/>
      <c r="G5" s="85"/>
      <c r="H5" s="85"/>
    </row>
    <row r="6" spans="1:8" ht="51.75" customHeight="1">
      <c r="A6" s="86" t="s">
        <v>278</v>
      </c>
      <c r="B6" s="87"/>
      <c r="C6" s="87"/>
      <c r="D6" s="87"/>
      <c r="E6" s="87"/>
      <c r="F6" s="87"/>
      <c r="G6" s="87"/>
      <c r="H6" s="87"/>
    </row>
    <row r="7" spans="1:8" s="21" customFormat="1" ht="12.75">
      <c r="A7" s="17" t="s">
        <v>14</v>
      </c>
      <c r="B7" s="18" t="s">
        <v>10</v>
      </c>
      <c r="C7" s="63" t="s">
        <v>11</v>
      </c>
      <c r="D7" s="17" t="s">
        <v>0</v>
      </c>
      <c r="E7" s="20" t="s">
        <v>1</v>
      </c>
      <c r="F7" s="20" t="s">
        <v>13</v>
      </c>
      <c r="G7" s="47" t="s">
        <v>277</v>
      </c>
      <c r="H7" s="20" t="s">
        <v>16</v>
      </c>
    </row>
    <row r="8" spans="1:8" s="21" customFormat="1" ht="25.5" customHeight="1">
      <c r="A8" s="8" t="s">
        <v>269</v>
      </c>
      <c r="B8" s="18"/>
      <c r="C8" s="19"/>
      <c r="D8" s="17"/>
      <c r="E8" s="20"/>
      <c r="F8" s="20"/>
      <c r="G8" s="47"/>
      <c r="H8" s="68"/>
    </row>
    <row r="9" spans="1:8" s="25" customFormat="1" ht="12.75">
      <c r="A9" s="22"/>
      <c r="B9" s="22"/>
      <c r="C9" s="6" t="s">
        <v>18</v>
      </c>
      <c r="D9" s="23"/>
      <c r="E9" s="24"/>
      <c r="F9" s="24"/>
      <c r="G9" s="49"/>
      <c r="H9" s="69"/>
    </row>
    <row r="10" spans="1:8" s="25" customFormat="1" ht="25.5">
      <c r="A10" s="17">
        <v>1</v>
      </c>
      <c r="B10" s="18" t="s">
        <v>274</v>
      </c>
      <c r="C10" s="9" t="s">
        <v>275</v>
      </c>
      <c r="D10" s="17" t="s">
        <v>276</v>
      </c>
      <c r="E10" s="26">
        <v>0.151</v>
      </c>
      <c r="F10" s="26"/>
      <c r="G10" s="47"/>
      <c r="H10" s="70">
        <f aca="true" t="shared" si="0" ref="H10:H23">ROUND(E10*F10,2)</f>
        <v>0</v>
      </c>
    </row>
    <row r="11" spans="1:8" s="25" customFormat="1" ht="25.5">
      <c r="A11" s="22">
        <v>2</v>
      </c>
      <c r="B11" s="18" t="s">
        <v>279</v>
      </c>
      <c r="C11" s="27" t="s">
        <v>20</v>
      </c>
      <c r="D11" s="22" t="s">
        <v>12</v>
      </c>
      <c r="E11" s="28">
        <v>76</v>
      </c>
      <c r="F11" s="29"/>
      <c r="G11" s="50"/>
      <c r="H11" s="70">
        <f>ROUND(E11*F11,2)</f>
        <v>0</v>
      </c>
    </row>
    <row r="12" spans="1:8" s="25" customFormat="1" ht="38.25">
      <c r="A12" s="22">
        <v>3</v>
      </c>
      <c r="B12" s="18" t="s">
        <v>279</v>
      </c>
      <c r="C12" s="27" t="s">
        <v>22</v>
      </c>
      <c r="D12" s="22" t="s">
        <v>12</v>
      </c>
      <c r="E12" s="28">
        <v>76</v>
      </c>
      <c r="F12" s="29"/>
      <c r="G12" s="50">
        <v>2</v>
      </c>
      <c r="H12" s="70">
        <f>ROUND(E12*F12*G12,2)</f>
        <v>0</v>
      </c>
    </row>
    <row r="13" spans="1:8" s="25" customFormat="1" ht="38.25">
      <c r="A13" s="22">
        <v>4</v>
      </c>
      <c r="B13" s="18" t="s">
        <v>279</v>
      </c>
      <c r="C13" s="27" t="s">
        <v>24</v>
      </c>
      <c r="D13" s="22" t="s">
        <v>12</v>
      </c>
      <c r="E13" s="28">
        <v>76</v>
      </c>
      <c r="F13" s="29"/>
      <c r="G13" s="50">
        <v>3</v>
      </c>
      <c r="H13" s="70">
        <f>ROUND(E13*F13*G13,2)</f>
        <v>0</v>
      </c>
    </row>
    <row r="14" spans="1:8" s="25" customFormat="1" ht="51">
      <c r="A14" s="22">
        <v>5</v>
      </c>
      <c r="B14" s="18" t="s">
        <v>279</v>
      </c>
      <c r="C14" s="27" t="s">
        <v>26</v>
      </c>
      <c r="D14" s="22" t="s">
        <v>6</v>
      </c>
      <c r="E14" s="28">
        <v>52</v>
      </c>
      <c r="F14" s="29"/>
      <c r="G14" s="50"/>
      <c r="H14" s="70">
        <f t="shared" si="0"/>
        <v>0</v>
      </c>
    </row>
    <row r="15" spans="1:8" s="25" customFormat="1" ht="38.25">
      <c r="A15" s="22">
        <v>6</v>
      </c>
      <c r="B15" s="18" t="s">
        <v>279</v>
      </c>
      <c r="C15" s="27" t="s">
        <v>28</v>
      </c>
      <c r="D15" s="22" t="s">
        <v>6</v>
      </c>
      <c r="E15" s="28">
        <v>52</v>
      </c>
      <c r="F15" s="29"/>
      <c r="G15" s="50"/>
      <c r="H15" s="70">
        <f t="shared" si="0"/>
        <v>0</v>
      </c>
    </row>
    <row r="16" spans="1:8" s="25" customFormat="1" ht="51">
      <c r="A16" s="22">
        <v>7</v>
      </c>
      <c r="B16" s="18" t="s">
        <v>279</v>
      </c>
      <c r="C16" s="27" t="s">
        <v>305</v>
      </c>
      <c r="D16" s="22" t="s">
        <v>6</v>
      </c>
      <c r="E16" s="28">
        <v>335</v>
      </c>
      <c r="F16" s="29"/>
      <c r="G16" s="50"/>
      <c r="H16" s="70">
        <f t="shared" si="0"/>
        <v>0</v>
      </c>
    </row>
    <row r="17" spans="1:8" s="25" customFormat="1" ht="38.25">
      <c r="A17" s="22">
        <v>8</v>
      </c>
      <c r="B17" s="18" t="s">
        <v>279</v>
      </c>
      <c r="C17" s="27" t="s">
        <v>32</v>
      </c>
      <c r="D17" s="22" t="s">
        <v>6</v>
      </c>
      <c r="E17" s="28">
        <v>20</v>
      </c>
      <c r="F17" s="29"/>
      <c r="G17" s="50"/>
      <c r="H17" s="70">
        <f t="shared" si="0"/>
        <v>0</v>
      </c>
    </row>
    <row r="18" spans="1:8" s="25" customFormat="1" ht="25.5">
      <c r="A18" s="22">
        <v>9</v>
      </c>
      <c r="B18" s="18" t="s">
        <v>279</v>
      </c>
      <c r="C18" s="27" t="s">
        <v>34</v>
      </c>
      <c r="D18" s="22" t="s">
        <v>6</v>
      </c>
      <c r="E18" s="28">
        <v>20</v>
      </c>
      <c r="F18" s="29"/>
      <c r="G18" s="50"/>
      <c r="H18" s="70">
        <f t="shared" si="0"/>
        <v>0</v>
      </c>
    </row>
    <row r="19" spans="1:8" s="25" customFormat="1" ht="25.5">
      <c r="A19" s="22">
        <v>10</v>
      </c>
      <c r="B19" s="18" t="s">
        <v>279</v>
      </c>
      <c r="C19" s="27" t="s">
        <v>36</v>
      </c>
      <c r="D19" s="22" t="s">
        <v>12</v>
      </c>
      <c r="E19" s="28">
        <v>15</v>
      </c>
      <c r="F19" s="29"/>
      <c r="G19" s="50"/>
      <c r="H19" s="70">
        <f t="shared" si="0"/>
        <v>0</v>
      </c>
    </row>
    <row r="20" spans="1:8" s="25" customFormat="1" ht="38.25">
      <c r="A20" s="22">
        <v>11</v>
      </c>
      <c r="B20" s="18" t="s">
        <v>279</v>
      </c>
      <c r="C20" s="27" t="s">
        <v>38</v>
      </c>
      <c r="D20" s="22" t="s">
        <v>12</v>
      </c>
      <c r="E20" s="28">
        <v>25</v>
      </c>
      <c r="F20" s="29"/>
      <c r="G20" s="50"/>
      <c r="H20" s="70">
        <f t="shared" si="0"/>
        <v>0</v>
      </c>
    </row>
    <row r="21" spans="1:8" s="25" customFormat="1" ht="12.75">
      <c r="A21" s="22">
        <v>12</v>
      </c>
      <c r="B21" s="18" t="s">
        <v>279</v>
      </c>
      <c r="C21" s="27" t="s">
        <v>40</v>
      </c>
      <c r="D21" s="22" t="s">
        <v>15</v>
      </c>
      <c r="E21" s="28">
        <v>2</v>
      </c>
      <c r="F21" s="29"/>
      <c r="G21" s="50"/>
      <c r="H21" s="70">
        <f t="shared" si="0"/>
        <v>0</v>
      </c>
    </row>
    <row r="22" spans="1:8" s="30" customFormat="1" ht="12.75">
      <c r="A22" s="22">
        <v>13</v>
      </c>
      <c r="B22" s="18" t="s">
        <v>279</v>
      </c>
      <c r="C22" s="27" t="s">
        <v>42</v>
      </c>
      <c r="D22" s="22" t="s">
        <v>15</v>
      </c>
      <c r="E22" s="28">
        <v>1</v>
      </c>
      <c r="F22" s="29"/>
      <c r="G22" s="50"/>
      <c r="H22" s="70">
        <f t="shared" si="0"/>
        <v>0</v>
      </c>
    </row>
    <row r="23" spans="1:8" s="30" customFormat="1" ht="51">
      <c r="A23" s="22">
        <v>14</v>
      </c>
      <c r="B23" s="18" t="s">
        <v>279</v>
      </c>
      <c r="C23" s="27" t="s">
        <v>298</v>
      </c>
      <c r="D23" s="22" t="s">
        <v>45</v>
      </c>
      <c r="E23" s="28">
        <v>9</v>
      </c>
      <c r="F23" s="29"/>
      <c r="G23" s="50"/>
      <c r="H23" s="70">
        <f t="shared" si="0"/>
        <v>0</v>
      </c>
    </row>
    <row r="24" spans="1:8" s="30" customFormat="1" ht="51">
      <c r="A24" s="22">
        <v>15</v>
      </c>
      <c r="B24" s="18" t="s">
        <v>279</v>
      </c>
      <c r="C24" s="27" t="s">
        <v>253</v>
      </c>
      <c r="D24" s="22" t="s">
        <v>45</v>
      </c>
      <c r="E24" s="28">
        <v>62</v>
      </c>
      <c r="F24" s="29"/>
      <c r="G24" s="50">
        <v>2</v>
      </c>
      <c r="H24" s="70">
        <f>ROUND(E24*F24*G24,2)</f>
        <v>0</v>
      </c>
    </row>
    <row r="25" spans="1:8" s="30" customFormat="1" ht="12.75">
      <c r="A25" s="77" t="s">
        <v>2</v>
      </c>
      <c r="B25" s="78"/>
      <c r="C25" s="78"/>
      <c r="D25" s="78"/>
      <c r="E25" s="78"/>
      <c r="F25" s="78"/>
      <c r="G25" s="51"/>
      <c r="H25" s="71">
        <f>SUM(H10:H24)</f>
        <v>0</v>
      </c>
    </row>
    <row r="26" spans="1:8" s="30" customFormat="1" ht="12.75">
      <c r="A26" s="22"/>
      <c r="B26" s="22"/>
      <c r="C26" s="7" t="s">
        <v>48</v>
      </c>
      <c r="D26" s="22"/>
      <c r="E26" s="29"/>
      <c r="F26" s="29"/>
      <c r="G26" s="50"/>
      <c r="H26" s="69"/>
    </row>
    <row r="27" spans="1:8" s="30" customFormat="1" ht="38.25">
      <c r="A27" s="22">
        <v>16</v>
      </c>
      <c r="B27" s="18" t="s">
        <v>280</v>
      </c>
      <c r="C27" s="27" t="s">
        <v>52</v>
      </c>
      <c r="D27" s="22" t="s">
        <v>15</v>
      </c>
      <c r="E27" s="28">
        <v>1</v>
      </c>
      <c r="F27" s="29"/>
      <c r="G27" s="50"/>
      <c r="H27" s="70">
        <f>ROUND(E27*F27,2)</f>
        <v>0</v>
      </c>
    </row>
    <row r="28" spans="1:8" s="30" customFormat="1" ht="38.25">
      <c r="A28" s="4">
        <v>17</v>
      </c>
      <c r="B28" s="18" t="s">
        <v>280</v>
      </c>
      <c r="C28" s="2" t="s">
        <v>177</v>
      </c>
      <c r="D28" s="4" t="s">
        <v>15</v>
      </c>
      <c r="E28" s="5">
        <v>1</v>
      </c>
      <c r="F28" s="1"/>
      <c r="G28" s="52"/>
      <c r="H28" s="70">
        <f>ROUND(E28*F28,2)</f>
        <v>0</v>
      </c>
    </row>
    <row r="29" spans="1:8" ht="14.25">
      <c r="A29" s="22">
        <v>18</v>
      </c>
      <c r="B29" s="18" t="s">
        <v>280</v>
      </c>
      <c r="C29" s="2" t="s">
        <v>186</v>
      </c>
      <c r="D29" s="2" t="s">
        <v>187</v>
      </c>
      <c r="E29" s="58">
        <v>1</v>
      </c>
      <c r="F29" s="2"/>
      <c r="G29" s="3"/>
      <c r="H29" s="70">
        <f>ROUND(E29*F29,2)</f>
        <v>0</v>
      </c>
    </row>
    <row r="30" spans="1:8" ht="25.5">
      <c r="A30" s="4">
        <v>19</v>
      </c>
      <c r="B30" s="18" t="s">
        <v>280</v>
      </c>
      <c r="C30" s="2" t="s">
        <v>299</v>
      </c>
      <c r="D30" s="2" t="s">
        <v>187</v>
      </c>
      <c r="E30" s="58">
        <v>1</v>
      </c>
      <c r="F30" s="2"/>
      <c r="G30" s="3">
        <v>2</v>
      </c>
      <c r="H30" s="70">
        <f>ROUND(E30*F30*G30,2)</f>
        <v>0</v>
      </c>
    </row>
    <row r="31" spans="1:8" ht="14.25">
      <c r="A31" s="22">
        <v>20</v>
      </c>
      <c r="B31" s="18" t="s">
        <v>280</v>
      </c>
      <c r="C31" s="2" t="s">
        <v>193</v>
      </c>
      <c r="D31" s="2" t="s">
        <v>187</v>
      </c>
      <c r="E31" s="58">
        <v>4</v>
      </c>
      <c r="F31" s="2"/>
      <c r="G31" s="3"/>
      <c r="H31" s="70">
        <f>ROUND(E31*F31,2)</f>
        <v>0</v>
      </c>
    </row>
    <row r="32" spans="1:8" ht="25.5">
      <c r="A32" s="4">
        <v>21</v>
      </c>
      <c r="B32" s="18" t="s">
        <v>280</v>
      </c>
      <c r="C32" s="2" t="s">
        <v>300</v>
      </c>
      <c r="D32" s="2" t="s">
        <v>187</v>
      </c>
      <c r="E32" s="58">
        <v>4</v>
      </c>
      <c r="F32" s="2"/>
      <c r="G32" s="3">
        <v>2</v>
      </c>
      <c r="H32" s="70">
        <f>ROUND(E32*F32*G32,2)</f>
        <v>0</v>
      </c>
    </row>
    <row r="33" spans="1:8" s="30" customFormat="1" ht="12.75">
      <c r="A33" s="77" t="s">
        <v>255</v>
      </c>
      <c r="B33" s="78"/>
      <c r="C33" s="78"/>
      <c r="D33" s="78"/>
      <c r="E33" s="78"/>
      <c r="F33" s="78"/>
      <c r="G33" s="51"/>
      <c r="H33" s="71">
        <f>SUM(H27:H32)</f>
        <v>0</v>
      </c>
    </row>
    <row r="34" spans="1:8" s="30" customFormat="1" ht="12.75">
      <c r="A34" s="22"/>
      <c r="B34" s="22"/>
      <c r="C34" s="7" t="s">
        <v>53</v>
      </c>
      <c r="D34" s="22"/>
      <c r="E34" s="29"/>
      <c r="F34" s="29"/>
      <c r="G34" s="50"/>
      <c r="H34" s="69"/>
    </row>
    <row r="35" spans="1:8" s="30" customFormat="1" ht="25.5">
      <c r="A35" s="22">
        <v>22</v>
      </c>
      <c r="B35" s="18" t="s">
        <v>281</v>
      </c>
      <c r="C35" s="27" t="s">
        <v>55</v>
      </c>
      <c r="D35" s="22" t="s">
        <v>5</v>
      </c>
      <c r="E35" s="28">
        <v>232.42</v>
      </c>
      <c r="F35" s="29"/>
      <c r="G35" s="50"/>
      <c r="H35" s="70">
        <f aca="true" t="shared" si="1" ref="H35:H41">ROUND(E35*F35,2)</f>
        <v>0</v>
      </c>
    </row>
    <row r="36" spans="1:8" s="30" customFormat="1" ht="25.5">
      <c r="A36" s="22">
        <v>23</v>
      </c>
      <c r="B36" s="18" t="s">
        <v>281</v>
      </c>
      <c r="C36" s="27" t="s">
        <v>57</v>
      </c>
      <c r="D36" s="22" t="s">
        <v>5</v>
      </c>
      <c r="E36" s="28">
        <v>232.42</v>
      </c>
      <c r="F36" s="29"/>
      <c r="G36" s="50"/>
      <c r="H36" s="70">
        <f t="shared" si="1"/>
        <v>0</v>
      </c>
    </row>
    <row r="37" spans="1:8" s="30" customFormat="1" ht="25.5">
      <c r="A37" s="22">
        <v>24</v>
      </c>
      <c r="B37" s="18" t="s">
        <v>281</v>
      </c>
      <c r="C37" s="27" t="s">
        <v>59</v>
      </c>
      <c r="D37" s="22" t="s">
        <v>5</v>
      </c>
      <c r="E37" s="28">
        <v>232.42</v>
      </c>
      <c r="F37" s="29"/>
      <c r="G37" s="50">
        <v>9</v>
      </c>
      <c r="H37" s="70">
        <f>ROUND(E37*F37*G37,2)</f>
        <v>0</v>
      </c>
    </row>
    <row r="38" spans="1:8" s="30" customFormat="1" ht="51">
      <c r="A38" s="22">
        <v>25</v>
      </c>
      <c r="B38" s="18" t="s">
        <v>282</v>
      </c>
      <c r="C38" s="27" t="s">
        <v>61</v>
      </c>
      <c r="D38" s="22" t="s">
        <v>5</v>
      </c>
      <c r="E38" s="28">
        <v>875.53</v>
      </c>
      <c r="F38" s="29"/>
      <c r="G38" s="50"/>
      <c r="H38" s="70">
        <f t="shared" si="1"/>
        <v>0</v>
      </c>
    </row>
    <row r="39" spans="1:8" s="30" customFormat="1" ht="51">
      <c r="A39" s="22">
        <v>26</v>
      </c>
      <c r="B39" s="18" t="s">
        <v>281</v>
      </c>
      <c r="C39" s="27" t="s">
        <v>63</v>
      </c>
      <c r="D39" s="22" t="s">
        <v>5</v>
      </c>
      <c r="E39" s="28">
        <v>875.63</v>
      </c>
      <c r="F39" s="28"/>
      <c r="G39" s="59">
        <v>19</v>
      </c>
      <c r="H39" s="70">
        <f>ROUND(E39*F39*G39,2)</f>
        <v>0</v>
      </c>
    </row>
    <row r="40" spans="1:8" s="30" customFormat="1" ht="38.25">
      <c r="A40" s="22">
        <v>27</v>
      </c>
      <c r="B40" s="18" t="s">
        <v>282</v>
      </c>
      <c r="C40" s="27" t="s">
        <v>65</v>
      </c>
      <c r="D40" s="22" t="s">
        <v>5</v>
      </c>
      <c r="E40" s="28">
        <v>875.63</v>
      </c>
      <c r="F40" s="29"/>
      <c r="G40" s="50"/>
      <c r="H40" s="70">
        <f t="shared" si="1"/>
        <v>0</v>
      </c>
    </row>
    <row r="41" spans="1:8" s="30" customFormat="1" ht="25.5">
      <c r="A41" s="22">
        <v>28</v>
      </c>
      <c r="B41" s="18" t="s">
        <v>282</v>
      </c>
      <c r="C41" s="27" t="s">
        <v>67</v>
      </c>
      <c r="D41" s="22" t="s">
        <v>6</v>
      </c>
      <c r="E41" s="28">
        <v>691.04</v>
      </c>
      <c r="F41" s="29"/>
      <c r="G41" s="50"/>
      <c r="H41" s="70">
        <f t="shared" si="1"/>
        <v>0</v>
      </c>
    </row>
    <row r="42" spans="1:8" s="30" customFormat="1" ht="12.75">
      <c r="A42" s="77" t="s">
        <v>256</v>
      </c>
      <c r="B42" s="78"/>
      <c r="C42" s="78"/>
      <c r="D42" s="78"/>
      <c r="E42" s="78"/>
      <c r="F42" s="78"/>
      <c r="G42" s="51"/>
      <c r="H42" s="71">
        <f>SUM(H35:H41)</f>
        <v>0</v>
      </c>
    </row>
    <row r="43" spans="1:8" s="30" customFormat="1" ht="12.75">
      <c r="A43" s="22"/>
      <c r="B43" s="22"/>
      <c r="C43" s="7" t="s">
        <v>68</v>
      </c>
      <c r="D43" s="22"/>
      <c r="E43" s="29"/>
      <c r="F43" s="29"/>
      <c r="G43" s="50"/>
      <c r="H43" s="69"/>
    </row>
    <row r="44" spans="1:8" s="30" customFormat="1" ht="25.5">
      <c r="A44" s="22">
        <v>29</v>
      </c>
      <c r="B44" s="18" t="s">
        <v>283</v>
      </c>
      <c r="C44" s="27" t="s">
        <v>70</v>
      </c>
      <c r="D44" s="22" t="s">
        <v>15</v>
      </c>
      <c r="E44" s="28">
        <v>2</v>
      </c>
      <c r="F44" s="29"/>
      <c r="G44" s="50"/>
      <c r="H44" s="70">
        <f>ROUND(E44*F44,2)</f>
        <v>0</v>
      </c>
    </row>
    <row r="45" spans="1:8" s="30" customFormat="1" ht="12.75">
      <c r="A45" s="77" t="s">
        <v>3</v>
      </c>
      <c r="B45" s="78"/>
      <c r="C45" s="78"/>
      <c r="D45" s="78"/>
      <c r="E45" s="78"/>
      <c r="F45" s="78"/>
      <c r="G45" s="51"/>
      <c r="H45" s="71">
        <f>SUM(H44)</f>
        <v>0</v>
      </c>
    </row>
    <row r="46" spans="1:8" s="30" customFormat="1" ht="12.75">
      <c r="A46" s="22"/>
      <c r="B46" s="22"/>
      <c r="C46" s="7" t="s">
        <v>72</v>
      </c>
      <c r="D46" s="22"/>
      <c r="E46" s="29"/>
      <c r="F46" s="29"/>
      <c r="G46" s="50"/>
      <c r="H46" s="69"/>
    </row>
    <row r="47" spans="1:8" s="30" customFormat="1" ht="38.25">
      <c r="A47" s="22">
        <v>30</v>
      </c>
      <c r="B47" s="18" t="s">
        <v>284</v>
      </c>
      <c r="C47" s="27" t="s">
        <v>74</v>
      </c>
      <c r="D47" s="22" t="s">
        <v>12</v>
      </c>
      <c r="E47" s="28">
        <v>329</v>
      </c>
      <c r="F47" s="29"/>
      <c r="G47" s="50"/>
      <c r="H47" s="70">
        <f aca="true" t="shared" si="2" ref="H47:H53">ROUND(E47*F47,2)</f>
        <v>0</v>
      </c>
    </row>
    <row r="48" spans="1:8" s="30" customFormat="1" ht="51">
      <c r="A48" s="22">
        <v>31</v>
      </c>
      <c r="B48" s="18" t="s">
        <v>284</v>
      </c>
      <c r="C48" s="27" t="s">
        <v>76</v>
      </c>
      <c r="D48" s="22" t="s">
        <v>12</v>
      </c>
      <c r="E48" s="28">
        <v>18</v>
      </c>
      <c r="F48" s="29"/>
      <c r="G48" s="50"/>
      <c r="H48" s="70">
        <f t="shared" si="2"/>
        <v>0</v>
      </c>
    </row>
    <row r="49" spans="1:8" s="30" customFormat="1" ht="51">
      <c r="A49" s="22">
        <v>32</v>
      </c>
      <c r="B49" s="18" t="s">
        <v>284</v>
      </c>
      <c r="C49" s="27" t="s">
        <v>254</v>
      </c>
      <c r="D49" s="22" t="s">
        <v>12</v>
      </c>
      <c r="E49" s="28">
        <v>9</v>
      </c>
      <c r="F49" s="29"/>
      <c r="G49" s="50"/>
      <c r="H49" s="70">
        <f t="shared" si="2"/>
        <v>0</v>
      </c>
    </row>
    <row r="50" spans="1:8" s="30" customFormat="1" ht="51">
      <c r="A50" s="22">
        <v>33</v>
      </c>
      <c r="B50" s="18" t="s">
        <v>284</v>
      </c>
      <c r="C50" s="27" t="s">
        <v>77</v>
      </c>
      <c r="D50" s="22" t="s">
        <v>12</v>
      </c>
      <c r="E50" s="28">
        <v>302</v>
      </c>
      <c r="F50" s="29"/>
      <c r="G50" s="50"/>
      <c r="H50" s="70">
        <f t="shared" si="2"/>
        <v>0</v>
      </c>
    </row>
    <row r="51" spans="1:8" s="30" customFormat="1" ht="25.5">
      <c r="A51" s="22">
        <v>34</v>
      </c>
      <c r="B51" s="18" t="s">
        <v>285</v>
      </c>
      <c r="C51" s="27" t="s">
        <v>78</v>
      </c>
      <c r="D51" s="22" t="s">
        <v>12</v>
      </c>
      <c r="E51" s="28">
        <v>292</v>
      </c>
      <c r="F51" s="29"/>
      <c r="G51" s="50"/>
      <c r="H51" s="70">
        <f t="shared" si="2"/>
        <v>0</v>
      </c>
    </row>
    <row r="52" spans="1:8" s="30" customFormat="1" ht="25.5">
      <c r="A52" s="22">
        <v>35</v>
      </c>
      <c r="B52" s="18" t="s">
        <v>285</v>
      </c>
      <c r="C52" s="27" t="s">
        <v>80</v>
      </c>
      <c r="D52" s="22" t="s">
        <v>5</v>
      </c>
      <c r="E52" s="28">
        <v>5.85</v>
      </c>
      <c r="F52" s="29"/>
      <c r="G52" s="50"/>
      <c r="H52" s="70">
        <f t="shared" si="2"/>
        <v>0</v>
      </c>
    </row>
    <row r="53" spans="1:8" s="30" customFormat="1" ht="51">
      <c r="A53" s="22">
        <v>36</v>
      </c>
      <c r="B53" s="18" t="s">
        <v>285</v>
      </c>
      <c r="C53" s="27" t="s">
        <v>82</v>
      </c>
      <c r="D53" s="22" t="s">
        <v>12</v>
      </c>
      <c r="E53" s="28">
        <v>292</v>
      </c>
      <c r="F53" s="29"/>
      <c r="G53" s="50"/>
      <c r="H53" s="70">
        <f t="shared" si="2"/>
        <v>0</v>
      </c>
    </row>
    <row r="54" spans="1:8" s="30" customFormat="1" ht="12.75">
      <c r="A54" s="77" t="s">
        <v>257</v>
      </c>
      <c r="B54" s="78"/>
      <c r="C54" s="78"/>
      <c r="D54" s="78"/>
      <c r="E54" s="78"/>
      <c r="F54" s="78"/>
      <c r="G54" s="51"/>
      <c r="H54" s="71">
        <f>SUM(H47:H53)</f>
        <v>0</v>
      </c>
    </row>
    <row r="55" spans="1:8" s="30" customFormat="1" ht="12.75">
      <c r="A55" s="60"/>
      <c r="B55" s="61"/>
      <c r="C55" s="61"/>
      <c r="D55" s="61"/>
      <c r="E55" s="61"/>
      <c r="F55" s="61"/>
      <c r="G55" s="62"/>
      <c r="H55" s="72"/>
    </row>
    <row r="56" spans="1:8" s="30" customFormat="1" ht="12.75">
      <c r="A56" s="22"/>
      <c r="B56" s="22"/>
      <c r="C56" s="7" t="s">
        <v>84</v>
      </c>
      <c r="D56" s="22"/>
      <c r="E56" s="29"/>
      <c r="F56" s="29"/>
      <c r="G56" s="50"/>
      <c r="H56" s="69"/>
    </row>
    <row r="57" spans="1:8" s="30" customFormat="1" ht="38.25">
      <c r="A57" s="22">
        <v>37</v>
      </c>
      <c r="B57" s="18" t="s">
        <v>286</v>
      </c>
      <c r="C57" s="27" t="s">
        <v>86</v>
      </c>
      <c r="D57" s="22" t="s">
        <v>6</v>
      </c>
      <c r="E57" s="28">
        <v>55</v>
      </c>
      <c r="F57" s="29"/>
      <c r="G57" s="50"/>
      <c r="H57" s="70">
        <f aca="true" t="shared" si="3" ref="H57:H62">ROUND(E57*F57,2)</f>
        <v>0</v>
      </c>
    </row>
    <row r="58" spans="1:8" s="30" customFormat="1" ht="38.25">
      <c r="A58" s="22">
        <v>38</v>
      </c>
      <c r="B58" s="18" t="s">
        <v>286</v>
      </c>
      <c r="C58" s="27" t="s">
        <v>88</v>
      </c>
      <c r="D58" s="22" t="s">
        <v>6</v>
      </c>
      <c r="E58" s="28">
        <v>55</v>
      </c>
      <c r="F58" s="29"/>
      <c r="G58" s="50"/>
      <c r="H58" s="70">
        <f t="shared" si="3"/>
        <v>0</v>
      </c>
    </row>
    <row r="59" spans="1:8" s="30" customFormat="1" ht="51">
      <c r="A59" s="22">
        <v>39</v>
      </c>
      <c r="B59" s="18" t="s">
        <v>287</v>
      </c>
      <c r="C59" s="27" t="s">
        <v>90</v>
      </c>
      <c r="D59" s="22" t="s">
        <v>6</v>
      </c>
      <c r="E59" s="28">
        <v>55</v>
      </c>
      <c r="F59" s="29"/>
      <c r="G59" s="50"/>
      <c r="H59" s="70">
        <f t="shared" si="3"/>
        <v>0</v>
      </c>
    </row>
    <row r="60" spans="1:8" s="30" customFormat="1" ht="51">
      <c r="A60" s="22">
        <v>40</v>
      </c>
      <c r="B60" s="18" t="s">
        <v>287</v>
      </c>
      <c r="C60" s="27" t="s">
        <v>92</v>
      </c>
      <c r="D60" s="22" t="s">
        <v>6</v>
      </c>
      <c r="E60" s="28">
        <v>55</v>
      </c>
      <c r="F60" s="29"/>
      <c r="G60" s="50">
        <v>5</v>
      </c>
      <c r="H60" s="70">
        <f>ROUND(E60*F60*G60,2)</f>
        <v>0</v>
      </c>
    </row>
    <row r="61" spans="1:8" s="30" customFormat="1" ht="51">
      <c r="A61" s="22">
        <v>41</v>
      </c>
      <c r="B61" s="18" t="s">
        <v>288</v>
      </c>
      <c r="C61" s="27" t="s">
        <v>94</v>
      </c>
      <c r="D61" s="22" t="s">
        <v>6</v>
      </c>
      <c r="E61" s="28">
        <v>55</v>
      </c>
      <c r="F61" s="29"/>
      <c r="G61" s="50"/>
      <c r="H61" s="70">
        <f t="shared" si="3"/>
        <v>0</v>
      </c>
    </row>
    <row r="62" spans="1:8" s="30" customFormat="1" ht="63.75">
      <c r="A62" s="22">
        <v>42</v>
      </c>
      <c r="B62" s="18" t="s">
        <v>289</v>
      </c>
      <c r="C62" s="27" t="s">
        <v>96</v>
      </c>
      <c r="D62" s="22" t="s">
        <v>6</v>
      </c>
      <c r="E62" s="28">
        <v>55</v>
      </c>
      <c r="F62" s="29"/>
      <c r="G62" s="50"/>
      <c r="H62" s="70">
        <f t="shared" si="3"/>
        <v>0</v>
      </c>
    </row>
    <row r="63" spans="1:8" s="30" customFormat="1" ht="12.75">
      <c r="A63" s="77" t="s">
        <v>258</v>
      </c>
      <c r="B63" s="78"/>
      <c r="C63" s="78"/>
      <c r="D63" s="78"/>
      <c r="E63" s="78"/>
      <c r="F63" s="78"/>
      <c r="G63" s="51"/>
      <c r="H63" s="71">
        <f>SUM(H57:H62)</f>
        <v>0</v>
      </c>
    </row>
    <row r="64" spans="1:8" s="30" customFormat="1" ht="12.75">
      <c r="A64" s="22"/>
      <c r="B64" s="22"/>
      <c r="C64" s="7" t="s">
        <v>97</v>
      </c>
      <c r="D64" s="22"/>
      <c r="E64" s="29"/>
      <c r="F64" s="29"/>
      <c r="G64" s="50"/>
      <c r="H64" s="69"/>
    </row>
    <row r="65" spans="1:8" s="30" customFormat="1" ht="51">
      <c r="A65" s="22">
        <v>43</v>
      </c>
      <c r="B65" s="18" t="s">
        <v>288</v>
      </c>
      <c r="C65" s="27" t="s">
        <v>99</v>
      </c>
      <c r="D65" s="22" t="s">
        <v>6</v>
      </c>
      <c r="E65" s="28">
        <v>250</v>
      </c>
      <c r="F65" s="29"/>
      <c r="G65" s="50"/>
      <c r="H65" s="70">
        <f aca="true" t="shared" si="4" ref="H65:H70">ROUND(E65*F65,2)</f>
        <v>0</v>
      </c>
    </row>
    <row r="66" spans="1:8" s="30" customFormat="1" ht="51">
      <c r="A66" s="22">
        <v>44</v>
      </c>
      <c r="B66" s="18" t="s">
        <v>289</v>
      </c>
      <c r="C66" s="27" t="s">
        <v>100</v>
      </c>
      <c r="D66" s="22" t="s">
        <v>6</v>
      </c>
      <c r="E66" s="28">
        <v>250</v>
      </c>
      <c r="F66" s="29"/>
      <c r="G66" s="50"/>
      <c r="H66" s="70">
        <f t="shared" si="4"/>
        <v>0</v>
      </c>
    </row>
    <row r="67" spans="1:8" s="30" customFormat="1" ht="51">
      <c r="A67" s="22">
        <v>45</v>
      </c>
      <c r="B67" s="18" t="s">
        <v>288</v>
      </c>
      <c r="C67" s="27" t="s">
        <v>99</v>
      </c>
      <c r="D67" s="22" t="s">
        <v>6</v>
      </c>
      <c r="E67" s="28">
        <v>1160</v>
      </c>
      <c r="F67" s="29"/>
      <c r="G67" s="50"/>
      <c r="H67" s="70">
        <f t="shared" si="4"/>
        <v>0</v>
      </c>
    </row>
    <row r="68" spans="1:8" s="30" customFormat="1" ht="51">
      <c r="A68" s="22">
        <v>46</v>
      </c>
      <c r="B68" s="18" t="s">
        <v>289</v>
      </c>
      <c r="C68" s="43" t="s">
        <v>310</v>
      </c>
      <c r="D68" s="22" t="s">
        <v>6</v>
      </c>
      <c r="E68" s="28">
        <v>1160</v>
      </c>
      <c r="F68" s="29"/>
      <c r="G68" s="50"/>
      <c r="H68" s="70">
        <f t="shared" si="4"/>
        <v>0</v>
      </c>
    </row>
    <row r="69" spans="1:8" s="30" customFormat="1" ht="38.25">
      <c r="A69" s="22">
        <v>47</v>
      </c>
      <c r="B69" s="18" t="s">
        <v>290</v>
      </c>
      <c r="C69" s="27" t="s">
        <v>104</v>
      </c>
      <c r="D69" s="22" t="s">
        <v>6</v>
      </c>
      <c r="E69" s="28">
        <v>1160</v>
      </c>
      <c r="F69" s="29"/>
      <c r="G69" s="50"/>
      <c r="H69" s="70">
        <f t="shared" si="4"/>
        <v>0</v>
      </c>
    </row>
    <row r="70" spans="1:10" s="30" customFormat="1" ht="38.25">
      <c r="A70" s="22">
        <v>48</v>
      </c>
      <c r="B70" s="18" t="s">
        <v>291</v>
      </c>
      <c r="C70" s="27" t="s">
        <v>106</v>
      </c>
      <c r="D70" s="22" t="s">
        <v>6</v>
      </c>
      <c r="E70" s="28">
        <v>1160</v>
      </c>
      <c r="F70" s="29"/>
      <c r="G70" s="50"/>
      <c r="H70" s="70">
        <f t="shared" si="4"/>
        <v>0</v>
      </c>
      <c r="J70" s="64"/>
    </row>
    <row r="71" spans="1:8" s="30" customFormat="1" ht="12.75">
      <c r="A71" s="77" t="s">
        <v>259</v>
      </c>
      <c r="B71" s="78"/>
      <c r="C71" s="78"/>
      <c r="D71" s="78"/>
      <c r="E71" s="78"/>
      <c r="F71" s="78"/>
      <c r="G71" s="51"/>
      <c r="H71" s="71">
        <f>SUM(H65:H70)</f>
        <v>0</v>
      </c>
    </row>
    <row r="72" spans="1:8" s="30" customFormat="1" ht="12.75">
      <c r="A72" s="22"/>
      <c r="B72" s="22"/>
      <c r="C72" s="7" t="s">
        <v>107</v>
      </c>
      <c r="D72" s="22"/>
      <c r="E72" s="29"/>
      <c r="F72" s="29"/>
      <c r="G72" s="50"/>
      <c r="H72" s="69"/>
    </row>
    <row r="73" spans="1:8" s="30" customFormat="1" ht="51">
      <c r="A73" s="22">
        <v>49</v>
      </c>
      <c r="B73" s="18" t="s">
        <v>288</v>
      </c>
      <c r="C73" s="27" t="s">
        <v>99</v>
      </c>
      <c r="D73" s="22" t="s">
        <v>6</v>
      </c>
      <c r="E73" s="28">
        <v>35</v>
      </c>
      <c r="F73" s="29"/>
      <c r="G73" s="50"/>
      <c r="H73" s="70">
        <f>ROUND(E73*F73,2)</f>
        <v>0</v>
      </c>
    </row>
    <row r="74" spans="1:8" s="30" customFormat="1" ht="51">
      <c r="A74" s="22">
        <v>50</v>
      </c>
      <c r="B74" s="18" t="s">
        <v>289</v>
      </c>
      <c r="C74" s="27" t="s">
        <v>108</v>
      </c>
      <c r="D74" s="22" t="s">
        <v>6</v>
      </c>
      <c r="E74" s="28">
        <v>35</v>
      </c>
      <c r="F74" s="29"/>
      <c r="G74" s="50">
        <v>2</v>
      </c>
      <c r="H74" s="70">
        <f>ROUND(E74*F74*G74,2)</f>
        <v>0</v>
      </c>
    </row>
    <row r="75" spans="1:8" s="30" customFormat="1" ht="51">
      <c r="A75" s="22">
        <v>51</v>
      </c>
      <c r="B75" s="18" t="s">
        <v>288</v>
      </c>
      <c r="C75" s="27" t="s">
        <v>99</v>
      </c>
      <c r="D75" s="22" t="s">
        <v>6</v>
      </c>
      <c r="E75" s="28">
        <v>35</v>
      </c>
      <c r="F75" s="29"/>
      <c r="G75" s="50"/>
      <c r="H75" s="70">
        <f>ROUND(E75*F75,2)</f>
        <v>0</v>
      </c>
    </row>
    <row r="76" spans="1:8" s="30" customFormat="1" ht="38.25">
      <c r="A76" s="22">
        <v>52</v>
      </c>
      <c r="B76" s="18" t="s">
        <v>291</v>
      </c>
      <c r="C76" s="27" t="s">
        <v>106</v>
      </c>
      <c r="D76" s="22" t="s">
        <v>6</v>
      </c>
      <c r="E76" s="28">
        <v>35</v>
      </c>
      <c r="F76" s="29"/>
      <c r="G76" s="50"/>
      <c r="H76" s="70">
        <f>ROUND(E76*F76,2)</f>
        <v>0</v>
      </c>
    </row>
    <row r="77" spans="1:8" s="30" customFormat="1" ht="12.75">
      <c r="A77" s="77" t="s">
        <v>260</v>
      </c>
      <c r="B77" s="78"/>
      <c r="C77" s="78"/>
      <c r="D77" s="78"/>
      <c r="E77" s="78"/>
      <c r="F77" s="78"/>
      <c r="G77" s="51"/>
      <c r="H77" s="73">
        <f>SUM(H73:H76)</f>
        <v>0</v>
      </c>
    </row>
    <row r="78" spans="1:8" s="30" customFormat="1" ht="12.75">
      <c r="A78" s="33"/>
      <c r="B78" s="34"/>
      <c r="C78" s="7" t="s">
        <v>252</v>
      </c>
      <c r="D78" s="34"/>
      <c r="E78" s="34"/>
      <c r="F78" s="34"/>
      <c r="G78" s="53"/>
      <c r="H78" s="71"/>
    </row>
    <row r="79" spans="1:8" s="30" customFormat="1" ht="38.25">
      <c r="A79" s="22">
        <v>53</v>
      </c>
      <c r="B79" s="18" t="s">
        <v>286</v>
      </c>
      <c r="C79" s="27" t="s">
        <v>119</v>
      </c>
      <c r="D79" s="22" t="s">
        <v>6</v>
      </c>
      <c r="E79" s="28">
        <v>380</v>
      </c>
      <c r="F79" s="29"/>
      <c r="G79" s="50"/>
      <c r="H79" s="70">
        <f>ROUND(E79*F79,2)</f>
        <v>0</v>
      </c>
    </row>
    <row r="80" spans="1:8" s="30" customFormat="1" ht="25.5">
      <c r="A80" s="22">
        <v>54</v>
      </c>
      <c r="B80" s="18" t="s">
        <v>292</v>
      </c>
      <c r="C80" s="27" t="s">
        <v>121</v>
      </c>
      <c r="D80" s="22" t="s">
        <v>6</v>
      </c>
      <c r="E80" s="28">
        <v>380</v>
      </c>
      <c r="F80" s="29"/>
      <c r="G80" s="50"/>
      <c r="H80" s="70">
        <f>ROUND(E80*F80,2)</f>
        <v>0</v>
      </c>
    </row>
    <row r="81" spans="1:8" s="64" customFormat="1" ht="38.25">
      <c r="A81" s="18">
        <v>55</v>
      </c>
      <c r="B81" s="18" t="s">
        <v>292</v>
      </c>
      <c r="C81" s="65" t="s">
        <v>123</v>
      </c>
      <c r="D81" s="18" t="s">
        <v>6</v>
      </c>
      <c r="E81" s="66">
        <v>380</v>
      </c>
      <c r="F81" s="66"/>
      <c r="G81" s="67">
        <v>2</v>
      </c>
      <c r="H81" s="70">
        <f>ROUND(E81*F81*G81,2)</f>
        <v>0</v>
      </c>
    </row>
    <row r="82" spans="1:8" s="30" customFormat="1" ht="51">
      <c r="A82" s="22">
        <v>56</v>
      </c>
      <c r="B82" s="18" t="s">
        <v>293</v>
      </c>
      <c r="C82" s="27" t="s">
        <v>117</v>
      </c>
      <c r="D82" s="22" t="s">
        <v>6</v>
      </c>
      <c r="E82" s="28">
        <v>380</v>
      </c>
      <c r="F82" s="29"/>
      <c r="G82" s="50"/>
      <c r="H82" s="70">
        <f>ROUND(E82*F82,2)</f>
        <v>0</v>
      </c>
    </row>
    <row r="83" spans="1:8" s="30" customFormat="1" ht="12.75">
      <c r="A83" s="77" t="s">
        <v>261</v>
      </c>
      <c r="B83" s="78"/>
      <c r="C83" s="78"/>
      <c r="D83" s="78"/>
      <c r="E83" s="78"/>
      <c r="F83" s="78"/>
      <c r="G83" s="51"/>
      <c r="H83" s="71">
        <f>SUM(H79:H82)</f>
        <v>0</v>
      </c>
    </row>
    <row r="84" spans="1:8" s="30" customFormat="1" ht="12.75">
      <c r="A84" s="31"/>
      <c r="B84" s="32"/>
      <c r="C84" s="35" t="s">
        <v>234</v>
      </c>
      <c r="D84" s="32"/>
      <c r="E84" s="32"/>
      <c r="F84" s="32"/>
      <c r="G84" s="51"/>
      <c r="H84" s="71"/>
    </row>
    <row r="85" spans="1:8" s="30" customFormat="1" ht="51">
      <c r="A85" s="22">
        <v>57</v>
      </c>
      <c r="B85" s="18" t="s">
        <v>282</v>
      </c>
      <c r="C85" s="27" t="s">
        <v>125</v>
      </c>
      <c r="D85" s="22" t="s">
        <v>6</v>
      </c>
      <c r="E85" s="28">
        <v>376</v>
      </c>
      <c r="F85" s="29"/>
      <c r="G85" s="50"/>
      <c r="H85" s="70">
        <f>ROUND(E85*F85,2)</f>
        <v>0</v>
      </c>
    </row>
    <row r="86" spans="1:8" s="30" customFormat="1" ht="12.75">
      <c r="A86" s="77" t="s">
        <v>262</v>
      </c>
      <c r="B86" s="78"/>
      <c r="C86" s="78"/>
      <c r="D86" s="78"/>
      <c r="E86" s="78"/>
      <c r="F86" s="78"/>
      <c r="G86" s="51"/>
      <c r="H86" s="71">
        <f>SUM(H85)</f>
        <v>0</v>
      </c>
    </row>
    <row r="87" spans="1:8" s="30" customFormat="1" ht="12.75">
      <c r="A87" s="31"/>
      <c r="B87" s="32"/>
      <c r="C87" s="35" t="s">
        <v>263</v>
      </c>
      <c r="D87" s="32"/>
      <c r="E87" s="32"/>
      <c r="F87" s="32"/>
      <c r="G87" s="51"/>
      <c r="H87" s="71"/>
    </row>
    <row r="88" spans="1:8" s="30" customFormat="1" ht="51">
      <c r="A88" s="22">
        <v>58</v>
      </c>
      <c r="B88" s="18" t="s">
        <v>294</v>
      </c>
      <c r="C88" s="27" t="s">
        <v>127</v>
      </c>
      <c r="D88" s="22" t="s">
        <v>5</v>
      </c>
      <c r="E88" s="28">
        <v>14.5</v>
      </c>
      <c r="F88" s="29"/>
      <c r="G88" s="50"/>
      <c r="H88" s="70">
        <f aca="true" t="shared" si="5" ref="H88:H94">ROUND(E88*F88,2)</f>
        <v>0</v>
      </c>
    </row>
    <row r="89" spans="1:8" s="30" customFormat="1" ht="38.25">
      <c r="A89" s="22">
        <v>59</v>
      </c>
      <c r="B89" s="18" t="s">
        <v>294</v>
      </c>
      <c r="C89" s="27" t="s">
        <v>307</v>
      </c>
      <c r="D89" s="22" t="s">
        <v>5</v>
      </c>
      <c r="E89" s="28">
        <v>14.5</v>
      </c>
      <c r="F89" s="29"/>
      <c r="G89" s="50">
        <v>39</v>
      </c>
      <c r="H89" s="70">
        <f>ROUND(E89*F89*G89,2)</f>
        <v>0</v>
      </c>
    </row>
    <row r="90" spans="1:8" s="30" customFormat="1" ht="38.25">
      <c r="A90" s="22">
        <v>60</v>
      </c>
      <c r="B90" s="18" t="s">
        <v>294</v>
      </c>
      <c r="C90" s="27" t="s">
        <v>131</v>
      </c>
      <c r="D90" s="22" t="s">
        <v>45</v>
      </c>
      <c r="E90" s="28">
        <v>1995</v>
      </c>
      <c r="F90" s="29"/>
      <c r="G90" s="50"/>
      <c r="H90" s="70">
        <f t="shared" si="5"/>
        <v>0</v>
      </c>
    </row>
    <row r="91" spans="1:8" s="30" customFormat="1" ht="25.5">
      <c r="A91" s="22">
        <v>61</v>
      </c>
      <c r="B91" s="18" t="s">
        <v>294</v>
      </c>
      <c r="C91" s="27" t="s">
        <v>308</v>
      </c>
      <c r="D91" s="22" t="s">
        <v>45</v>
      </c>
      <c r="E91" s="28">
        <v>1995.2</v>
      </c>
      <c r="F91" s="29"/>
      <c r="G91" s="50">
        <v>39</v>
      </c>
      <c r="H91" s="70">
        <f>ROUND(E91*F91*G91,2)</f>
        <v>0</v>
      </c>
    </row>
    <row r="92" spans="1:8" s="30" customFormat="1" ht="25.5">
      <c r="A92" s="22">
        <v>62</v>
      </c>
      <c r="B92" s="18" t="s">
        <v>294</v>
      </c>
      <c r="C92" s="27" t="s">
        <v>135</v>
      </c>
      <c r="D92" s="22" t="s">
        <v>45</v>
      </c>
      <c r="E92" s="28">
        <v>146.2</v>
      </c>
      <c r="F92" s="29"/>
      <c r="G92" s="50"/>
      <c r="H92" s="70">
        <f t="shared" si="5"/>
        <v>0</v>
      </c>
    </row>
    <row r="93" spans="1:8" s="30" customFormat="1" ht="25.5">
      <c r="A93" s="22">
        <v>63</v>
      </c>
      <c r="B93" s="18" t="s">
        <v>294</v>
      </c>
      <c r="C93" s="27" t="s">
        <v>133</v>
      </c>
      <c r="D93" s="22" t="s">
        <v>45</v>
      </c>
      <c r="E93" s="28">
        <v>146.2</v>
      </c>
      <c r="F93" s="29"/>
      <c r="G93" s="50">
        <v>39</v>
      </c>
      <c r="H93" s="70">
        <f>ROUND(E93*F93*G93,2)</f>
        <v>0</v>
      </c>
    </row>
    <row r="94" spans="1:8" s="30" customFormat="1" ht="51">
      <c r="A94" s="22">
        <v>64</v>
      </c>
      <c r="B94" s="18" t="s">
        <v>294</v>
      </c>
      <c r="C94" s="27" t="s">
        <v>137</v>
      </c>
      <c r="D94" s="22" t="s">
        <v>45</v>
      </c>
      <c r="E94" s="28">
        <v>302.7</v>
      </c>
      <c r="F94" s="29"/>
      <c r="G94" s="50"/>
      <c r="H94" s="70">
        <f t="shared" si="5"/>
        <v>0</v>
      </c>
    </row>
    <row r="95" spans="1:8" s="30" customFormat="1" ht="63.75">
      <c r="A95" s="22">
        <v>65</v>
      </c>
      <c r="B95" s="18" t="s">
        <v>294</v>
      </c>
      <c r="C95" s="27" t="s">
        <v>139</v>
      </c>
      <c r="D95" s="22" t="s">
        <v>45</v>
      </c>
      <c r="E95" s="28">
        <v>302.7</v>
      </c>
      <c r="F95" s="29"/>
      <c r="G95" s="50">
        <v>39</v>
      </c>
      <c r="H95" s="70">
        <f>ROUND(E95*F95*G95,2)</f>
        <v>0</v>
      </c>
    </row>
    <row r="96" spans="1:8" s="30" customFormat="1" ht="12.75">
      <c r="A96" s="77" t="s">
        <v>264</v>
      </c>
      <c r="B96" s="78"/>
      <c r="C96" s="78"/>
      <c r="D96" s="78"/>
      <c r="E96" s="78"/>
      <c r="F96" s="78"/>
      <c r="G96" s="51"/>
      <c r="H96" s="71">
        <f>SUM(H88:H95)</f>
        <v>0</v>
      </c>
    </row>
    <row r="97" spans="1:8" s="30" customFormat="1" ht="12.75">
      <c r="A97" s="22"/>
      <c r="B97" s="22"/>
      <c r="C97" s="7" t="s">
        <v>140</v>
      </c>
      <c r="D97" s="22"/>
      <c r="E97" s="29"/>
      <c r="F97" s="29"/>
      <c r="G97" s="50"/>
      <c r="H97" s="69"/>
    </row>
    <row r="98" spans="1:8" s="30" customFormat="1" ht="38.25">
      <c r="A98" s="22">
        <v>66</v>
      </c>
      <c r="B98" s="18" t="s">
        <v>295</v>
      </c>
      <c r="C98" s="27" t="s">
        <v>142</v>
      </c>
      <c r="D98" s="22" t="s">
        <v>6</v>
      </c>
      <c r="E98" s="28">
        <v>705.2</v>
      </c>
      <c r="F98" s="29"/>
      <c r="G98" s="50"/>
      <c r="H98" s="70">
        <f>ROUND(E98*F98,2)</f>
        <v>0</v>
      </c>
    </row>
    <row r="99" spans="1:8" s="30" customFormat="1" ht="25.5">
      <c r="A99" s="22">
        <v>67</v>
      </c>
      <c r="B99" s="18" t="s">
        <v>295</v>
      </c>
      <c r="C99" s="27" t="s">
        <v>144</v>
      </c>
      <c r="D99" s="22" t="s">
        <v>6</v>
      </c>
      <c r="E99" s="28">
        <v>705.2</v>
      </c>
      <c r="F99" s="29"/>
      <c r="G99" s="50"/>
      <c r="H99" s="70">
        <f>ROUND(E99*F99,2)</f>
        <v>0</v>
      </c>
    </row>
    <row r="100" spans="1:8" s="30" customFormat="1" ht="38.25">
      <c r="A100" s="22">
        <v>68</v>
      </c>
      <c r="B100" s="18" t="s">
        <v>294</v>
      </c>
      <c r="C100" s="27" t="s">
        <v>146</v>
      </c>
      <c r="D100" s="22" t="s">
        <v>45</v>
      </c>
      <c r="E100" s="28">
        <v>158.67</v>
      </c>
      <c r="F100" s="29"/>
      <c r="G100" s="50"/>
      <c r="H100" s="70">
        <f>ROUND(E100*F100,2)</f>
        <v>0</v>
      </c>
    </row>
    <row r="101" spans="1:8" s="30" customFormat="1" ht="25.5">
      <c r="A101" s="22">
        <v>69</v>
      </c>
      <c r="B101" s="18" t="s">
        <v>294</v>
      </c>
      <c r="C101" s="27" t="s">
        <v>306</v>
      </c>
      <c r="D101" s="22" t="s">
        <v>45</v>
      </c>
      <c r="E101" s="28">
        <v>158.67</v>
      </c>
      <c r="F101" s="28"/>
      <c r="G101" s="59">
        <v>19</v>
      </c>
      <c r="H101" s="70">
        <f>ROUND(E101*F101*G101,2)</f>
        <v>0</v>
      </c>
    </row>
    <row r="102" spans="1:8" s="30" customFormat="1" ht="38.25">
      <c r="A102" s="22">
        <v>70</v>
      </c>
      <c r="B102" s="18" t="s">
        <v>295</v>
      </c>
      <c r="C102" s="27" t="s">
        <v>149</v>
      </c>
      <c r="D102" s="22" t="s">
        <v>15</v>
      </c>
      <c r="E102" s="28">
        <v>16</v>
      </c>
      <c r="F102" s="29"/>
      <c r="G102" s="50"/>
      <c r="H102" s="70">
        <f>ROUND(E102*F102,2)</f>
        <v>0</v>
      </c>
    </row>
    <row r="103" spans="1:8" s="30" customFormat="1" ht="12.75">
      <c r="A103" s="77" t="s">
        <v>265</v>
      </c>
      <c r="B103" s="78"/>
      <c r="C103" s="78"/>
      <c r="D103" s="78"/>
      <c r="E103" s="78"/>
      <c r="F103" s="78"/>
      <c r="G103" s="51"/>
      <c r="H103" s="71">
        <f>SUM(H98:H102)</f>
        <v>0</v>
      </c>
    </row>
    <row r="104" spans="1:8" s="30" customFormat="1" ht="12.75">
      <c r="A104" s="22"/>
      <c r="B104" s="22"/>
      <c r="C104" s="7" t="s">
        <v>268</v>
      </c>
      <c r="D104" s="22"/>
      <c r="E104" s="29"/>
      <c r="F104" s="29"/>
      <c r="G104" s="50"/>
      <c r="H104" s="69"/>
    </row>
    <row r="105" spans="1:8" s="30" customFormat="1" ht="25.5">
      <c r="A105" s="22">
        <v>71</v>
      </c>
      <c r="B105" s="18" t="s">
        <v>296</v>
      </c>
      <c r="C105" s="27" t="s">
        <v>153</v>
      </c>
      <c r="D105" s="22" t="s">
        <v>15</v>
      </c>
      <c r="E105" s="29">
        <v>1</v>
      </c>
      <c r="F105" s="29"/>
      <c r="G105" s="50"/>
      <c r="H105" s="70">
        <f>ROUND(E105*F105,2)</f>
        <v>0</v>
      </c>
    </row>
    <row r="106" spans="1:8" s="30" customFormat="1" ht="38.25">
      <c r="A106" s="22">
        <v>72</v>
      </c>
      <c r="B106" s="18" t="s">
        <v>296</v>
      </c>
      <c r="C106" s="27" t="s">
        <v>266</v>
      </c>
      <c r="D106" s="22" t="s">
        <v>15</v>
      </c>
      <c r="E106" s="28">
        <v>2</v>
      </c>
      <c r="F106" s="29"/>
      <c r="G106" s="50"/>
      <c r="H106" s="70">
        <f>ROUND(E106*F106,2)</f>
        <v>0</v>
      </c>
    </row>
    <row r="107" spans="1:8" s="30" customFormat="1" ht="38.25">
      <c r="A107" s="22">
        <v>73</v>
      </c>
      <c r="B107" s="18" t="s">
        <v>297</v>
      </c>
      <c r="C107" s="27" t="s">
        <v>157</v>
      </c>
      <c r="D107" s="22" t="s">
        <v>6</v>
      </c>
      <c r="E107" s="28">
        <v>13.7</v>
      </c>
      <c r="F107" s="29"/>
      <c r="G107" s="50"/>
      <c r="H107" s="70">
        <f>ROUND(E107*F107,2)</f>
        <v>0</v>
      </c>
    </row>
    <row r="108" spans="1:8" s="30" customFormat="1" ht="38.25">
      <c r="A108" s="22">
        <v>74</v>
      </c>
      <c r="B108" s="18" t="s">
        <v>297</v>
      </c>
      <c r="C108" s="27" t="s">
        <v>159</v>
      </c>
      <c r="D108" s="22" t="s">
        <v>6</v>
      </c>
      <c r="E108" s="28">
        <v>6</v>
      </c>
      <c r="F108" s="29"/>
      <c r="G108" s="50"/>
      <c r="H108" s="70">
        <f>ROUND(E108*F108,2)</f>
        <v>0</v>
      </c>
    </row>
    <row r="109" spans="1:8" s="30" customFormat="1" ht="38.25">
      <c r="A109" s="22">
        <v>75</v>
      </c>
      <c r="B109" s="18" t="s">
        <v>297</v>
      </c>
      <c r="C109" s="27" t="s">
        <v>161</v>
      </c>
      <c r="D109" s="22" t="s">
        <v>6</v>
      </c>
      <c r="E109" s="28">
        <v>3.2</v>
      </c>
      <c r="F109" s="29"/>
      <c r="G109" s="50"/>
      <c r="H109" s="70">
        <f>ROUND(E109*F109,2)</f>
        <v>0</v>
      </c>
    </row>
    <row r="110" spans="1:8" s="36" customFormat="1" ht="12.75">
      <c r="A110" s="77" t="s">
        <v>267</v>
      </c>
      <c r="B110" s="78"/>
      <c r="C110" s="78"/>
      <c r="D110" s="78"/>
      <c r="E110" s="78"/>
      <c r="F110" s="78"/>
      <c r="G110" s="51"/>
      <c r="H110" s="71">
        <f>SUM(H105:H109)</f>
        <v>0</v>
      </c>
    </row>
    <row r="111" spans="1:9" s="36" customFormat="1" ht="12.75">
      <c r="A111" s="78" t="s">
        <v>270</v>
      </c>
      <c r="B111" s="81"/>
      <c r="C111" s="81"/>
      <c r="D111" s="81"/>
      <c r="E111" s="81"/>
      <c r="F111" s="81"/>
      <c r="G111" s="53"/>
      <c r="H111" s="71">
        <f>H25+H33+H42+H45+H54+H63+H71+H77+H83+H86+H96+H103+H110</f>
        <v>0</v>
      </c>
      <c r="I111" s="37"/>
    </row>
    <row r="112" spans="1:9" s="36" customFormat="1" ht="25.5" customHeight="1">
      <c r="A112" s="8" t="s">
        <v>273</v>
      </c>
      <c r="B112" s="18"/>
      <c r="C112" s="19"/>
      <c r="D112" s="17"/>
      <c r="E112" s="20"/>
      <c r="F112" s="20"/>
      <c r="G112" s="47"/>
      <c r="H112" s="68"/>
      <c r="I112" s="37"/>
    </row>
    <row r="113" spans="1:9" s="36" customFormat="1" ht="25.5">
      <c r="A113" s="17">
        <v>76</v>
      </c>
      <c r="B113" s="18" t="s">
        <v>274</v>
      </c>
      <c r="C113" s="9" t="s">
        <v>275</v>
      </c>
      <c r="D113" s="17" t="s">
        <v>276</v>
      </c>
      <c r="E113" s="26">
        <v>0.55</v>
      </c>
      <c r="F113" s="26"/>
      <c r="G113" s="47"/>
      <c r="H113" s="70">
        <f>ROUND(E113*F113,2)</f>
        <v>0</v>
      </c>
      <c r="I113" s="37"/>
    </row>
    <row r="114" spans="1:9" s="36" customFormat="1" ht="38.25">
      <c r="A114" s="22">
        <v>77</v>
      </c>
      <c r="B114" s="18" t="s">
        <v>279</v>
      </c>
      <c r="C114" s="27" t="s">
        <v>304</v>
      </c>
      <c r="D114" s="22" t="s">
        <v>6</v>
      </c>
      <c r="E114" s="28">
        <v>3000</v>
      </c>
      <c r="F114" s="29"/>
      <c r="G114" s="50"/>
      <c r="H114" s="70">
        <f>ROUND(E114*F114,2)</f>
        <v>0</v>
      </c>
      <c r="I114" s="37"/>
    </row>
    <row r="115" spans="1:9" s="36" customFormat="1" ht="38.25">
      <c r="A115" s="22">
        <v>78</v>
      </c>
      <c r="B115" s="18" t="s">
        <v>288</v>
      </c>
      <c r="C115" s="27" t="s">
        <v>303</v>
      </c>
      <c r="D115" s="22" t="s">
        <v>6</v>
      </c>
      <c r="E115" s="28">
        <v>3000</v>
      </c>
      <c r="F115" s="29"/>
      <c r="G115" s="50"/>
      <c r="H115" s="70">
        <f>ROUND(E115*F115,2)</f>
        <v>0</v>
      </c>
      <c r="I115" s="37"/>
    </row>
    <row r="116" spans="1:12" s="36" customFormat="1" ht="38.25">
      <c r="A116" s="22">
        <v>79</v>
      </c>
      <c r="B116" s="42" t="s">
        <v>302</v>
      </c>
      <c r="C116" s="27" t="s">
        <v>309</v>
      </c>
      <c r="D116" s="22" t="s">
        <v>6</v>
      </c>
      <c r="E116" s="28">
        <v>3000</v>
      </c>
      <c r="F116" s="29"/>
      <c r="G116" s="50"/>
      <c r="H116" s="70">
        <f>ROUND(E116*F116,2)</f>
        <v>0</v>
      </c>
      <c r="I116" s="37"/>
      <c r="L116" s="76"/>
    </row>
    <row r="117" spans="1:9" s="36" customFormat="1" ht="12.75">
      <c r="A117" s="78" t="s">
        <v>271</v>
      </c>
      <c r="B117" s="81"/>
      <c r="C117" s="81"/>
      <c r="D117" s="81"/>
      <c r="E117" s="81"/>
      <c r="F117" s="81"/>
      <c r="G117" s="53"/>
      <c r="H117" s="71">
        <f>SUM(H113:H116)</f>
        <v>0</v>
      </c>
      <c r="I117" s="37"/>
    </row>
    <row r="118" spans="1:9" s="36" customFormat="1" ht="12.75">
      <c r="A118" s="78" t="s">
        <v>272</v>
      </c>
      <c r="B118" s="81"/>
      <c r="C118" s="81"/>
      <c r="D118" s="81"/>
      <c r="E118" s="81"/>
      <c r="F118" s="81"/>
      <c r="G118" s="53"/>
      <c r="H118" s="71">
        <f>H111+H117</f>
        <v>0</v>
      </c>
      <c r="I118" s="37"/>
    </row>
    <row r="119" spans="1:9" s="36" customFormat="1" ht="12.75">
      <c r="A119" s="81" t="s">
        <v>4</v>
      </c>
      <c r="B119" s="81"/>
      <c r="C119" s="81"/>
      <c r="D119" s="81"/>
      <c r="E119" s="81"/>
      <c r="F119" s="81"/>
      <c r="G119" s="53"/>
      <c r="H119" s="74">
        <f>ROUND(H118*0.23,2)</f>
        <v>0</v>
      </c>
      <c r="I119" s="37"/>
    </row>
    <row r="120" spans="1:9" s="36" customFormat="1" ht="12.75">
      <c r="A120" s="78" t="s">
        <v>301</v>
      </c>
      <c r="B120" s="81"/>
      <c r="C120" s="81"/>
      <c r="D120" s="81"/>
      <c r="E120" s="81"/>
      <c r="F120" s="81"/>
      <c r="G120" s="53"/>
      <c r="H120" s="71">
        <f>H118+H119</f>
        <v>0</v>
      </c>
      <c r="I120" s="37"/>
    </row>
    <row r="121" spans="1:8" s="36" customFormat="1" ht="12.75">
      <c r="A121" s="38"/>
      <c r="B121" s="38"/>
      <c r="C121" s="30"/>
      <c r="D121" s="38"/>
      <c r="E121" s="37"/>
      <c r="F121" s="37"/>
      <c r="G121" s="54"/>
      <c r="H121" s="75"/>
    </row>
    <row r="122" spans="1:8" s="36" customFormat="1" ht="12.75">
      <c r="A122" s="38"/>
      <c r="B122" s="38"/>
      <c r="C122" s="30"/>
      <c r="D122" s="38"/>
      <c r="E122" s="37"/>
      <c r="F122" s="37"/>
      <c r="G122" s="54"/>
      <c r="H122" s="75"/>
    </row>
    <row r="123" spans="1:8" s="36" customFormat="1" ht="12.75">
      <c r="A123" s="38"/>
      <c r="B123" s="38"/>
      <c r="C123" s="30"/>
      <c r="D123" s="38"/>
      <c r="E123" s="37"/>
      <c r="F123" s="37"/>
      <c r="G123" s="54"/>
      <c r="H123" s="75"/>
    </row>
    <row r="124" spans="1:8" s="36" customFormat="1" ht="12.75">
      <c r="A124" s="38"/>
      <c r="B124" s="38"/>
      <c r="C124" s="30"/>
      <c r="D124" s="38"/>
      <c r="E124" s="37"/>
      <c r="F124" s="37"/>
      <c r="G124" s="54"/>
      <c r="H124" s="75"/>
    </row>
    <row r="125" spans="1:8" s="36" customFormat="1" ht="12.75">
      <c r="A125" s="38"/>
      <c r="B125" s="38"/>
      <c r="C125" s="30"/>
      <c r="D125" s="38"/>
      <c r="E125" s="37"/>
      <c r="F125" s="37"/>
      <c r="G125" s="54"/>
      <c r="H125" s="75"/>
    </row>
    <row r="126" spans="1:8" s="36" customFormat="1" ht="12.75">
      <c r="A126" s="38"/>
      <c r="B126" s="38"/>
      <c r="C126" s="30"/>
      <c r="D126" s="38"/>
      <c r="E126" s="37"/>
      <c r="F126" s="37"/>
      <c r="G126" s="54"/>
      <c r="H126" s="75"/>
    </row>
    <row r="127" spans="1:8" s="36" customFormat="1" ht="12.75">
      <c r="A127" s="38"/>
      <c r="B127" s="38"/>
      <c r="C127" s="30"/>
      <c r="D127" s="38"/>
      <c r="E127" s="37"/>
      <c r="F127" s="37"/>
      <c r="G127" s="54"/>
      <c r="H127" s="75"/>
    </row>
    <row r="128" spans="1:8" s="36" customFormat="1" ht="12.75">
      <c r="A128" s="38"/>
      <c r="C128" s="36" t="s">
        <v>7</v>
      </c>
      <c r="D128" s="38"/>
      <c r="E128" s="37" t="s">
        <v>8</v>
      </c>
      <c r="F128" s="37"/>
      <c r="G128" s="54"/>
      <c r="H128" s="75"/>
    </row>
    <row r="129" spans="1:8" s="36" customFormat="1" ht="12.75">
      <c r="A129" s="38"/>
      <c r="B129" s="38"/>
      <c r="C129" s="30"/>
      <c r="D129" s="38"/>
      <c r="E129" s="37"/>
      <c r="F129" s="37"/>
      <c r="G129" s="54"/>
      <c r="H129" s="75"/>
    </row>
    <row r="130" spans="1:8" s="36" customFormat="1" ht="12.75">
      <c r="A130" s="38"/>
      <c r="B130" s="38"/>
      <c r="C130" s="30"/>
      <c r="D130" s="38"/>
      <c r="E130" s="37"/>
      <c r="F130" s="37"/>
      <c r="G130" s="54"/>
      <c r="H130" s="75"/>
    </row>
    <row r="131" spans="1:8" s="36" customFormat="1" ht="12.75">
      <c r="A131" s="38"/>
      <c r="B131" s="38"/>
      <c r="C131" s="30" t="s">
        <v>9</v>
      </c>
      <c r="D131" s="38"/>
      <c r="E131" s="79" t="s">
        <v>9</v>
      </c>
      <c r="F131" s="80"/>
      <c r="G131" s="55"/>
      <c r="H131" s="75"/>
    </row>
    <row r="132" spans="1:8" s="36" customFormat="1" ht="12.75">
      <c r="A132" s="38"/>
      <c r="B132" s="38"/>
      <c r="C132" s="30"/>
      <c r="D132" s="38"/>
      <c r="E132" s="37"/>
      <c r="F132" s="37"/>
      <c r="G132" s="54"/>
      <c r="H132" s="75"/>
    </row>
    <row r="133" spans="1:8" s="36" customFormat="1" ht="12.75">
      <c r="A133" s="38"/>
      <c r="B133" s="38"/>
      <c r="C133" s="30"/>
      <c r="D133" s="38"/>
      <c r="E133" s="37"/>
      <c r="F133" s="37"/>
      <c r="G133" s="54"/>
      <c r="H133" s="75"/>
    </row>
    <row r="134" spans="1:8" s="36" customFormat="1" ht="12.75">
      <c r="A134" s="38"/>
      <c r="B134" s="38"/>
      <c r="C134" s="30"/>
      <c r="D134" s="38"/>
      <c r="E134" s="37"/>
      <c r="F134" s="37"/>
      <c r="G134" s="54"/>
      <c r="H134" s="75"/>
    </row>
    <row r="135" spans="1:8" s="36" customFormat="1" ht="12.75">
      <c r="A135" s="38"/>
      <c r="B135" s="38"/>
      <c r="C135" s="30"/>
      <c r="D135" s="38"/>
      <c r="E135" s="37"/>
      <c r="F135" s="37"/>
      <c r="G135" s="54"/>
      <c r="H135" s="75"/>
    </row>
    <row r="136" spans="1:8" s="36" customFormat="1" ht="12.75">
      <c r="A136" s="38"/>
      <c r="B136" s="38"/>
      <c r="C136" s="30"/>
      <c r="D136" s="38"/>
      <c r="E136" s="37"/>
      <c r="F136" s="37"/>
      <c r="G136" s="54"/>
      <c r="H136" s="75"/>
    </row>
    <row r="137" spans="1:8" s="36" customFormat="1" ht="12.75">
      <c r="A137" s="38"/>
      <c r="B137" s="38"/>
      <c r="C137" s="30"/>
      <c r="D137" s="38"/>
      <c r="E137" s="37"/>
      <c r="F137" s="37"/>
      <c r="G137" s="54"/>
      <c r="H137" s="75"/>
    </row>
    <row r="138" spans="1:8" s="36" customFormat="1" ht="12.75">
      <c r="A138" s="38"/>
      <c r="B138" s="38"/>
      <c r="C138" s="30"/>
      <c r="D138" s="38"/>
      <c r="E138" s="37"/>
      <c r="F138" s="37"/>
      <c r="G138" s="54"/>
      <c r="H138" s="75"/>
    </row>
    <row r="139" spans="1:8" s="36" customFormat="1" ht="12.75">
      <c r="A139" s="38"/>
      <c r="B139" s="38"/>
      <c r="C139" s="30"/>
      <c r="D139" s="38"/>
      <c r="E139" s="37"/>
      <c r="F139" s="37"/>
      <c r="G139" s="54"/>
      <c r="H139" s="75"/>
    </row>
    <row r="140" spans="1:8" s="36" customFormat="1" ht="12.75">
      <c r="A140" s="38"/>
      <c r="B140" s="38"/>
      <c r="C140" s="30"/>
      <c r="D140" s="38"/>
      <c r="E140" s="37"/>
      <c r="F140" s="37"/>
      <c r="G140" s="54"/>
      <c r="H140" s="75"/>
    </row>
    <row r="141" spans="1:8" s="36" customFormat="1" ht="12.75">
      <c r="A141" s="38"/>
      <c r="B141" s="38"/>
      <c r="C141" s="30"/>
      <c r="D141" s="38"/>
      <c r="E141" s="37"/>
      <c r="F141" s="37"/>
      <c r="G141" s="54"/>
      <c r="H141" s="75"/>
    </row>
    <row r="142" spans="1:8" s="36" customFormat="1" ht="12.75">
      <c r="A142" s="38"/>
      <c r="B142" s="38"/>
      <c r="C142" s="30"/>
      <c r="D142" s="38"/>
      <c r="E142" s="37"/>
      <c r="F142" s="37"/>
      <c r="G142" s="54"/>
      <c r="H142" s="75"/>
    </row>
    <row r="143" spans="1:8" s="36" customFormat="1" ht="12.75">
      <c r="A143" s="38"/>
      <c r="B143" s="38"/>
      <c r="C143" s="30"/>
      <c r="D143" s="38"/>
      <c r="E143" s="37"/>
      <c r="F143" s="37"/>
      <c r="G143" s="54"/>
      <c r="H143" s="75"/>
    </row>
    <row r="144" spans="1:8" s="36" customFormat="1" ht="12.75">
      <c r="A144" s="38"/>
      <c r="B144" s="38"/>
      <c r="C144" s="30"/>
      <c r="D144" s="38"/>
      <c r="E144" s="37"/>
      <c r="F144" s="37"/>
      <c r="G144" s="54"/>
      <c r="H144" s="75"/>
    </row>
    <row r="145" spans="1:8" s="36" customFormat="1" ht="12.75">
      <c r="A145" s="38"/>
      <c r="B145" s="38"/>
      <c r="C145" s="30"/>
      <c r="D145" s="38"/>
      <c r="E145" s="37"/>
      <c r="F145" s="37"/>
      <c r="G145" s="54"/>
      <c r="H145" s="75"/>
    </row>
    <row r="146" spans="1:8" s="36" customFormat="1" ht="12.75">
      <c r="A146" s="38"/>
      <c r="B146" s="38"/>
      <c r="C146" s="30"/>
      <c r="D146" s="38"/>
      <c r="E146" s="37"/>
      <c r="F146" s="37"/>
      <c r="G146" s="54"/>
      <c r="H146" s="75"/>
    </row>
    <row r="147" spans="1:8" s="36" customFormat="1" ht="12.75">
      <c r="A147" s="38"/>
      <c r="B147" s="38"/>
      <c r="C147" s="30"/>
      <c r="D147" s="38"/>
      <c r="E147" s="37"/>
      <c r="F147" s="37"/>
      <c r="G147" s="54"/>
      <c r="H147" s="75"/>
    </row>
    <row r="148" spans="1:8" s="36" customFormat="1" ht="12.75">
      <c r="A148" s="38"/>
      <c r="B148" s="38"/>
      <c r="C148" s="30"/>
      <c r="D148" s="38"/>
      <c r="E148" s="37"/>
      <c r="F148" s="37"/>
      <c r="G148" s="54"/>
      <c r="H148" s="75"/>
    </row>
    <row r="149" spans="1:8" s="36" customFormat="1" ht="12.75">
      <c r="A149" s="38"/>
      <c r="B149" s="38"/>
      <c r="C149" s="30"/>
      <c r="D149" s="38"/>
      <c r="E149" s="37"/>
      <c r="F149" s="37"/>
      <c r="G149" s="54"/>
      <c r="H149" s="75"/>
    </row>
    <row r="150" spans="1:8" s="36" customFormat="1" ht="12.75">
      <c r="A150" s="38"/>
      <c r="B150" s="38"/>
      <c r="C150" s="30"/>
      <c r="D150" s="38"/>
      <c r="E150" s="37"/>
      <c r="F150" s="37"/>
      <c r="G150" s="54"/>
      <c r="H150" s="75"/>
    </row>
    <row r="151" spans="1:8" s="36" customFormat="1" ht="12.75">
      <c r="A151" s="38"/>
      <c r="B151" s="38"/>
      <c r="C151" s="30"/>
      <c r="D151" s="38"/>
      <c r="E151" s="37"/>
      <c r="F151" s="37"/>
      <c r="G151" s="54"/>
      <c r="H151" s="75"/>
    </row>
    <row r="152" spans="1:8" s="36" customFormat="1" ht="12.75">
      <c r="A152" s="38"/>
      <c r="B152" s="38"/>
      <c r="C152" s="30"/>
      <c r="D152" s="38"/>
      <c r="E152" s="37"/>
      <c r="F152" s="37"/>
      <c r="G152" s="54"/>
      <c r="H152" s="75"/>
    </row>
    <row r="153" spans="1:8" s="36" customFormat="1" ht="12.75">
      <c r="A153" s="38"/>
      <c r="B153" s="38"/>
      <c r="C153" s="30"/>
      <c r="D153" s="38"/>
      <c r="E153" s="37"/>
      <c r="F153" s="37"/>
      <c r="G153" s="54"/>
      <c r="H153" s="75"/>
    </row>
    <row r="154" spans="1:8" s="36" customFormat="1" ht="12.75">
      <c r="A154" s="38"/>
      <c r="B154" s="38"/>
      <c r="C154" s="30"/>
      <c r="D154" s="38"/>
      <c r="E154" s="37"/>
      <c r="F154" s="37"/>
      <c r="G154" s="54"/>
      <c r="H154" s="75"/>
    </row>
    <row r="155" spans="1:8" s="36" customFormat="1" ht="12.75">
      <c r="A155" s="38"/>
      <c r="B155" s="38"/>
      <c r="C155" s="30"/>
      <c r="D155" s="38"/>
      <c r="E155" s="37"/>
      <c r="F155" s="37"/>
      <c r="G155" s="54"/>
      <c r="H155" s="75"/>
    </row>
    <row r="156" spans="1:8" s="36" customFormat="1" ht="12.75">
      <c r="A156" s="38"/>
      <c r="B156" s="38"/>
      <c r="C156" s="30"/>
      <c r="D156" s="38"/>
      <c r="E156" s="37"/>
      <c r="F156" s="37"/>
      <c r="G156" s="54"/>
      <c r="H156" s="75"/>
    </row>
    <row r="157" spans="1:8" s="36" customFormat="1" ht="12.75">
      <c r="A157" s="38"/>
      <c r="B157" s="38"/>
      <c r="C157" s="30"/>
      <c r="D157" s="38"/>
      <c r="E157" s="37"/>
      <c r="F157" s="37"/>
      <c r="G157" s="54"/>
      <c r="H157" s="75"/>
    </row>
    <row r="158" spans="1:8" s="36" customFormat="1" ht="12.75">
      <c r="A158" s="38"/>
      <c r="B158" s="38"/>
      <c r="C158" s="30"/>
      <c r="D158" s="38"/>
      <c r="E158" s="37"/>
      <c r="F158" s="37"/>
      <c r="G158" s="54"/>
      <c r="H158" s="75"/>
    </row>
    <row r="159" spans="1:8" s="36" customFormat="1" ht="12.75">
      <c r="A159" s="38"/>
      <c r="B159" s="38"/>
      <c r="C159" s="30"/>
      <c r="D159" s="38"/>
      <c r="E159" s="37"/>
      <c r="F159" s="37"/>
      <c r="G159" s="54"/>
      <c r="H159" s="75"/>
    </row>
    <row r="160" spans="1:8" s="36" customFormat="1" ht="12.75">
      <c r="A160" s="38"/>
      <c r="B160" s="38"/>
      <c r="C160" s="30"/>
      <c r="D160" s="38"/>
      <c r="E160" s="37"/>
      <c r="F160" s="37"/>
      <c r="G160" s="54"/>
      <c r="H160" s="75"/>
    </row>
    <row r="161" spans="1:8" s="36" customFormat="1" ht="12.75">
      <c r="A161" s="38"/>
      <c r="B161" s="38"/>
      <c r="C161" s="30"/>
      <c r="D161" s="38"/>
      <c r="E161" s="37"/>
      <c r="F161" s="37"/>
      <c r="G161" s="54"/>
      <c r="H161" s="75"/>
    </row>
    <row r="162" spans="1:8" s="36" customFormat="1" ht="12.75">
      <c r="A162" s="38"/>
      <c r="B162" s="38"/>
      <c r="C162" s="30"/>
      <c r="D162" s="38"/>
      <c r="E162" s="37"/>
      <c r="F162" s="37"/>
      <c r="G162" s="54"/>
      <c r="H162" s="75"/>
    </row>
    <row r="163" spans="1:8" s="36" customFormat="1" ht="12.75">
      <c r="A163" s="38"/>
      <c r="B163" s="38"/>
      <c r="C163" s="30"/>
      <c r="D163" s="38"/>
      <c r="E163" s="37"/>
      <c r="F163" s="37"/>
      <c r="G163" s="54"/>
      <c r="H163" s="75"/>
    </row>
    <row r="164" spans="1:8" s="36" customFormat="1" ht="12.75">
      <c r="A164" s="38"/>
      <c r="B164" s="38"/>
      <c r="C164" s="30"/>
      <c r="D164" s="38"/>
      <c r="E164" s="37"/>
      <c r="F164" s="37"/>
      <c r="G164" s="54"/>
      <c r="H164" s="75"/>
    </row>
    <row r="165" spans="1:8" s="36" customFormat="1" ht="12.75">
      <c r="A165" s="38"/>
      <c r="B165" s="38"/>
      <c r="C165" s="30"/>
      <c r="D165" s="38"/>
      <c r="E165" s="37"/>
      <c r="F165" s="37"/>
      <c r="G165" s="54"/>
      <c r="H165" s="75"/>
    </row>
    <row r="166" spans="1:8" s="36" customFormat="1" ht="12.75">
      <c r="A166" s="38"/>
      <c r="B166" s="38"/>
      <c r="C166" s="30"/>
      <c r="D166" s="38"/>
      <c r="E166" s="37"/>
      <c r="F166" s="37"/>
      <c r="G166" s="54"/>
      <c r="H166" s="75"/>
    </row>
    <row r="167" spans="1:8" s="36" customFormat="1" ht="12.75">
      <c r="A167" s="38"/>
      <c r="B167" s="38"/>
      <c r="C167" s="30"/>
      <c r="D167" s="38"/>
      <c r="E167" s="37"/>
      <c r="F167" s="37"/>
      <c r="G167" s="54"/>
      <c r="H167" s="75"/>
    </row>
    <row r="168" spans="1:8" s="36" customFormat="1" ht="12.75">
      <c r="A168" s="38"/>
      <c r="B168" s="38"/>
      <c r="C168" s="30"/>
      <c r="D168" s="38"/>
      <c r="E168" s="37"/>
      <c r="F168" s="37"/>
      <c r="G168" s="54"/>
      <c r="H168" s="75"/>
    </row>
    <row r="169" spans="1:8" s="36" customFormat="1" ht="12.75">
      <c r="A169" s="38"/>
      <c r="B169" s="38"/>
      <c r="C169" s="30"/>
      <c r="D169" s="38"/>
      <c r="E169" s="37"/>
      <c r="F169" s="37"/>
      <c r="G169" s="54"/>
      <c r="H169" s="75"/>
    </row>
    <row r="170" spans="1:8" s="36" customFormat="1" ht="12.75">
      <c r="A170" s="38"/>
      <c r="B170" s="38"/>
      <c r="C170" s="30"/>
      <c r="D170" s="38"/>
      <c r="E170" s="37"/>
      <c r="F170" s="37"/>
      <c r="G170" s="54"/>
      <c r="H170" s="75"/>
    </row>
    <row r="171" spans="1:8" s="36" customFormat="1" ht="12.75">
      <c r="A171" s="38"/>
      <c r="B171" s="38"/>
      <c r="C171" s="30"/>
      <c r="D171" s="38"/>
      <c r="E171" s="37"/>
      <c r="F171" s="37"/>
      <c r="G171" s="54"/>
      <c r="H171" s="75"/>
    </row>
    <row r="172" spans="1:8" s="36" customFormat="1" ht="12.75">
      <c r="A172" s="38"/>
      <c r="B172" s="38"/>
      <c r="C172" s="30"/>
      <c r="D172" s="38"/>
      <c r="E172" s="37"/>
      <c r="F172" s="37"/>
      <c r="G172" s="54"/>
      <c r="H172" s="75"/>
    </row>
    <row r="173" spans="1:8" s="36" customFormat="1" ht="12.75">
      <c r="A173" s="38"/>
      <c r="B173" s="38"/>
      <c r="C173" s="30"/>
      <c r="D173" s="38"/>
      <c r="E173" s="37"/>
      <c r="F173" s="37"/>
      <c r="G173" s="54"/>
      <c r="H173" s="75"/>
    </row>
    <row r="174" spans="1:8" s="36" customFormat="1" ht="12.75">
      <c r="A174" s="38"/>
      <c r="B174" s="38"/>
      <c r="C174" s="30"/>
      <c r="D174" s="38"/>
      <c r="E174" s="37"/>
      <c r="F174" s="37"/>
      <c r="G174" s="54"/>
      <c r="H174" s="75"/>
    </row>
    <row r="175" spans="1:8" s="36" customFormat="1" ht="12.75">
      <c r="A175" s="38"/>
      <c r="B175" s="38"/>
      <c r="C175" s="30"/>
      <c r="D175" s="38"/>
      <c r="E175" s="37"/>
      <c r="F175" s="37"/>
      <c r="G175" s="54"/>
      <c r="H175" s="75"/>
    </row>
    <row r="176" spans="1:8" s="36" customFormat="1" ht="12.75">
      <c r="A176" s="38"/>
      <c r="B176" s="38"/>
      <c r="C176" s="30"/>
      <c r="D176" s="38"/>
      <c r="E176" s="37"/>
      <c r="F176" s="37"/>
      <c r="G176" s="54"/>
      <c r="H176" s="75"/>
    </row>
    <row r="177" spans="1:8" s="36" customFormat="1" ht="12.75">
      <c r="A177" s="38"/>
      <c r="B177" s="38"/>
      <c r="C177" s="30"/>
      <c r="D177" s="38"/>
      <c r="E177" s="37"/>
      <c r="F177" s="37"/>
      <c r="G177" s="54"/>
      <c r="H177" s="75"/>
    </row>
    <row r="178" spans="1:8" s="36" customFormat="1" ht="12.75">
      <c r="A178" s="38"/>
      <c r="B178" s="38"/>
      <c r="C178" s="30"/>
      <c r="D178" s="38"/>
      <c r="E178" s="37"/>
      <c r="F178" s="37"/>
      <c r="G178" s="54"/>
      <c r="H178" s="75"/>
    </row>
    <row r="179" spans="1:8" s="36" customFormat="1" ht="12.75">
      <c r="A179" s="38"/>
      <c r="B179" s="38"/>
      <c r="C179" s="30"/>
      <c r="D179" s="38"/>
      <c r="E179" s="37"/>
      <c r="F179" s="37"/>
      <c r="G179" s="54"/>
      <c r="H179" s="75"/>
    </row>
    <row r="180" spans="1:8" s="36" customFormat="1" ht="12.75">
      <c r="A180" s="38"/>
      <c r="B180" s="38"/>
      <c r="C180" s="30"/>
      <c r="D180" s="38"/>
      <c r="E180" s="37"/>
      <c r="F180" s="37"/>
      <c r="G180" s="54"/>
      <c r="H180" s="75"/>
    </row>
    <row r="181" spans="1:8" s="36" customFormat="1" ht="12.75">
      <c r="A181" s="38"/>
      <c r="B181" s="38"/>
      <c r="C181" s="30"/>
      <c r="D181" s="38"/>
      <c r="E181" s="37"/>
      <c r="F181" s="37"/>
      <c r="G181" s="54"/>
      <c r="H181" s="75"/>
    </row>
    <row r="182" spans="1:8" s="36" customFormat="1" ht="12.75">
      <c r="A182" s="38"/>
      <c r="B182" s="38"/>
      <c r="C182" s="30"/>
      <c r="D182" s="38"/>
      <c r="E182" s="37"/>
      <c r="F182" s="37"/>
      <c r="G182" s="54"/>
      <c r="H182" s="75"/>
    </row>
    <row r="183" spans="1:8" s="36" customFormat="1" ht="12.75">
      <c r="A183" s="38"/>
      <c r="B183" s="38"/>
      <c r="C183" s="30"/>
      <c r="D183" s="38"/>
      <c r="E183" s="37"/>
      <c r="F183" s="37"/>
      <c r="G183" s="54"/>
      <c r="H183" s="75"/>
    </row>
    <row r="184" spans="1:8" s="36" customFormat="1" ht="12.75">
      <c r="A184" s="38"/>
      <c r="B184" s="38"/>
      <c r="C184" s="30"/>
      <c r="D184" s="38"/>
      <c r="E184" s="37"/>
      <c r="F184" s="37"/>
      <c r="G184" s="54"/>
      <c r="H184" s="75"/>
    </row>
    <row r="185" spans="1:8" s="41" customFormat="1" ht="12.75">
      <c r="A185" s="38"/>
      <c r="B185" s="38"/>
      <c r="C185" s="25"/>
      <c r="D185" s="21"/>
      <c r="E185" s="39"/>
      <c r="F185" s="40"/>
      <c r="G185" s="56"/>
      <c r="H185" s="75"/>
    </row>
    <row r="186" spans="1:8" s="41" customFormat="1" ht="12.75">
      <c r="A186" s="38"/>
      <c r="B186" s="38"/>
      <c r="C186" s="25"/>
      <c r="D186" s="21"/>
      <c r="E186" s="39"/>
      <c r="F186" s="40"/>
      <c r="G186" s="56"/>
      <c r="H186" s="75"/>
    </row>
    <row r="187" spans="1:8" s="41" customFormat="1" ht="12.75">
      <c r="A187" s="38"/>
      <c r="B187" s="38"/>
      <c r="C187" s="25"/>
      <c r="D187" s="21"/>
      <c r="E187" s="39"/>
      <c r="F187" s="40"/>
      <c r="G187" s="56"/>
      <c r="H187" s="75"/>
    </row>
    <row r="188" spans="1:8" s="41" customFormat="1" ht="12.75">
      <c r="A188" s="38"/>
      <c r="B188" s="38"/>
      <c r="C188" s="25"/>
      <c r="D188" s="21"/>
      <c r="E188" s="39"/>
      <c r="F188" s="40"/>
      <c r="G188" s="56"/>
      <c r="H188" s="75"/>
    </row>
    <row r="189" spans="1:8" s="41" customFormat="1" ht="12.75">
      <c r="A189" s="38"/>
      <c r="B189" s="38"/>
      <c r="C189" s="25"/>
      <c r="D189" s="21"/>
      <c r="E189" s="39"/>
      <c r="F189" s="40"/>
      <c r="G189" s="56"/>
      <c r="H189" s="75"/>
    </row>
    <row r="190" spans="1:8" s="41" customFormat="1" ht="12.75">
      <c r="A190" s="38"/>
      <c r="B190" s="38"/>
      <c r="C190" s="25"/>
      <c r="D190" s="21"/>
      <c r="E190" s="39"/>
      <c r="F190" s="40"/>
      <c r="G190" s="56"/>
      <c r="H190" s="75"/>
    </row>
    <row r="191" spans="1:8" s="41" customFormat="1" ht="12.75">
      <c r="A191" s="38"/>
      <c r="B191" s="38"/>
      <c r="C191" s="25"/>
      <c r="D191" s="21"/>
      <c r="E191" s="39"/>
      <c r="F191" s="40"/>
      <c r="G191" s="56"/>
      <c r="H191" s="75"/>
    </row>
    <row r="192" spans="1:8" s="41" customFormat="1" ht="12.75">
      <c r="A192" s="38"/>
      <c r="B192" s="38"/>
      <c r="C192" s="25"/>
      <c r="D192" s="21"/>
      <c r="E192" s="39"/>
      <c r="F192" s="40"/>
      <c r="G192" s="56"/>
      <c r="H192" s="75"/>
    </row>
    <row r="193" spans="1:8" s="41" customFormat="1" ht="12.75">
      <c r="A193" s="38"/>
      <c r="B193" s="38"/>
      <c r="C193" s="25"/>
      <c r="D193" s="21"/>
      <c r="E193" s="39"/>
      <c r="F193" s="40"/>
      <c r="G193" s="56"/>
      <c r="H193" s="75"/>
    </row>
    <row r="194" spans="1:8" s="41" customFormat="1" ht="12.75">
      <c r="A194" s="38"/>
      <c r="B194" s="38"/>
      <c r="C194" s="25"/>
      <c r="D194" s="21"/>
      <c r="E194" s="39"/>
      <c r="F194" s="40"/>
      <c r="G194" s="56"/>
      <c r="H194" s="75"/>
    </row>
    <row r="195" spans="1:8" s="41" customFormat="1" ht="12.75">
      <c r="A195" s="38"/>
      <c r="B195" s="38"/>
      <c r="C195" s="25"/>
      <c r="D195" s="21"/>
      <c r="E195" s="39"/>
      <c r="F195" s="40"/>
      <c r="G195" s="56"/>
      <c r="H195" s="75"/>
    </row>
    <row r="196" spans="1:8" s="41" customFormat="1" ht="12.75">
      <c r="A196" s="38"/>
      <c r="B196" s="38"/>
      <c r="C196" s="25"/>
      <c r="D196" s="21"/>
      <c r="E196" s="39"/>
      <c r="F196" s="40"/>
      <c r="G196" s="56"/>
      <c r="H196" s="75"/>
    </row>
    <row r="197" spans="1:8" s="41" customFormat="1" ht="12.75">
      <c r="A197" s="38"/>
      <c r="B197" s="38"/>
      <c r="C197" s="25"/>
      <c r="D197" s="21"/>
      <c r="E197" s="39"/>
      <c r="F197" s="40"/>
      <c r="G197" s="56"/>
      <c r="H197" s="75"/>
    </row>
    <row r="198" spans="1:8" s="41" customFormat="1" ht="12.75">
      <c r="A198" s="38"/>
      <c r="B198" s="38"/>
      <c r="C198" s="25"/>
      <c r="D198" s="21"/>
      <c r="E198" s="39"/>
      <c r="F198" s="40"/>
      <c r="G198" s="56"/>
      <c r="H198" s="75"/>
    </row>
    <row r="199" spans="1:8" s="41" customFormat="1" ht="12.75">
      <c r="A199" s="38"/>
      <c r="B199" s="38"/>
      <c r="C199" s="25"/>
      <c r="D199" s="21"/>
      <c r="E199" s="39"/>
      <c r="F199" s="40"/>
      <c r="G199" s="56"/>
      <c r="H199" s="75"/>
    </row>
    <row r="200" spans="1:8" s="41" customFormat="1" ht="12.75">
      <c r="A200" s="38"/>
      <c r="B200" s="38"/>
      <c r="C200" s="25"/>
      <c r="D200" s="21"/>
      <c r="E200" s="39"/>
      <c r="F200" s="40"/>
      <c r="G200" s="56"/>
      <c r="H200" s="75"/>
    </row>
    <row r="201" spans="1:8" s="41" customFormat="1" ht="12.75">
      <c r="A201" s="38"/>
      <c r="B201" s="38"/>
      <c r="C201" s="25"/>
      <c r="D201" s="21"/>
      <c r="E201" s="39"/>
      <c r="F201" s="40"/>
      <c r="G201" s="56"/>
      <c r="H201" s="75"/>
    </row>
    <row r="202" spans="1:8" s="41" customFormat="1" ht="12.75">
      <c r="A202" s="38"/>
      <c r="B202" s="38"/>
      <c r="C202" s="25"/>
      <c r="D202" s="21"/>
      <c r="E202" s="39"/>
      <c r="F202" s="40"/>
      <c r="G202" s="56"/>
      <c r="H202" s="75"/>
    </row>
    <row r="203" spans="1:8" s="41" customFormat="1" ht="12.75">
      <c r="A203" s="38"/>
      <c r="B203" s="38"/>
      <c r="C203" s="25"/>
      <c r="D203" s="21"/>
      <c r="E203" s="39"/>
      <c r="F203" s="40"/>
      <c r="G203" s="56"/>
      <c r="H203" s="75"/>
    </row>
    <row r="204" spans="1:8" s="41" customFormat="1" ht="12.75">
      <c r="A204" s="38"/>
      <c r="B204" s="38"/>
      <c r="C204" s="25"/>
      <c r="D204" s="21"/>
      <c r="E204" s="39"/>
      <c r="F204" s="40"/>
      <c r="G204" s="56"/>
      <c r="H204" s="75"/>
    </row>
    <row r="205" spans="1:8" s="41" customFormat="1" ht="12.75">
      <c r="A205" s="38"/>
      <c r="B205" s="38"/>
      <c r="C205" s="25"/>
      <c r="D205" s="21"/>
      <c r="E205" s="39"/>
      <c r="F205" s="40"/>
      <c r="G205" s="56"/>
      <c r="H205" s="75"/>
    </row>
    <row r="206" spans="1:8" s="41" customFormat="1" ht="12.75">
      <c r="A206" s="38"/>
      <c r="B206" s="38"/>
      <c r="C206" s="25"/>
      <c r="D206" s="21"/>
      <c r="E206" s="39"/>
      <c r="F206" s="40"/>
      <c r="G206" s="56"/>
      <c r="H206" s="75"/>
    </row>
    <row r="207" spans="1:8" s="41" customFormat="1" ht="12.75">
      <c r="A207" s="38"/>
      <c r="B207" s="38"/>
      <c r="C207" s="25"/>
      <c r="D207" s="21"/>
      <c r="E207" s="39"/>
      <c r="F207" s="40"/>
      <c r="G207" s="56"/>
      <c r="H207" s="75"/>
    </row>
    <row r="208" spans="1:8" s="41" customFormat="1" ht="12.75">
      <c r="A208" s="38"/>
      <c r="B208" s="38"/>
      <c r="C208" s="25"/>
      <c r="D208" s="21"/>
      <c r="E208" s="39"/>
      <c r="F208" s="40"/>
      <c r="G208" s="56"/>
      <c r="H208" s="75"/>
    </row>
    <row r="209" spans="1:8" s="41" customFormat="1" ht="12.75">
      <c r="A209" s="38"/>
      <c r="B209" s="38"/>
      <c r="C209" s="25"/>
      <c r="D209" s="21"/>
      <c r="E209" s="39"/>
      <c r="F209" s="40"/>
      <c r="G209" s="56"/>
      <c r="H209" s="75"/>
    </row>
    <row r="210" spans="1:8" s="41" customFormat="1" ht="12.75">
      <c r="A210" s="38"/>
      <c r="B210" s="38"/>
      <c r="C210" s="25"/>
      <c r="D210" s="21"/>
      <c r="E210" s="39"/>
      <c r="F210" s="40"/>
      <c r="G210" s="56"/>
      <c r="H210" s="75"/>
    </row>
    <row r="211" spans="1:8" s="41" customFormat="1" ht="12.75">
      <c r="A211" s="38"/>
      <c r="B211" s="38"/>
      <c r="C211" s="25"/>
      <c r="D211" s="21"/>
      <c r="E211" s="39"/>
      <c r="F211" s="40"/>
      <c r="G211" s="56"/>
      <c r="H211" s="75"/>
    </row>
    <row r="212" spans="1:8" s="41" customFormat="1" ht="12.75">
      <c r="A212" s="38"/>
      <c r="B212" s="38"/>
      <c r="C212" s="25"/>
      <c r="D212" s="21"/>
      <c r="E212" s="39"/>
      <c r="F212" s="40"/>
      <c r="G212" s="56"/>
      <c r="H212" s="75"/>
    </row>
    <row r="213" spans="1:8" s="41" customFormat="1" ht="12.75">
      <c r="A213" s="38"/>
      <c r="B213" s="38"/>
      <c r="C213" s="25"/>
      <c r="D213" s="21"/>
      <c r="E213" s="39"/>
      <c r="F213" s="40"/>
      <c r="G213" s="56"/>
      <c r="H213" s="75"/>
    </row>
    <row r="214" spans="1:8" s="41" customFormat="1" ht="12.75">
      <c r="A214" s="38"/>
      <c r="B214" s="38"/>
      <c r="C214" s="25"/>
      <c r="D214" s="21"/>
      <c r="E214" s="39"/>
      <c r="F214" s="40"/>
      <c r="G214" s="56"/>
      <c r="H214" s="75"/>
    </row>
    <row r="215" spans="1:8" s="41" customFormat="1" ht="12.75">
      <c r="A215" s="38"/>
      <c r="B215" s="38"/>
      <c r="C215" s="25"/>
      <c r="D215" s="21"/>
      <c r="E215" s="39"/>
      <c r="F215" s="40"/>
      <c r="G215" s="56"/>
      <c r="H215" s="75"/>
    </row>
    <row r="216" spans="1:8" s="41" customFormat="1" ht="12.75">
      <c r="A216" s="38"/>
      <c r="B216" s="38"/>
      <c r="C216" s="25"/>
      <c r="D216" s="21"/>
      <c r="E216" s="39"/>
      <c r="F216" s="40"/>
      <c r="G216" s="56"/>
      <c r="H216" s="75"/>
    </row>
    <row r="217" spans="1:8" s="41" customFormat="1" ht="12.75">
      <c r="A217" s="38"/>
      <c r="B217" s="38"/>
      <c r="C217" s="25"/>
      <c r="D217" s="21"/>
      <c r="E217" s="39"/>
      <c r="F217" s="40"/>
      <c r="G217" s="56"/>
      <c r="H217" s="75"/>
    </row>
    <row r="218" spans="1:8" s="41" customFormat="1" ht="12.75">
      <c r="A218" s="38"/>
      <c r="B218" s="38"/>
      <c r="C218" s="25"/>
      <c r="D218" s="21"/>
      <c r="E218" s="39"/>
      <c r="F218" s="40"/>
      <c r="G218" s="56"/>
      <c r="H218" s="75"/>
    </row>
    <row r="219" spans="1:8" s="41" customFormat="1" ht="12.75">
      <c r="A219" s="38"/>
      <c r="B219" s="38"/>
      <c r="C219" s="25"/>
      <c r="D219" s="21"/>
      <c r="E219" s="39"/>
      <c r="F219" s="40"/>
      <c r="G219" s="56"/>
      <c r="H219" s="75"/>
    </row>
    <row r="220" spans="1:8" s="41" customFormat="1" ht="12.75">
      <c r="A220" s="38"/>
      <c r="B220" s="38"/>
      <c r="C220" s="25"/>
      <c r="D220" s="21"/>
      <c r="E220" s="39"/>
      <c r="F220" s="40"/>
      <c r="G220" s="56"/>
      <c r="H220" s="75"/>
    </row>
    <row r="221" spans="1:8" s="41" customFormat="1" ht="12.75">
      <c r="A221" s="38"/>
      <c r="B221" s="38"/>
      <c r="C221" s="25"/>
      <c r="D221" s="21"/>
      <c r="E221" s="39"/>
      <c r="F221" s="40"/>
      <c r="G221" s="56"/>
      <c r="H221" s="75"/>
    </row>
    <row r="222" spans="1:8" s="41" customFormat="1" ht="12.75">
      <c r="A222" s="38"/>
      <c r="B222" s="38"/>
      <c r="C222" s="25"/>
      <c r="D222" s="21"/>
      <c r="E222" s="39"/>
      <c r="F222" s="40"/>
      <c r="G222" s="56"/>
      <c r="H222" s="75"/>
    </row>
    <row r="223" spans="1:8" s="41" customFormat="1" ht="12.75">
      <c r="A223" s="38"/>
      <c r="B223" s="38"/>
      <c r="C223" s="25"/>
      <c r="D223" s="21"/>
      <c r="E223" s="39"/>
      <c r="F223" s="40"/>
      <c r="G223" s="56"/>
      <c r="H223" s="75"/>
    </row>
    <row r="224" spans="1:8" s="41" customFormat="1" ht="12.75">
      <c r="A224" s="38"/>
      <c r="B224" s="38"/>
      <c r="C224" s="25"/>
      <c r="D224" s="21"/>
      <c r="E224" s="39"/>
      <c r="F224" s="40"/>
      <c r="G224" s="56"/>
      <c r="H224" s="75"/>
    </row>
    <row r="225" spans="1:8" s="41" customFormat="1" ht="12.75">
      <c r="A225" s="38"/>
      <c r="B225" s="38"/>
      <c r="C225" s="25"/>
      <c r="D225" s="21"/>
      <c r="E225" s="39"/>
      <c r="F225" s="40"/>
      <c r="G225" s="56"/>
      <c r="H225" s="75"/>
    </row>
    <row r="226" spans="1:8" s="41" customFormat="1" ht="12.75">
      <c r="A226" s="38"/>
      <c r="B226" s="38"/>
      <c r="C226" s="25"/>
      <c r="D226" s="21"/>
      <c r="E226" s="39"/>
      <c r="F226" s="40"/>
      <c r="G226" s="56"/>
      <c r="H226" s="75"/>
    </row>
    <row r="227" spans="1:8" s="41" customFormat="1" ht="12.75">
      <c r="A227" s="38"/>
      <c r="B227" s="38"/>
      <c r="C227" s="25"/>
      <c r="D227" s="21"/>
      <c r="E227" s="39"/>
      <c r="F227" s="40"/>
      <c r="G227" s="56"/>
      <c r="H227" s="75"/>
    </row>
    <row r="228" spans="1:8" s="41" customFormat="1" ht="12.75">
      <c r="A228" s="38"/>
      <c r="B228" s="38"/>
      <c r="C228" s="25"/>
      <c r="D228" s="21"/>
      <c r="E228" s="39"/>
      <c r="F228" s="40"/>
      <c r="G228" s="56"/>
      <c r="H228" s="75"/>
    </row>
    <row r="229" spans="1:8" s="41" customFormat="1" ht="12.75">
      <c r="A229" s="38"/>
      <c r="B229" s="38"/>
      <c r="C229" s="25"/>
      <c r="D229" s="21"/>
      <c r="E229" s="39"/>
      <c r="F229" s="40"/>
      <c r="G229" s="56"/>
      <c r="H229" s="75"/>
    </row>
    <row r="230" spans="1:8" s="41" customFormat="1" ht="12.75">
      <c r="A230" s="38"/>
      <c r="B230" s="38"/>
      <c r="C230" s="25"/>
      <c r="D230" s="21"/>
      <c r="E230" s="39"/>
      <c r="F230" s="40"/>
      <c r="G230" s="56"/>
      <c r="H230" s="75"/>
    </row>
    <row r="231" spans="1:7" ht="12.75">
      <c r="A231" s="38"/>
      <c r="C231" s="25"/>
      <c r="D231" s="21"/>
      <c r="E231" s="39"/>
      <c r="F231" s="40"/>
      <c r="G231" s="56"/>
    </row>
  </sheetData>
  <sheetProtection/>
  <mergeCells count="22">
    <mergeCell ref="A111:F111"/>
    <mergeCell ref="A86:F86"/>
    <mergeCell ref="A120:F120"/>
    <mergeCell ref="A110:F110"/>
    <mergeCell ref="A103:F103"/>
    <mergeCell ref="A117:F117"/>
    <mergeCell ref="E1:H3"/>
    <mergeCell ref="A5:H5"/>
    <mergeCell ref="A6:H6"/>
    <mergeCell ref="A25:F25"/>
    <mergeCell ref="A71:F71"/>
    <mergeCell ref="A33:F33"/>
    <mergeCell ref="A83:F83"/>
    <mergeCell ref="A96:F96"/>
    <mergeCell ref="E131:F131"/>
    <mergeCell ref="A42:F42"/>
    <mergeCell ref="A45:F45"/>
    <mergeCell ref="A54:F54"/>
    <mergeCell ref="A63:F63"/>
    <mergeCell ref="A77:F77"/>
    <mergeCell ref="A118:F118"/>
    <mergeCell ref="A119:F119"/>
  </mergeCells>
  <conditionalFormatting sqref="H1:H65536">
    <cfRule type="cellIs" priority="1" dxfId="1" operator="equal" stopIfTrue="1">
      <formula>0</formula>
    </cfRule>
  </conditionalFormatting>
  <printOptions/>
  <pageMargins left="0.4724409448818898" right="0.1968503937007874" top="0.5905511811023623" bottom="0.5905511811023623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C67">
      <selection activeCell="C99" sqref="C99"/>
    </sheetView>
  </sheetViews>
  <sheetFormatPr defaultColWidth="8.796875" defaultRowHeight="14.25"/>
  <cols>
    <col min="3" max="3" width="183" style="0" bestFit="1" customWidth="1"/>
  </cols>
  <sheetData>
    <row r="1" spans="1:8" ht="14.25">
      <c r="A1" t="s">
        <v>162</v>
      </c>
      <c r="B1" t="s">
        <v>10</v>
      </c>
      <c r="C1" t="s">
        <v>11</v>
      </c>
      <c r="D1" t="s">
        <v>0</v>
      </c>
      <c r="E1" t="s">
        <v>1</v>
      </c>
      <c r="F1" t="s">
        <v>163</v>
      </c>
      <c r="G1" t="s">
        <v>13</v>
      </c>
      <c r="H1" t="s">
        <v>16</v>
      </c>
    </row>
    <row r="2" spans="3:8" ht="14.25">
      <c r="C2" t="s">
        <v>18</v>
      </c>
      <c r="H2" t="s">
        <v>164</v>
      </c>
    </row>
    <row r="3" spans="1:7" ht="14.25">
      <c r="A3">
        <v>1</v>
      </c>
      <c r="B3" t="s">
        <v>19</v>
      </c>
      <c r="C3" t="s">
        <v>20</v>
      </c>
      <c r="D3" t="s">
        <v>12</v>
      </c>
      <c r="E3">
        <v>176</v>
      </c>
      <c r="F3">
        <v>11.78</v>
      </c>
      <c r="G3" t="s">
        <v>165</v>
      </c>
    </row>
    <row r="4" spans="1:7" ht="14.25">
      <c r="A4">
        <v>2</v>
      </c>
      <c r="B4" t="s">
        <v>21</v>
      </c>
      <c r="C4" t="s">
        <v>22</v>
      </c>
      <c r="D4" t="s">
        <v>12</v>
      </c>
      <c r="E4">
        <v>176</v>
      </c>
      <c r="F4">
        <v>22.54</v>
      </c>
      <c r="G4" t="s">
        <v>166</v>
      </c>
    </row>
    <row r="5" spans="1:7" ht="14.25">
      <c r="A5">
        <v>3</v>
      </c>
      <c r="B5" t="s">
        <v>23</v>
      </c>
      <c r="C5" t="s">
        <v>24</v>
      </c>
      <c r="D5" t="s">
        <v>12</v>
      </c>
      <c r="E5">
        <v>176</v>
      </c>
      <c r="F5">
        <v>2.46</v>
      </c>
      <c r="G5">
        <v>432.96</v>
      </c>
    </row>
    <row r="6" spans="1:7" ht="14.25">
      <c r="A6">
        <v>4</v>
      </c>
      <c r="B6" t="s">
        <v>25</v>
      </c>
      <c r="C6" t="s">
        <v>26</v>
      </c>
      <c r="D6" t="s">
        <v>6</v>
      </c>
      <c r="E6">
        <v>120</v>
      </c>
      <c r="F6">
        <v>12.52</v>
      </c>
      <c r="G6" t="s">
        <v>167</v>
      </c>
    </row>
    <row r="7" spans="1:7" ht="14.25">
      <c r="A7">
        <v>5</v>
      </c>
      <c r="B7" t="s">
        <v>27</v>
      </c>
      <c r="C7" t="s">
        <v>28</v>
      </c>
      <c r="D7" t="s">
        <v>6</v>
      </c>
      <c r="E7">
        <v>120</v>
      </c>
      <c r="F7">
        <v>21.36</v>
      </c>
      <c r="G7" t="s">
        <v>168</v>
      </c>
    </row>
    <row r="8" spans="1:7" ht="14.25">
      <c r="A8">
        <v>6</v>
      </c>
      <c r="B8" t="s">
        <v>29</v>
      </c>
      <c r="C8" t="s">
        <v>30</v>
      </c>
      <c r="D8" t="s">
        <v>6</v>
      </c>
      <c r="E8">
        <v>770</v>
      </c>
      <c r="F8">
        <v>8.67</v>
      </c>
      <c r="G8" t="s">
        <v>169</v>
      </c>
    </row>
    <row r="9" spans="1:7" ht="14.25">
      <c r="A9">
        <v>7</v>
      </c>
      <c r="B9" t="s">
        <v>31</v>
      </c>
      <c r="C9" t="s">
        <v>32</v>
      </c>
      <c r="D9" t="s">
        <v>6</v>
      </c>
      <c r="E9">
        <v>40</v>
      </c>
      <c r="F9">
        <v>9.28</v>
      </c>
      <c r="G9">
        <v>371.2</v>
      </c>
    </row>
    <row r="10" spans="1:7" ht="14.25">
      <c r="A10">
        <v>8</v>
      </c>
      <c r="B10" t="s">
        <v>33</v>
      </c>
      <c r="C10" t="s">
        <v>34</v>
      </c>
      <c r="D10" t="s">
        <v>6</v>
      </c>
      <c r="E10">
        <v>40</v>
      </c>
      <c r="F10">
        <v>3.52</v>
      </c>
      <c r="G10">
        <v>140.8</v>
      </c>
    </row>
    <row r="11" spans="1:7" ht="14.25">
      <c r="A11">
        <v>9</v>
      </c>
      <c r="B11" t="s">
        <v>35</v>
      </c>
      <c r="C11" t="s">
        <v>36</v>
      </c>
      <c r="D11" t="s">
        <v>12</v>
      </c>
      <c r="E11">
        <v>30</v>
      </c>
      <c r="F11">
        <v>1.74</v>
      </c>
      <c r="G11">
        <v>52.2</v>
      </c>
    </row>
    <row r="12" spans="1:7" ht="14.25">
      <c r="A12">
        <v>10</v>
      </c>
      <c r="B12" t="s">
        <v>37</v>
      </c>
      <c r="C12" t="s">
        <v>38</v>
      </c>
      <c r="D12" t="s">
        <v>12</v>
      </c>
      <c r="E12">
        <v>50</v>
      </c>
      <c r="F12">
        <v>5.42</v>
      </c>
      <c r="G12">
        <v>271</v>
      </c>
    </row>
    <row r="13" spans="1:7" ht="14.25">
      <c r="A13">
        <v>11</v>
      </c>
      <c r="B13" t="s">
        <v>39</v>
      </c>
      <c r="C13" t="s">
        <v>40</v>
      </c>
      <c r="D13" t="s">
        <v>15</v>
      </c>
      <c r="E13">
        <v>7</v>
      </c>
      <c r="F13">
        <v>16.85</v>
      </c>
      <c r="G13">
        <v>117.95</v>
      </c>
    </row>
    <row r="14" spans="1:7" ht="14.25">
      <c r="A14">
        <v>12</v>
      </c>
      <c r="B14" t="s">
        <v>41</v>
      </c>
      <c r="C14" t="s">
        <v>42</v>
      </c>
      <c r="D14" t="s">
        <v>15</v>
      </c>
      <c r="E14">
        <v>9</v>
      </c>
      <c r="F14">
        <v>9.62</v>
      </c>
      <c r="G14">
        <v>86.58</v>
      </c>
    </row>
    <row r="15" spans="1:7" ht="14.25">
      <c r="A15">
        <v>13</v>
      </c>
      <c r="B15" t="s">
        <v>43</v>
      </c>
      <c r="C15" t="s">
        <v>44</v>
      </c>
      <c r="D15" t="s">
        <v>45</v>
      </c>
      <c r="E15">
        <v>19</v>
      </c>
      <c r="F15">
        <v>8.86</v>
      </c>
      <c r="G15">
        <v>168.34</v>
      </c>
    </row>
    <row r="16" spans="1:7" ht="14.25">
      <c r="A16">
        <v>14</v>
      </c>
      <c r="B16" t="s">
        <v>46</v>
      </c>
      <c r="C16" t="s">
        <v>47</v>
      </c>
      <c r="D16" t="s">
        <v>45</v>
      </c>
      <c r="E16">
        <v>145</v>
      </c>
      <c r="F16">
        <v>35.15</v>
      </c>
      <c r="G16" t="s">
        <v>170</v>
      </c>
    </row>
    <row r="17" spans="3:8" ht="14.25">
      <c r="C17" t="s">
        <v>48</v>
      </c>
      <c r="H17" t="s">
        <v>171</v>
      </c>
    </row>
    <row r="18" spans="1:7" ht="14.25">
      <c r="A18">
        <v>15</v>
      </c>
      <c r="B18" t="s">
        <v>172</v>
      </c>
      <c r="C18" t="s">
        <v>173</v>
      </c>
      <c r="D18" t="s">
        <v>6</v>
      </c>
      <c r="E18">
        <v>600</v>
      </c>
      <c r="F18">
        <v>1.45</v>
      </c>
      <c r="G18">
        <v>870</v>
      </c>
    </row>
    <row r="19" spans="1:7" ht="14.25">
      <c r="A19">
        <v>16</v>
      </c>
      <c r="B19" t="s">
        <v>49</v>
      </c>
      <c r="C19" t="s">
        <v>50</v>
      </c>
      <c r="D19" t="s">
        <v>15</v>
      </c>
      <c r="E19">
        <v>2</v>
      </c>
      <c r="F19">
        <v>20.5</v>
      </c>
      <c r="G19">
        <v>41</v>
      </c>
    </row>
    <row r="20" spans="1:7" ht="14.25">
      <c r="A20">
        <v>17</v>
      </c>
      <c r="B20" t="s">
        <v>51</v>
      </c>
      <c r="C20" t="s">
        <v>52</v>
      </c>
      <c r="D20" t="s">
        <v>15</v>
      </c>
      <c r="E20">
        <v>7</v>
      </c>
      <c r="F20">
        <v>38.85</v>
      </c>
      <c r="G20">
        <v>271.95</v>
      </c>
    </row>
    <row r="21" spans="1:7" ht="14.25">
      <c r="A21">
        <v>18</v>
      </c>
      <c r="B21" t="s">
        <v>174</v>
      </c>
      <c r="C21" t="s">
        <v>175</v>
      </c>
      <c r="D21" t="s">
        <v>15</v>
      </c>
      <c r="E21">
        <v>9</v>
      </c>
      <c r="F21">
        <v>59.44</v>
      </c>
      <c r="G21">
        <v>534.96</v>
      </c>
    </row>
    <row r="22" spans="1:7" ht="14.25">
      <c r="A22">
        <v>19</v>
      </c>
      <c r="B22" t="s">
        <v>176</v>
      </c>
      <c r="C22" t="s">
        <v>177</v>
      </c>
      <c r="D22" t="s">
        <v>15</v>
      </c>
      <c r="E22">
        <v>9</v>
      </c>
      <c r="F22">
        <v>92.59</v>
      </c>
      <c r="G22">
        <v>833.31</v>
      </c>
    </row>
    <row r="23" spans="1:7" ht="14.25">
      <c r="A23">
        <v>20</v>
      </c>
      <c r="B23" t="s">
        <v>178</v>
      </c>
      <c r="C23" t="s">
        <v>179</v>
      </c>
      <c r="D23" t="s">
        <v>15</v>
      </c>
      <c r="E23">
        <v>9</v>
      </c>
      <c r="F23">
        <v>128.58</v>
      </c>
      <c r="G23" t="s">
        <v>180</v>
      </c>
    </row>
    <row r="24" spans="1:7" ht="14.25">
      <c r="A24">
        <v>21</v>
      </c>
      <c r="B24" t="s">
        <v>181</v>
      </c>
      <c r="C24" t="s">
        <v>182</v>
      </c>
      <c r="D24" t="s">
        <v>15</v>
      </c>
      <c r="E24">
        <v>3</v>
      </c>
      <c r="F24">
        <v>162.31</v>
      </c>
      <c r="G24">
        <v>486.93</v>
      </c>
    </row>
    <row r="25" spans="1:7" ht="14.25">
      <c r="A25">
        <v>22</v>
      </c>
      <c r="B25" t="s">
        <v>183</v>
      </c>
      <c r="C25" t="s">
        <v>184</v>
      </c>
      <c r="D25" t="s">
        <v>15</v>
      </c>
      <c r="E25">
        <v>1</v>
      </c>
      <c r="F25">
        <v>193.14</v>
      </c>
      <c r="G25">
        <v>193.14</v>
      </c>
    </row>
    <row r="26" spans="1:7" ht="14.25">
      <c r="A26">
        <v>23</v>
      </c>
      <c r="B26" t="s">
        <v>185</v>
      </c>
      <c r="C26" t="s">
        <v>186</v>
      </c>
      <c r="D26" t="s">
        <v>187</v>
      </c>
      <c r="E26">
        <v>87.503</v>
      </c>
      <c r="F26">
        <v>48.96</v>
      </c>
      <c r="G26" t="s">
        <v>188</v>
      </c>
    </row>
    <row r="27" spans="1:7" ht="14.25">
      <c r="A27">
        <v>24</v>
      </c>
      <c r="B27" t="s">
        <v>189</v>
      </c>
      <c r="C27" t="s">
        <v>190</v>
      </c>
      <c r="D27" t="s">
        <v>187</v>
      </c>
      <c r="E27">
        <v>87.503</v>
      </c>
      <c r="F27">
        <v>31.28</v>
      </c>
      <c r="G27" t="s">
        <v>191</v>
      </c>
    </row>
    <row r="28" spans="1:7" ht="14.25">
      <c r="A28">
        <v>25</v>
      </c>
      <c r="B28" t="s">
        <v>192</v>
      </c>
      <c r="C28" t="s">
        <v>193</v>
      </c>
      <c r="D28" t="s">
        <v>187</v>
      </c>
      <c r="E28">
        <v>2305.5</v>
      </c>
      <c r="F28">
        <v>60.59</v>
      </c>
      <c r="G28" t="s">
        <v>194</v>
      </c>
    </row>
    <row r="29" spans="1:7" ht="14.25">
      <c r="A29">
        <v>26</v>
      </c>
      <c r="B29" t="s">
        <v>195</v>
      </c>
      <c r="C29" t="s">
        <v>196</v>
      </c>
      <c r="D29" t="s">
        <v>187</v>
      </c>
      <c r="E29">
        <v>2305.5</v>
      </c>
      <c r="F29">
        <v>30.72</v>
      </c>
      <c r="G29" t="s">
        <v>197</v>
      </c>
    </row>
    <row r="30" spans="3:8" ht="14.25">
      <c r="C30" t="s">
        <v>53</v>
      </c>
      <c r="H30" t="s">
        <v>198</v>
      </c>
    </row>
    <row r="31" spans="1:7" ht="14.25">
      <c r="A31">
        <v>27</v>
      </c>
      <c r="B31" t="s">
        <v>54</v>
      </c>
      <c r="C31" t="s">
        <v>55</v>
      </c>
      <c r="D31" t="s">
        <v>5</v>
      </c>
      <c r="E31">
        <v>480</v>
      </c>
      <c r="F31">
        <v>26.84</v>
      </c>
      <c r="G31" t="s">
        <v>199</v>
      </c>
    </row>
    <row r="32" spans="1:7" ht="14.25">
      <c r="A32">
        <v>28</v>
      </c>
      <c r="B32" t="s">
        <v>56</v>
      </c>
      <c r="C32" t="s">
        <v>57</v>
      </c>
      <c r="D32" t="s">
        <v>5</v>
      </c>
      <c r="E32">
        <v>480</v>
      </c>
      <c r="F32">
        <v>94.9</v>
      </c>
      <c r="G32" t="s">
        <v>200</v>
      </c>
    </row>
    <row r="33" spans="1:7" ht="14.25">
      <c r="A33">
        <v>29</v>
      </c>
      <c r="B33" t="s">
        <v>58</v>
      </c>
      <c r="C33" t="s">
        <v>59</v>
      </c>
      <c r="D33" t="s">
        <v>5</v>
      </c>
      <c r="E33">
        <v>480</v>
      </c>
      <c r="F33">
        <v>25.92</v>
      </c>
      <c r="G33" t="s">
        <v>201</v>
      </c>
    </row>
    <row r="34" spans="1:7" ht="14.25">
      <c r="A34">
        <v>30</v>
      </c>
      <c r="B34" t="s">
        <v>60</v>
      </c>
      <c r="C34" t="s">
        <v>61</v>
      </c>
      <c r="D34" t="s">
        <v>5</v>
      </c>
      <c r="E34">
        <v>1501</v>
      </c>
      <c r="F34">
        <v>56.44</v>
      </c>
      <c r="G34" t="s">
        <v>202</v>
      </c>
    </row>
    <row r="35" spans="1:7" ht="14.25">
      <c r="A35">
        <v>31</v>
      </c>
      <c r="B35" t="s">
        <v>62</v>
      </c>
      <c r="C35" t="s">
        <v>63</v>
      </c>
      <c r="D35" t="s">
        <v>5</v>
      </c>
      <c r="E35">
        <v>1501</v>
      </c>
      <c r="F35">
        <v>25.65</v>
      </c>
      <c r="G35" t="s">
        <v>203</v>
      </c>
    </row>
    <row r="36" spans="1:7" ht="14.25">
      <c r="A36">
        <v>32</v>
      </c>
      <c r="B36" t="s">
        <v>64</v>
      </c>
      <c r="C36" t="s">
        <v>65</v>
      </c>
      <c r="D36" t="s">
        <v>5</v>
      </c>
      <c r="E36">
        <v>1501</v>
      </c>
      <c r="F36">
        <v>8.66</v>
      </c>
      <c r="G36" t="s">
        <v>204</v>
      </c>
    </row>
    <row r="37" spans="1:7" ht="14.25">
      <c r="A37">
        <v>33</v>
      </c>
      <c r="B37" t="s">
        <v>66</v>
      </c>
      <c r="C37" t="s">
        <v>67</v>
      </c>
      <c r="D37" t="s">
        <v>6</v>
      </c>
      <c r="E37">
        <v>1434</v>
      </c>
      <c r="F37">
        <v>2.53</v>
      </c>
      <c r="G37" t="s">
        <v>205</v>
      </c>
    </row>
    <row r="38" spans="3:8" ht="14.25">
      <c r="C38" t="s">
        <v>68</v>
      </c>
      <c r="H38" t="s">
        <v>206</v>
      </c>
    </row>
    <row r="39" spans="1:7" ht="14.25">
      <c r="A39">
        <v>34</v>
      </c>
      <c r="B39" t="s">
        <v>69</v>
      </c>
      <c r="C39" t="s">
        <v>70</v>
      </c>
      <c r="D39" t="s">
        <v>15</v>
      </c>
      <c r="E39">
        <v>4</v>
      </c>
      <c r="F39">
        <v>378.44</v>
      </c>
      <c r="G39" t="s">
        <v>206</v>
      </c>
    </row>
    <row r="40" spans="3:8" ht="14.25">
      <c r="C40" t="s">
        <v>71</v>
      </c>
      <c r="H40" t="s">
        <v>207</v>
      </c>
    </row>
    <row r="41" spans="3:8" ht="14.25">
      <c r="C41" t="s">
        <v>72</v>
      </c>
      <c r="H41" t="s">
        <v>208</v>
      </c>
    </row>
    <row r="42" spans="1:7" ht="14.25">
      <c r="A42">
        <v>35</v>
      </c>
      <c r="B42" t="s">
        <v>73</v>
      </c>
      <c r="C42" t="s">
        <v>74</v>
      </c>
      <c r="D42" t="s">
        <v>12</v>
      </c>
      <c r="E42">
        <v>810</v>
      </c>
      <c r="F42">
        <v>3.97</v>
      </c>
      <c r="G42" t="s">
        <v>209</v>
      </c>
    </row>
    <row r="43" spans="1:7" ht="14.25">
      <c r="A43">
        <v>36</v>
      </c>
      <c r="B43" t="s">
        <v>75</v>
      </c>
      <c r="C43" t="s">
        <v>76</v>
      </c>
      <c r="D43" t="s">
        <v>12</v>
      </c>
      <c r="E43">
        <v>18</v>
      </c>
      <c r="F43">
        <v>43.65</v>
      </c>
      <c r="G43">
        <v>785.7</v>
      </c>
    </row>
    <row r="44" spans="1:7" ht="14.25">
      <c r="A44">
        <v>37</v>
      </c>
      <c r="B44" t="s">
        <v>75</v>
      </c>
      <c r="C44" t="s">
        <v>76</v>
      </c>
      <c r="D44" t="s">
        <v>12</v>
      </c>
      <c r="E44">
        <v>9</v>
      </c>
      <c r="F44">
        <v>42.34</v>
      </c>
      <c r="G44">
        <v>381.06</v>
      </c>
    </row>
    <row r="45" spans="1:7" ht="14.25">
      <c r="A45">
        <v>38</v>
      </c>
      <c r="B45" t="s">
        <v>75</v>
      </c>
      <c r="C45" t="s">
        <v>77</v>
      </c>
      <c r="D45" t="s">
        <v>12</v>
      </c>
      <c r="E45">
        <v>783</v>
      </c>
      <c r="F45">
        <v>43.65</v>
      </c>
      <c r="G45" t="s">
        <v>210</v>
      </c>
    </row>
    <row r="46" spans="1:7" ht="14.25">
      <c r="A46">
        <v>39</v>
      </c>
      <c r="B46" t="s">
        <v>73</v>
      </c>
      <c r="C46" t="s">
        <v>78</v>
      </c>
      <c r="D46" t="s">
        <v>12</v>
      </c>
      <c r="E46">
        <v>750</v>
      </c>
      <c r="F46">
        <v>3.97</v>
      </c>
      <c r="G46" t="s">
        <v>211</v>
      </c>
    </row>
    <row r="47" spans="1:7" ht="14.25">
      <c r="A47">
        <v>40</v>
      </c>
      <c r="B47" t="s">
        <v>79</v>
      </c>
      <c r="C47" t="s">
        <v>80</v>
      </c>
      <c r="D47" t="s">
        <v>5</v>
      </c>
      <c r="E47">
        <v>15</v>
      </c>
      <c r="F47">
        <v>485.29</v>
      </c>
      <c r="G47" t="s">
        <v>212</v>
      </c>
    </row>
    <row r="48" spans="1:7" ht="14.25">
      <c r="A48">
        <v>41</v>
      </c>
      <c r="B48" t="s">
        <v>81</v>
      </c>
      <c r="C48" t="s">
        <v>82</v>
      </c>
      <c r="D48" t="s">
        <v>12</v>
      </c>
      <c r="E48">
        <v>750</v>
      </c>
      <c r="F48">
        <v>20.89</v>
      </c>
      <c r="G48" t="s">
        <v>213</v>
      </c>
    </row>
    <row r="49" spans="3:8" ht="14.25">
      <c r="C49" t="s">
        <v>83</v>
      </c>
      <c r="H49" t="s">
        <v>214</v>
      </c>
    </row>
    <row r="50" spans="3:8" ht="14.25">
      <c r="C50" t="s">
        <v>84</v>
      </c>
      <c r="H50" t="s">
        <v>215</v>
      </c>
    </row>
    <row r="51" spans="1:7" ht="14.25">
      <c r="A51">
        <v>42</v>
      </c>
      <c r="B51" t="s">
        <v>85</v>
      </c>
      <c r="C51" t="s">
        <v>86</v>
      </c>
      <c r="D51" t="s">
        <v>6</v>
      </c>
      <c r="E51">
        <v>55</v>
      </c>
      <c r="F51">
        <v>12.72</v>
      </c>
      <c r="G51">
        <v>699.6</v>
      </c>
    </row>
    <row r="52" spans="1:7" ht="14.25">
      <c r="A52">
        <v>43</v>
      </c>
      <c r="B52" t="s">
        <v>87</v>
      </c>
      <c r="C52" t="s">
        <v>88</v>
      </c>
      <c r="D52" t="s">
        <v>6</v>
      </c>
      <c r="E52">
        <v>55</v>
      </c>
      <c r="F52">
        <v>3.09</v>
      </c>
      <c r="G52">
        <v>169.95</v>
      </c>
    </row>
    <row r="53" spans="1:7" ht="14.25">
      <c r="A53">
        <v>44</v>
      </c>
      <c r="B53" t="s">
        <v>89</v>
      </c>
      <c r="C53" t="s">
        <v>90</v>
      </c>
      <c r="D53" t="s">
        <v>6</v>
      </c>
      <c r="E53">
        <v>55</v>
      </c>
      <c r="F53">
        <v>18.18</v>
      </c>
      <c r="G53">
        <v>999.9</v>
      </c>
    </row>
    <row r="54" spans="1:7" ht="14.25">
      <c r="A54">
        <v>45</v>
      </c>
      <c r="B54" t="s">
        <v>91</v>
      </c>
      <c r="C54" t="s">
        <v>92</v>
      </c>
      <c r="D54" t="s">
        <v>6</v>
      </c>
      <c r="E54">
        <v>55</v>
      </c>
      <c r="F54">
        <v>0.7</v>
      </c>
      <c r="G54">
        <v>38.5</v>
      </c>
    </row>
    <row r="55" spans="1:7" ht="14.25">
      <c r="A55">
        <v>46</v>
      </c>
      <c r="B55" t="s">
        <v>93</v>
      </c>
      <c r="C55" t="s">
        <v>94</v>
      </c>
      <c r="D55" t="s">
        <v>6</v>
      </c>
      <c r="E55">
        <v>55</v>
      </c>
      <c r="F55">
        <v>2.13</v>
      </c>
      <c r="G55">
        <v>117.15</v>
      </c>
    </row>
    <row r="56" spans="1:7" ht="14.25">
      <c r="A56">
        <v>47</v>
      </c>
      <c r="B56" t="s">
        <v>95</v>
      </c>
      <c r="C56" t="s">
        <v>96</v>
      </c>
      <c r="D56" t="s">
        <v>6</v>
      </c>
      <c r="E56">
        <v>55</v>
      </c>
      <c r="F56">
        <v>33.47</v>
      </c>
      <c r="G56" t="s">
        <v>216</v>
      </c>
    </row>
    <row r="57" spans="3:8" ht="14.25">
      <c r="C57" t="s">
        <v>97</v>
      </c>
      <c r="H57" t="s">
        <v>217</v>
      </c>
    </row>
    <row r="58" spans="1:7" ht="14.25">
      <c r="A58">
        <v>48</v>
      </c>
      <c r="B58" t="s">
        <v>98</v>
      </c>
      <c r="C58" t="s">
        <v>99</v>
      </c>
      <c r="D58" t="s">
        <v>6</v>
      </c>
      <c r="E58">
        <v>500</v>
      </c>
      <c r="F58">
        <v>1.4</v>
      </c>
      <c r="G58">
        <v>700</v>
      </c>
    </row>
    <row r="59" spans="1:7" ht="14.25">
      <c r="A59">
        <v>49</v>
      </c>
      <c r="B59" t="s">
        <v>95</v>
      </c>
      <c r="C59" t="s">
        <v>100</v>
      </c>
      <c r="D59" t="s">
        <v>6</v>
      </c>
      <c r="E59">
        <v>500</v>
      </c>
      <c r="F59">
        <v>29.63</v>
      </c>
      <c r="G59" t="s">
        <v>218</v>
      </c>
    </row>
    <row r="60" spans="1:7" ht="14.25">
      <c r="A60">
        <v>50</v>
      </c>
      <c r="B60" t="s">
        <v>98</v>
      </c>
      <c r="C60" t="s">
        <v>99</v>
      </c>
      <c r="D60" t="s">
        <v>6</v>
      </c>
      <c r="E60">
        <v>2600</v>
      </c>
      <c r="F60">
        <v>1.4</v>
      </c>
      <c r="G60" t="s">
        <v>219</v>
      </c>
    </row>
    <row r="61" spans="1:7" ht="14.25">
      <c r="A61">
        <v>51</v>
      </c>
      <c r="B61" t="s">
        <v>101</v>
      </c>
      <c r="C61" t="s">
        <v>102</v>
      </c>
      <c r="D61" t="s">
        <v>6</v>
      </c>
      <c r="E61">
        <v>2600</v>
      </c>
      <c r="F61">
        <v>44.42</v>
      </c>
      <c r="G61" t="s">
        <v>220</v>
      </c>
    </row>
    <row r="62" spans="1:7" ht="14.25">
      <c r="A62">
        <v>52</v>
      </c>
      <c r="B62" t="s">
        <v>103</v>
      </c>
      <c r="C62" t="s">
        <v>104</v>
      </c>
      <c r="D62" t="s">
        <v>6</v>
      </c>
      <c r="E62">
        <v>2600</v>
      </c>
      <c r="F62">
        <v>30.85</v>
      </c>
      <c r="G62" t="s">
        <v>221</v>
      </c>
    </row>
    <row r="63" spans="1:7" ht="14.25">
      <c r="A63">
        <v>53</v>
      </c>
      <c r="B63" t="s">
        <v>105</v>
      </c>
      <c r="C63" t="s">
        <v>106</v>
      </c>
      <c r="D63" t="s">
        <v>6</v>
      </c>
      <c r="E63">
        <v>2600</v>
      </c>
      <c r="F63">
        <v>32.2</v>
      </c>
      <c r="G63" t="s">
        <v>222</v>
      </c>
    </row>
    <row r="64" spans="3:8" ht="14.25">
      <c r="C64" t="s">
        <v>107</v>
      </c>
      <c r="H64" t="s">
        <v>223</v>
      </c>
    </row>
    <row r="65" spans="1:7" ht="14.25">
      <c r="A65">
        <v>54</v>
      </c>
      <c r="B65" t="s">
        <v>98</v>
      </c>
      <c r="C65" t="s">
        <v>99</v>
      </c>
      <c r="D65" t="s">
        <v>6</v>
      </c>
      <c r="E65">
        <v>35</v>
      </c>
      <c r="F65">
        <v>1.4</v>
      </c>
      <c r="G65">
        <v>49</v>
      </c>
    </row>
    <row r="66" spans="1:7" ht="14.25">
      <c r="A66">
        <v>55</v>
      </c>
      <c r="B66" t="s">
        <v>95</v>
      </c>
      <c r="C66" t="s">
        <v>108</v>
      </c>
      <c r="D66" t="s">
        <v>6</v>
      </c>
      <c r="E66">
        <v>35</v>
      </c>
      <c r="F66">
        <v>59.26</v>
      </c>
      <c r="G66" t="s">
        <v>224</v>
      </c>
    </row>
    <row r="67" spans="1:7" ht="14.25">
      <c r="A67">
        <v>56</v>
      </c>
      <c r="B67" t="s">
        <v>98</v>
      </c>
      <c r="C67" t="s">
        <v>99</v>
      </c>
      <c r="D67" t="s">
        <v>6</v>
      </c>
      <c r="E67">
        <v>35</v>
      </c>
      <c r="F67">
        <v>1.4</v>
      </c>
      <c r="G67">
        <v>49</v>
      </c>
    </row>
    <row r="68" spans="1:7" ht="14.25">
      <c r="A68">
        <v>57</v>
      </c>
      <c r="B68" t="s">
        <v>105</v>
      </c>
      <c r="C68" t="s">
        <v>106</v>
      </c>
      <c r="D68" t="s">
        <v>6</v>
      </c>
      <c r="E68">
        <v>35</v>
      </c>
      <c r="F68">
        <v>32.2</v>
      </c>
      <c r="G68" t="s">
        <v>225</v>
      </c>
    </row>
    <row r="69" spans="3:8" ht="14.25">
      <c r="C69" t="s">
        <v>109</v>
      </c>
      <c r="H69" t="s">
        <v>226</v>
      </c>
    </row>
    <row r="70" spans="1:7" ht="14.25">
      <c r="A70">
        <v>58</v>
      </c>
      <c r="B70" t="s">
        <v>110</v>
      </c>
      <c r="C70" t="s">
        <v>111</v>
      </c>
      <c r="D70" t="s">
        <v>6</v>
      </c>
      <c r="E70">
        <v>52</v>
      </c>
      <c r="F70">
        <v>7.11</v>
      </c>
      <c r="G70">
        <v>369.72</v>
      </c>
    </row>
    <row r="71" spans="1:7" ht="14.25">
      <c r="A71">
        <v>59</v>
      </c>
      <c r="B71" t="s">
        <v>112</v>
      </c>
      <c r="C71" t="s">
        <v>113</v>
      </c>
      <c r="D71" t="s">
        <v>6</v>
      </c>
      <c r="E71">
        <v>52</v>
      </c>
      <c r="F71">
        <v>31.66</v>
      </c>
      <c r="G71" t="s">
        <v>227</v>
      </c>
    </row>
    <row r="72" spans="1:7" ht="14.25">
      <c r="A72">
        <v>60</v>
      </c>
      <c r="B72" t="s">
        <v>114</v>
      </c>
      <c r="C72" t="s">
        <v>115</v>
      </c>
      <c r="D72" t="s">
        <v>6</v>
      </c>
      <c r="E72">
        <v>52</v>
      </c>
      <c r="F72">
        <v>9.6</v>
      </c>
      <c r="G72">
        <v>499.2</v>
      </c>
    </row>
    <row r="73" spans="1:7" ht="14.25">
      <c r="A73">
        <v>61</v>
      </c>
      <c r="B73" t="s">
        <v>116</v>
      </c>
      <c r="C73" t="s">
        <v>117</v>
      </c>
      <c r="D73" t="s">
        <v>6</v>
      </c>
      <c r="E73">
        <v>52</v>
      </c>
      <c r="F73">
        <v>84.38</v>
      </c>
      <c r="G73" t="s">
        <v>228</v>
      </c>
    </row>
    <row r="74" spans="3:8" ht="14.25">
      <c r="C74" t="s">
        <v>229</v>
      </c>
      <c r="H74" t="s">
        <v>230</v>
      </c>
    </row>
    <row r="75" spans="1:7" ht="14.25">
      <c r="A75">
        <v>62</v>
      </c>
      <c r="B75" t="s">
        <v>118</v>
      </c>
      <c r="C75" t="s">
        <v>119</v>
      </c>
      <c r="D75" t="s">
        <v>6</v>
      </c>
      <c r="E75">
        <v>890</v>
      </c>
      <c r="F75">
        <v>0.99</v>
      </c>
      <c r="G75">
        <v>881.1</v>
      </c>
    </row>
    <row r="76" spans="1:7" ht="14.25">
      <c r="A76">
        <v>63</v>
      </c>
      <c r="B76" t="s">
        <v>120</v>
      </c>
      <c r="C76" t="s">
        <v>121</v>
      </c>
      <c r="D76" t="s">
        <v>6</v>
      </c>
      <c r="E76">
        <v>890</v>
      </c>
      <c r="F76">
        <v>19.09</v>
      </c>
      <c r="G76" t="s">
        <v>231</v>
      </c>
    </row>
    <row r="77" spans="1:7" ht="14.25">
      <c r="A77">
        <v>64</v>
      </c>
      <c r="B77" t="s">
        <v>122</v>
      </c>
      <c r="C77" t="s">
        <v>123</v>
      </c>
      <c r="D77" t="s">
        <v>6</v>
      </c>
      <c r="E77">
        <v>890</v>
      </c>
      <c r="F77">
        <v>3.84</v>
      </c>
      <c r="G77" t="s">
        <v>232</v>
      </c>
    </row>
    <row r="78" spans="1:7" ht="14.25">
      <c r="A78">
        <v>65</v>
      </c>
      <c r="B78" t="s">
        <v>116</v>
      </c>
      <c r="C78" t="s">
        <v>117</v>
      </c>
      <c r="D78" t="s">
        <v>6</v>
      </c>
      <c r="E78">
        <v>890</v>
      </c>
      <c r="F78">
        <v>84.38</v>
      </c>
      <c r="G78" t="s">
        <v>233</v>
      </c>
    </row>
    <row r="79" spans="3:8" ht="14.25">
      <c r="C79" t="s">
        <v>234</v>
      </c>
      <c r="H79" t="s">
        <v>235</v>
      </c>
    </row>
    <row r="80" spans="1:7" ht="14.25">
      <c r="A80">
        <v>66</v>
      </c>
      <c r="B80" t="s">
        <v>124</v>
      </c>
      <c r="C80" t="s">
        <v>125</v>
      </c>
      <c r="D80" t="s">
        <v>6</v>
      </c>
      <c r="E80">
        <v>875</v>
      </c>
      <c r="F80">
        <v>4.82</v>
      </c>
      <c r="G80" t="s">
        <v>235</v>
      </c>
    </row>
    <row r="81" spans="3:8" ht="14.25">
      <c r="C81" t="s">
        <v>236</v>
      </c>
      <c r="H81" t="s">
        <v>237</v>
      </c>
    </row>
    <row r="82" spans="1:7" ht="14.25">
      <c r="A82">
        <v>67</v>
      </c>
      <c r="B82" t="s">
        <v>126</v>
      </c>
      <c r="C82" t="s">
        <v>127</v>
      </c>
      <c r="D82" t="s">
        <v>5</v>
      </c>
      <c r="E82">
        <v>33.6</v>
      </c>
      <c r="F82">
        <v>45.07</v>
      </c>
      <c r="G82" t="s">
        <v>238</v>
      </c>
    </row>
    <row r="83" spans="1:7" ht="14.25">
      <c r="A83">
        <v>68</v>
      </c>
      <c r="B83" t="s">
        <v>128</v>
      </c>
      <c r="C83" t="s">
        <v>129</v>
      </c>
      <c r="D83" t="s">
        <v>5</v>
      </c>
      <c r="E83">
        <v>33.6</v>
      </c>
      <c r="F83">
        <v>86.97</v>
      </c>
      <c r="G83" t="s">
        <v>239</v>
      </c>
    </row>
    <row r="84" spans="1:7" ht="14.25">
      <c r="A84">
        <v>69</v>
      </c>
      <c r="B84" t="s">
        <v>130</v>
      </c>
      <c r="C84" t="s">
        <v>131</v>
      </c>
      <c r="D84" t="s">
        <v>45</v>
      </c>
      <c r="E84">
        <v>4640</v>
      </c>
      <c r="F84">
        <v>9.43</v>
      </c>
      <c r="G84" t="s">
        <v>240</v>
      </c>
    </row>
    <row r="85" spans="1:7" ht="14.25">
      <c r="A85">
        <v>70</v>
      </c>
      <c r="B85" t="s">
        <v>132</v>
      </c>
      <c r="C85" t="s">
        <v>133</v>
      </c>
      <c r="D85" t="s">
        <v>45</v>
      </c>
      <c r="E85">
        <v>4640</v>
      </c>
      <c r="F85">
        <v>20.28</v>
      </c>
      <c r="G85" t="s">
        <v>241</v>
      </c>
    </row>
    <row r="86" spans="1:7" ht="14.25">
      <c r="A86">
        <v>71</v>
      </c>
      <c r="B86" t="s">
        <v>134</v>
      </c>
      <c r="C86" t="s">
        <v>135</v>
      </c>
      <c r="D86" t="s">
        <v>45</v>
      </c>
      <c r="E86">
        <v>340</v>
      </c>
      <c r="F86">
        <v>44.06</v>
      </c>
      <c r="G86" t="s">
        <v>242</v>
      </c>
    </row>
    <row r="87" spans="1:7" ht="14.25">
      <c r="A87">
        <v>72</v>
      </c>
      <c r="B87" t="s">
        <v>132</v>
      </c>
      <c r="C87" t="s">
        <v>133</v>
      </c>
      <c r="D87" t="s">
        <v>45</v>
      </c>
      <c r="E87">
        <v>340</v>
      </c>
      <c r="F87">
        <v>56.55</v>
      </c>
      <c r="G87" t="s">
        <v>243</v>
      </c>
    </row>
    <row r="88" spans="1:7" ht="14.25">
      <c r="A88">
        <v>73</v>
      </c>
      <c r="B88" t="s">
        <v>136</v>
      </c>
      <c r="C88" t="s">
        <v>137</v>
      </c>
      <c r="D88" t="s">
        <v>45</v>
      </c>
      <c r="E88">
        <v>704</v>
      </c>
      <c r="F88">
        <v>18</v>
      </c>
      <c r="G88" t="s">
        <v>244</v>
      </c>
    </row>
    <row r="89" spans="1:7" ht="14.25">
      <c r="A89">
        <v>74</v>
      </c>
      <c r="B89" t="s">
        <v>138</v>
      </c>
      <c r="C89" t="s">
        <v>139</v>
      </c>
      <c r="D89" t="s">
        <v>45</v>
      </c>
      <c r="E89">
        <v>704</v>
      </c>
      <c r="F89">
        <v>24.57</v>
      </c>
      <c r="G89" t="s">
        <v>245</v>
      </c>
    </row>
    <row r="90" spans="3:8" ht="14.25">
      <c r="C90" t="s">
        <v>140</v>
      </c>
      <c r="H90" t="s">
        <v>246</v>
      </c>
    </row>
    <row r="91" spans="1:7" ht="14.25">
      <c r="A91">
        <v>75</v>
      </c>
      <c r="B91" t="s">
        <v>141</v>
      </c>
      <c r="C91" t="s">
        <v>142</v>
      </c>
      <c r="D91" t="s">
        <v>6</v>
      </c>
      <c r="E91">
        <v>1640</v>
      </c>
      <c r="F91">
        <v>7.03</v>
      </c>
      <c r="G91" t="s">
        <v>247</v>
      </c>
    </row>
    <row r="92" spans="1:7" ht="14.25">
      <c r="A92">
        <v>76</v>
      </c>
      <c r="B92" t="s">
        <v>143</v>
      </c>
      <c r="C92" t="s">
        <v>144</v>
      </c>
      <c r="D92" t="s">
        <v>6</v>
      </c>
      <c r="E92">
        <v>1640</v>
      </c>
      <c r="F92">
        <v>0.5</v>
      </c>
      <c r="G92">
        <v>820</v>
      </c>
    </row>
    <row r="93" spans="1:7" ht="14.25">
      <c r="A93">
        <v>77</v>
      </c>
      <c r="B93" t="s">
        <v>145</v>
      </c>
      <c r="C93" t="s">
        <v>146</v>
      </c>
      <c r="D93" t="s">
        <v>45</v>
      </c>
      <c r="E93">
        <v>369</v>
      </c>
      <c r="F93">
        <v>13.46</v>
      </c>
      <c r="G93" t="s">
        <v>248</v>
      </c>
    </row>
    <row r="94" spans="1:7" ht="14.25">
      <c r="A94">
        <v>78</v>
      </c>
      <c r="B94" t="s">
        <v>132</v>
      </c>
      <c r="C94" t="s">
        <v>147</v>
      </c>
      <c r="D94" t="s">
        <v>45</v>
      </c>
      <c r="E94">
        <v>369</v>
      </c>
      <c r="F94">
        <v>27.55</v>
      </c>
      <c r="G94" t="s">
        <v>249</v>
      </c>
    </row>
    <row r="95" spans="1:7" ht="14.25">
      <c r="A95">
        <v>79</v>
      </c>
      <c r="B95" t="s">
        <v>148</v>
      </c>
      <c r="C95" t="s">
        <v>149</v>
      </c>
      <c r="D95" t="s">
        <v>15</v>
      </c>
      <c r="E95">
        <v>16</v>
      </c>
      <c r="F95">
        <v>15.2</v>
      </c>
      <c r="G95">
        <v>243.2</v>
      </c>
    </row>
    <row r="96" spans="1:7" ht="14.25">
      <c r="A96">
        <v>80</v>
      </c>
      <c r="B96" t="s">
        <v>148</v>
      </c>
      <c r="C96" t="s">
        <v>149</v>
      </c>
      <c r="D96" t="s">
        <v>15</v>
      </c>
      <c r="E96">
        <v>21</v>
      </c>
      <c r="F96">
        <v>29.29</v>
      </c>
      <c r="G96">
        <v>615.09</v>
      </c>
    </row>
    <row r="97" spans="3:8" ht="14.25">
      <c r="C97" t="s">
        <v>150</v>
      </c>
      <c r="H97" t="s">
        <v>250</v>
      </c>
    </row>
    <row r="98" spans="3:8" ht="14.25">
      <c r="C98" t="s">
        <v>151</v>
      </c>
      <c r="H98">
        <v>311.26</v>
      </c>
    </row>
    <row r="99" spans="1:7" ht="14.25">
      <c r="A99">
        <v>81</v>
      </c>
      <c r="B99" t="s">
        <v>152</v>
      </c>
      <c r="C99" t="s">
        <v>153</v>
      </c>
      <c r="D99" t="s">
        <v>15</v>
      </c>
      <c r="E99">
        <v>1</v>
      </c>
      <c r="F99">
        <v>208.7</v>
      </c>
      <c r="G99">
        <v>208.7</v>
      </c>
    </row>
    <row r="100" spans="1:7" ht="14.25">
      <c r="A100">
        <v>82</v>
      </c>
      <c r="B100" t="s">
        <v>154</v>
      </c>
      <c r="C100" t="s">
        <v>155</v>
      </c>
      <c r="D100" t="s">
        <v>15</v>
      </c>
      <c r="E100">
        <v>4</v>
      </c>
      <c r="F100">
        <v>25.64</v>
      </c>
      <c r="G100">
        <v>102.56</v>
      </c>
    </row>
    <row r="101" spans="3:8" ht="14.25">
      <c r="C101" t="s">
        <v>251</v>
      </c>
      <c r="H101">
        <v>760.16</v>
      </c>
    </row>
    <row r="102" spans="1:7" ht="14.25">
      <c r="A102">
        <v>83</v>
      </c>
      <c r="B102" t="s">
        <v>156</v>
      </c>
      <c r="C102" t="s">
        <v>157</v>
      </c>
      <c r="D102" t="s">
        <v>6</v>
      </c>
      <c r="E102">
        <v>25.2</v>
      </c>
      <c r="F102">
        <v>14.09</v>
      </c>
      <c r="G102">
        <v>355.07</v>
      </c>
    </row>
    <row r="103" spans="1:7" ht="14.25">
      <c r="A103">
        <v>84</v>
      </c>
      <c r="B103" t="s">
        <v>158</v>
      </c>
      <c r="C103" t="s">
        <v>159</v>
      </c>
      <c r="D103" t="s">
        <v>6</v>
      </c>
      <c r="E103">
        <v>17.1</v>
      </c>
      <c r="F103">
        <v>19.81</v>
      </c>
      <c r="G103">
        <v>338.75</v>
      </c>
    </row>
    <row r="104" spans="1:7" ht="14.25">
      <c r="A104">
        <v>85</v>
      </c>
      <c r="B104" t="s">
        <v>160</v>
      </c>
      <c r="C104" t="s">
        <v>161</v>
      </c>
      <c r="D104" t="s">
        <v>6</v>
      </c>
      <c r="E104">
        <v>3.2</v>
      </c>
      <c r="F104">
        <v>20.73</v>
      </c>
      <c r="G104">
        <v>66.34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bmichalska</dc:creator>
  <cp:keywords/>
  <dc:description/>
  <cp:lastModifiedBy>Właściciel</cp:lastModifiedBy>
  <cp:lastPrinted>2013-08-20T07:55:32Z</cp:lastPrinted>
  <dcterms:created xsi:type="dcterms:W3CDTF">2010-10-01T10:48:26Z</dcterms:created>
  <dcterms:modified xsi:type="dcterms:W3CDTF">2013-08-20T07:56:29Z</dcterms:modified>
  <cp:category/>
  <cp:version/>
  <cp:contentType/>
  <cp:contentStatus/>
</cp:coreProperties>
</file>