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524" windowWidth="10200" windowHeight="9312" tabRatio="594" activeTab="0"/>
  </bookViews>
  <sheets>
    <sheet name="informacje ogólne" sheetId="1" r:id="rId1"/>
    <sheet name="budynki" sheetId="2" r:id="rId2"/>
    <sheet name="drogi" sheetId="3" r:id="rId3"/>
    <sheet name="elektronika " sheetId="4" r:id="rId4"/>
    <sheet name="środki trwałe" sheetId="5" r:id="rId5"/>
    <sheet name="maszyny" sheetId="6" r:id="rId6"/>
    <sheet name="lokalizacje" sheetId="7" r:id="rId7"/>
  </sheets>
  <definedNames>
    <definedName name="_xlnm.Print_Area" localSheetId="1">'budynki'!$A$1:$AC$381</definedName>
    <definedName name="_xlnm.Print_Area" localSheetId="2">'drogi'!$A$1:$D$215</definedName>
    <definedName name="_xlnm.Print_Area" localSheetId="3">'elektronika '!$A$1:$D$1294</definedName>
    <definedName name="_xlnm.Print_Area" localSheetId="0">'informacje ogólne'!$A$1:$J$45</definedName>
    <definedName name="_xlnm.Print_Area" localSheetId="6">'lokalizacje'!$A$1:$C$130</definedName>
    <definedName name="_xlnm.Print_Area" localSheetId="5">'maszyny'!$A$1:$J$12</definedName>
    <definedName name="_xlnm.Print_Area" localSheetId="4">'środki trwałe'!$A$1:$E$40</definedName>
  </definedNames>
  <calcPr fullCalcOnLoad="1"/>
</workbook>
</file>

<file path=xl/comments2.xml><?xml version="1.0" encoding="utf-8"?>
<comments xmlns="http://schemas.openxmlformats.org/spreadsheetml/2006/main">
  <authors>
    <author>Maximus Broker</author>
  </authors>
  <commentList>
    <comment ref="K16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wpisali 10go Maja 56, ale to chyba literówka</t>
        </r>
      </text>
    </comment>
    <comment ref="X5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chyba przekopiowali przypadkowo z placów zabaw, bo było 6 pozycji w tym miejscu, a są 4 budynki</t>
        </r>
      </text>
    </comment>
    <comment ref="I11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Odtworzeniowa? - w ostatniej kolumnie napisali "tak"
</t>
        </r>
      </text>
    </comment>
  </commentList>
</comments>
</file>

<file path=xl/sharedStrings.xml><?xml version="1.0" encoding="utf-8"?>
<sst xmlns="http://schemas.openxmlformats.org/spreadsheetml/2006/main" count="6760" uniqueCount="2557">
  <si>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</si>
  <si>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</si>
  <si>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</si>
  <si>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</si>
  <si>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</si>
  <si>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</si>
  <si>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</si>
  <si>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</si>
  <si>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</si>
  <si>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</si>
  <si>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</si>
  <si>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</si>
  <si>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</si>
  <si>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</si>
  <si>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</si>
  <si>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</si>
  <si>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</si>
  <si>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</si>
  <si>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</si>
  <si>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</si>
  <si>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</si>
  <si>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</si>
  <si>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</si>
  <si>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</si>
  <si>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</si>
  <si>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żelbetonowe płyty prefabrykowane pokryte papą bitumiczną</t>
  </si>
  <si>
    <t>700m od brzegu morza</t>
  </si>
  <si>
    <t xml:space="preserve"> drewno i metal pokryte płyta poliestrową</t>
  </si>
  <si>
    <t>drewno i metal pokryte plyta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</si>
  <si>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</si>
  <si>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</si>
  <si>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</si>
  <si>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</si>
  <si>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</si>
  <si>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519mb</t>
  </si>
  <si>
    <t>461mb</t>
  </si>
  <si>
    <t>575,12mb</t>
  </si>
  <si>
    <t>Monitor (Administracja)</t>
  </si>
  <si>
    <t>Zestaw komputerowy (Administracja)</t>
  </si>
  <si>
    <t>Monitor LCD (Administracja)</t>
  </si>
  <si>
    <t>Drukarka HP LaserJet M1212 NF (Administracja)</t>
  </si>
  <si>
    <t>Drukarka OKI BC 300 DN LPT USB (Administracja)</t>
  </si>
  <si>
    <t>Zestaw nagłaśniający (Hala sportowa)</t>
  </si>
  <si>
    <t>Mikrofon MKR.AKG.WMS-40PRO (Hala sportowa)</t>
  </si>
  <si>
    <t>Mikrofon ETP (Hala sportowa)</t>
  </si>
  <si>
    <t>Zestaw komputerowy (Kąpielisko)</t>
  </si>
  <si>
    <t>Monitor LCD LG 19'  (Kapielisko)</t>
  </si>
  <si>
    <t>Urządzenie wielof.drukarka+skaner(Kąpielisko)</t>
  </si>
  <si>
    <t>Telewizor plazmowy LG 50 (Hala tenisowa)</t>
  </si>
  <si>
    <t>Komputer NOTFSC EMV 5535 (Basen  Północny)</t>
  </si>
  <si>
    <t>Drukarka HP Laser Jet 1020 (Basen Północny)</t>
  </si>
  <si>
    <t>Drukarka fiskalna DELIO PRIME (Basen Północny)</t>
  </si>
  <si>
    <t>Zamek szyfrowy do drzwi 2 szt. (Basen Północny)</t>
  </si>
  <si>
    <t>Komputer TRILINE PROFI (Basen Północny)</t>
  </si>
  <si>
    <t>Drukarka HPvLJ P110 W (Pływalnia)</t>
  </si>
  <si>
    <t>Drukarka fiskalna DELIO PRIME (Relax)</t>
  </si>
  <si>
    <t>Drukarka HP Laser Jet 1020 (Relax)</t>
  </si>
  <si>
    <t>Monitory "19" TS 902D LDC CVI  ( 5szt x 719,- Relax)</t>
  </si>
  <si>
    <t>Telewizor 12 szt x 289,00 NORMANDE 14'( Relax)</t>
  </si>
  <si>
    <t>Kserokopiarka cyfrowa IR-1018 (Relax)</t>
  </si>
  <si>
    <t>Telewizor 37 szt x 222,00 DUAL  14'( Relax)</t>
  </si>
  <si>
    <t>Głośnikai RDUCH KG-25 4 sztx 365,00  (Relax)</t>
  </si>
  <si>
    <t>Zestaw komputerowy (Relax)</t>
  </si>
  <si>
    <t>Telewizor  THOMPSON  1 szt (Baza noclegoowa)</t>
  </si>
  <si>
    <t>Telefon komórkowy NOKIA E66 (Administracja)</t>
  </si>
  <si>
    <t>Liczarka do banknotów PRO 40 (Administracja)</t>
  </si>
  <si>
    <t>Telefon GSM SAMSUNG (Administracja)</t>
  </si>
  <si>
    <t>Telefon NOKIA E66 (Administracja)</t>
  </si>
  <si>
    <t>Centrala telefonicznaSICAN CCT (Administracja)</t>
  </si>
  <si>
    <t>Kasa MINI TAX NI-MIN (Administracja-parking)</t>
  </si>
  <si>
    <t>Sorter do bilonu (Administracja)</t>
  </si>
  <si>
    <t>Aparat cyfrowy + karta pamięci (Administracja)</t>
  </si>
  <si>
    <t>Telefon Iphone (Administracja)</t>
  </si>
  <si>
    <t>Komputer Mac Book Air 13" (Administracja)</t>
  </si>
  <si>
    <t>Radiotelefon VHS Marina-IC-M 503 (Basen Północny)</t>
  </si>
  <si>
    <t>Fax Panasonic (Basen Północny)</t>
  </si>
  <si>
    <t>Kasa Mała Plus E (Basen Północny)</t>
  </si>
  <si>
    <t>Komputer NOT Thinkpad R 500 (Pływalnia)</t>
  </si>
  <si>
    <t>Kasa FRIGO II+ (Pływalnia)</t>
  </si>
  <si>
    <t>Kalorymetr do PH/CHLOR (Pływalnia)</t>
  </si>
  <si>
    <t>Miernik substancji gazowych (Pływalnia)</t>
  </si>
  <si>
    <t>Kasa Mała Plus E (Boisko syntetyczne)</t>
  </si>
  <si>
    <t>Kasa Fiskalna Mała (Hala tenisowa)</t>
  </si>
  <si>
    <t>Radiotelefon CP040 VHF 3 kpl. (Kąpielisko)</t>
  </si>
  <si>
    <t>Radiotelefon CP 040 VHF 2 szt (Kąpielisko)</t>
  </si>
  <si>
    <t>Radiotelefon CP 040 VHL (Kąpielisko)</t>
  </si>
  <si>
    <t>Defibrylator (Kąpielisko)</t>
  </si>
  <si>
    <t>Procesor głośnikowy -Drive Rack PX (Kąpielisko)</t>
  </si>
  <si>
    <t>Głośnika tubowe (Kąpielisko)</t>
  </si>
  <si>
    <t>2 + piwnice (parter własność Poczta Polska)</t>
  </si>
  <si>
    <t>3 + piwnice</t>
  </si>
  <si>
    <t>ploter wielkofarmatowy OCE</t>
  </si>
  <si>
    <t>1. Urząd Miasta Świnoujście, Wydział Organizacyjny</t>
  </si>
  <si>
    <t>klimatyzator Airwell</t>
  </si>
  <si>
    <t>klimatyzator</t>
  </si>
  <si>
    <t>drukarka laser XEROX Phaser 5550N</t>
  </si>
  <si>
    <t>PGP-6 - 8 sztuk, krata, system alarmowy i telewizji przemysłowej, 1 - wejście, 1 zamek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</si>
  <si>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</si>
  <si>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</si>
  <si>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</si>
  <si>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</si>
  <si>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</si>
  <si>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</si>
  <si>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</si>
  <si>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</si>
  <si>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</si>
  <si>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</si>
  <si>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</si>
  <si>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</si>
  <si>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IV</t>
  </si>
  <si>
    <t>III</t>
  </si>
  <si>
    <t>parter</t>
  </si>
  <si>
    <t>21. Specjalny Ośrodek Szkolno-Wychowawczy</t>
  </si>
  <si>
    <t>drukarka Epson</t>
  </si>
  <si>
    <t>drukarka Laser Jet color</t>
  </si>
  <si>
    <t>komputer dla czytelnik  (4 sztuki x 531,00)</t>
  </si>
  <si>
    <t>wielofunkcyjne urządzenie sieciowe</t>
  </si>
  <si>
    <t>monitor LCD 20 BENQ FP 202 WA</t>
  </si>
  <si>
    <t>wygrzewarka Zy-Fuse</t>
  </si>
  <si>
    <t>komputer PC ABC CELE - 1250</t>
  </si>
  <si>
    <t>monitor LCD  20'' hp Pavilon W 2007 GE 253 AA</t>
  </si>
  <si>
    <t>monitor LCD 17' Hundai X 735  x  3 sztuki</t>
  </si>
  <si>
    <t>drukarka  Oki  B 410 DN</t>
  </si>
  <si>
    <t>monitor Hundai X 93 WA   x  2 sztuki</t>
  </si>
  <si>
    <t>minitor LCD Asus</t>
  </si>
  <si>
    <t>monitor LCD Hunadai</t>
  </si>
  <si>
    <t>komputer ABC CE 4450E  x  2 sztuki</t>
  </si>
  <si>
    <t>komputer ABC CE  4450 B  x  1 sztuka</t>
  </si>
  <si>
    <t>monitor LCD  Hundai</t>
  </si>
  <si>
    <t>monitor Asus 19'</t>
  </si>
  <si>
    <t>komputer ABS  z głośnikami</t>
  </si>
  <si>
    <t xml:space="preserve">monitor Samsung </t>
  </si>
  <si>
    <t>komputer ABC CEZ</t>
  </si>
  <si>
    <t>audiometr Oscilla, sprzęt medyczny</t>
  </si>
  <si>
    <t>drukarka hp Lj P 1102</t>
  </si>
  <si>
    <t>drukarka Epson Photor 800</t>
  </si>
  <si>
    <t>komputer AdaxaAlfa</t>
  </si>
  <si>
    <t>monitor LCD 20' Benq</t>
  </si>
  <si>
    <t>komputer ABC CE 15-3350p</t>
  </si>
  <si>
    <t>aparat cyfrowy Samsung S 1060</t>
  </si>
  <si>
    <t>dyktafon Olimpus</t>
  </si>
  <si>
    <t>notebook  Pavillion</t>
  </si>
  <si>
    <t>notebook Hp G 5-1330SW</t>
  </si>
  <si>
    <t>Wiaty przystankowe (oszklone) należące do "Komunikacji Autobusowej" Sp. z o.o. usytuowane:
1.  Wybrzeże Władysława IV (prom) - nowa
2.  Konstytucji 3-go Maja (Plac Kościelny) - nowa
3.  Matejki-skrzyż. z Konstytucji 3-go Maja -nowa
4.  Matejki (vis a vis "Berti") - nowa
5.  Matejki (vis a vis stara zajezdnia autobusowa) 
6.  Matejki (przy Os. Leningradów) - wyremontowana
7.  11-go Listopada-skrzyżowanie z ul.Szkolną - nowa
8.  Markiewicza
9.  Osiedle Zachodnie (na pętli)
10. Grunwaldzka (vis a vis PEC)
11. Grunwaldzka (koło sklepu "Ogród i Dom")
12. Grunwaldzka - skrzyżowanie z ul. Łużycką
13. Grunwaldzka (vis a vis Logos) - nowa
14. Dworcowa (Warszów)
15. Plac Słowiański - nowa
16. Słowackiego róg Gierczak - nowa
17. Mostowa (Ognica dzielnica Ś-cia)-wyremontowana
18. 1-go Maja (Karsibór)- wyremontowana
19. Graniczna - nowa
20. Krzywa - nowa
21. Sosnowa (Warszów) - nowa
22. Barlickiego (przy wiadukcie) - nowa
23. Sąsiedzka (Przytów) - nowa
24. Ludzi Morza (Warszów) - nowa
25. 1-go Maja (Karsibór) - nowa
26. Zalewowa (Przytór koła Domu Kultury)- nowa
27. Sienkiewicza - wyremontowana</t>
  </si>
  <si>
    <t>Wiaty usytuowane są w pasach drogowych ulic na terenie miasta Świnoujścia i podlegają kontroli Policji i Straży Miejskiej. Warszów, Karsibór, Przytór i Ognica są dzielnicami Miasta Świnoujście usytuowanymi w jego prawobrzeżnej części.</t>
  </si>
  <si>
    <t>ul. Kołłątaja 4, 72- 600 Świnoujscie</t>
  </si>
  <si>
    <t>3600 Z</t>
  </si>
  <si>
    <t>siedziba spółki  przy ul. Kołłataja</t>
  </si>
  <si>
    <t>budynek biurowy i garażowo-magazynowy</t>
  </si>
  <si>
    <t>przed 1939</t>
  </si>
  <si>
    <t>Budynek pomocniczy P1-Chrobrego</t>
  </si>
  <si>
    <t>techniczny</t>
  </si>
  <si>
    <t>Budynek przpomp.ścieków- Grunwaldzka</t>
  </si>
  <si>
    <t>Budynek socj.-usługowy- P-3 Grunwaldzka</t>
  </si>
  <si>
    <t>Zbiornik retencyjny na SUW ODRA</t>
  </si>
  <si>
    <t>Budynek pomocniczy PP Euroterminal</t>
  </si>
  <si>
    <t>Rurociąg tłoczny ścieków  D-508</t>
  </si>
  <si>
    <t>Budynek przep. Ścieków P-20 "ODRA"</t>
  </si>
  <si>
    <t>Budynek Kontroli Ścieków-Oczyszczalni</t>
  </si>
  <si>
    <t>techniczne</t>
  </si>
  <si>
    <t>Budynek - warsztatowy- Daszyńskiego</t>
  </si>
  <si>
    <t>Budynek główny Daszyńskiego</t>
  </si>
  <si>
    <t>Budynek mag. Ogólnego zast. Ul.Daszyńskiego</t>
  </si>
  <si>
    <t>Dyżurka - Daszyńskiego</t>
  </si>
  <si>
    <t>p.poż. gaśnice proszkowe 24 szt. hydranty - po 2 na każdej kondygnacji budynku, szyby przeciwłamaniowe, kraty w przyziemiu, dozór pracowniczy , ochrona elektroniczna obiektu przez agencję ochrony.</t>
  </si>
  <si>
    <t>p.poż. gaśnice proszkowe 6 szt. hydranty - po 1 na każdej kondygnacji budynku, ochrona elektroniczna ruchowa przez agencję ochrony.</t>
  </si>
  <si>
    <t>2005 pochylnia i wc 80 374; 2009 izolacja fundamentów 64 559; 2010 modenizacja dachu 405 863; 2012 izolacja fundamentów 325 913</t>
  </si>
  <si>
    <t>2005 remont klatki schodowej 32 847; 2005 wymiana okien na PCV 24 901</t>
  </si>
  <si>
    <t>1035,17 m2</t>
  </si>
  <si>
    <t>3850,80 m2</t>
  </si>
  <si>
    <t>1406 m2</t>
  </si>
  <si>
    <t>17635,01 m3</t>
  </si>
  <si>
    <t>3438,78 m3</t>
  </si>
  <si>
    <t>DROGI KRAJOWE</t>
  </si>
  <si>
    <t>Lp</t>
  </si>
  <si>
    <t>Przebieg drogi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</si>
  <si>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</si>
  <si>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</si>
  <si>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</si>
  <si>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</si>
  <si>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</si>
  <si>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</si>
  <si>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</si>
  <si>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</si>
  <si>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</si>
  <si>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</si>
  <si>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</si>
  <si>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</si>
  <si>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</si>
  <si>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</si>
  <si>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</si>
  <si>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</si>
  <si>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</si>
  <si>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</si>
  <si>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</si>
  <si>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</si>
  <si>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</si>
  <si>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</si>
  <si>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</si>
  <si>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</si>
  <si>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</si>
  <si>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</si>
  <si>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</si>
  <si>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</si>
  <si>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</si>
  <si>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</si>
  <si>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</si>
  <si>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</si>
  <si>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</si>
  <si>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</si>
  <si>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</si>
  <si>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</si>
  <si>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</si>
  <si>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</si>
  <si>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</si>
  <si>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</si>
  <si>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</si>
  <si>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</si>
  <si>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</si>
  <si>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</si>
  <si>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</si>
  <si>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</si>
  <si>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</si>
  <si>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</si>
  <si>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</si>
  <si>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</si>
  <si>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</si>
  <si>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</si>
  <si>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</si>
  <si>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</si>
  <si>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</si>
  <si>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</si>
  <si>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</si>
  <si>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</si>
  <si>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</si>
  <si>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</si>
  <si>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</si>
  <si>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</si>
  <si>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</si>
  <si>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</si>
  <si>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</si>
  <si>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</si>
  <si>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</si>
  <si>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</si>
  <si>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</si>
  <si>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</si>
  <si>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</si>
  <si>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</si>
  <si>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</si>
  <si>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</si>
  <si>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</si>
  <si>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</si>
  <si>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</si>
  <si>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</si>
  <si>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</si>
  <si>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</si>
  <si>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</si>
  <si>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</si>
  <si>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</si>
  <si>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</si>
  <si>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</si>
  <si>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</si>
  <si>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</si>
  <si>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</si>
  <si>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</si>
  <si>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</si>
  <si>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</si>
  <si>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</si>
  <si>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</si>
  <si>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</si>
  <si>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</si>
  <si>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</si>
  <si>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</si>
  <si>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</si>
  <si>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</si>
  <si>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</si>
  <si>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</si>
  <si>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</si>
  <si>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</si>
  <si>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</si>
  <si>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</si>
  <si>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</si>
  <si>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</si>
  <si>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</si>
  <si>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</si>
  <si>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</si>
  <si>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</si>
  <si>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</si>
  <si>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</si>
  <si>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</si>
  <si>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</si>
  <si>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</si>
  <si>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</si>
  <si>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</si>
  <si>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</si>
  <si>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</si>
  <si>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</si>
  <si>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</si>
  <si>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</si>
  <si>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</si>
  <si>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</si>
  <si>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</si>
  <si>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</si>
  <si>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</si>
  <si>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</si>
  <si>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</si>
  <si>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</si>
  <si>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</si>
  <si>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</si>
  <si>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</si>
  <si>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</si>
  <si>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</si>
  <si>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</si>
  <si>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</si>
  <si>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</si>
  <si>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</si>
  <si>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</si>
  <si>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</si>
  <si>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</si>
  <si>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</si>
  <si>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</si>
  <si>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</si>
  <si>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</si>
  <si>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</si>
  <si>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</si>
  <si>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</si>
  <si>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</si>
  <si>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</si>
  <si>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</si>
  <si>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</si>
  <si>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</si>
  <si>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</si>
  <si>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</si>
  <si>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</si>
  <si>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</si>
  <si>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</si>
  <si>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</si>
  <si>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</si>
  <si>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</si>
  <si>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</si>
  <si>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</si>
  <si>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</si>
  <si>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</si>
  <si>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</si>
  <si>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</si>
  <si>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</si>
  <si>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</si>
  <si>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</si>
  <si>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</si>
  <si>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</si>
  <si>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</si>
  <si>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</si>
  <si>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</si>
  <si>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</si>
  <si>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</si>
  <si>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</si>
  <si>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</si>
  <si>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</si>
  <si>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</si>
  <si>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</si>
  <si>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</si>
  <si>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</si>
  <si>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</si>
  <si>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</si>
  <si>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</si>
  <si>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Pułaskiego Kazimierza</t>
  </si>
  <si>
    <t>930099Z</t>
  </si>
  <si>
    <t>Plac Kościelny</t>
  </si>
  <si>
    <t>930100Z</t>
  </si>
  <si>
    <t>Plac Rybaka</t>
  </si>
  <si>
    <t>fontanna pływająca</t>
  </si>
  <si>
    <t>rekreacja</t>
  </si>
  <si>
    <t>fontanna źródełko</t>
  </si>
  <si>
    <t>fontanny 2 szt.</t>
  </si>
  <si>
    <t>ul. Jachtowa</t>
  </si>
  <si>
    <t>Pl. Centralny - Park Zdrojowy</t>
  </si>
  <si>
    <t>Pl. Chrobrego - Park Zdrojowy</t>
  </si>
  <si>
    <t>Park Zdrojowy u zbiegu ul. Jachtowej, ul. Mieszka I, ul. Chrobrego, ul. Krzywoustego i ul. Uzdrowiskowej</t>
  </si>
  <si>
    <t>park przy ul. Chopina</t>
  </si>
  <si>
    <t>plac zabaw</t>
  </si>
  <si>
    <t>plac zabaw-sprawnościowy</t>
  </si>
  <si>
    <t>place sportowe wraz z wyposażeniem</t>
  </si>
  <si>
    <t>ul. Trentowskiego, 72-600 Świnoujście</t>
  </si>
  <si>
    <t>ul. Krzywoustego, 72-600 Świnoujście</t>
  </si>
  <si>
    <t>ul. Chrobrego</t>
  </si>
  <si>
    <t>ul. Żeromskiego, 72-600 Świnoujście</t>
  </si>
  <si>
    <t>ul. Niecała, 72-602 Świnoujście</t>
  </si>
  <si>
    <t>ul. Zarzecze, 72-603 Świnoujście</t>
  </si>
  <si>
    <t>Targowisko Miejskie, ul. Grunwaldzka, 72-600 Świnoujście</t>
  </si>
  <si>
    <t>gaśnice proszkowe-5szt., agencja ochrony "POLSKIE AGENCJE OCHRONY S.A." Warszawa-dyżury w dni powszednie od piątku do soboty 15.00-08.00, w niedziele i święta dyżur całodobowy</t>
  </si>
  <si>
    <t>kotłownia</t>
  </si>
  <si>
    <t>3 boksy bytowe dla zwierząt</t>
  </si>
  <si>
    <t>zagospodarowanie terenu wraz z ogrodzeniem</t>
  </si>
  <si>
    <t>hydrant naziemny-1szt., gaśnice proszkowe 2 szt.</t>
  </si>
  <si>
    <t>ul. Karsiborska, 72-600 Świnoujście</t>
  </si>
  <si>
    <t>drewniany pokryty papą</t>
  </si>
  <si>
    <t>bud. Parterowy</t>
  </si>
  <si>
    <t>hydrant naziemny - 1szt., 2 gaśnice proszkowe, ochrona całodobowa- prowadzący schronisko, pracownicy, kamery</t>
  </si>
  <si>
    <t>ul. Grunwaldzka, 72-600 Świnoujście</t>
  </si>
  <si>
    <t>gaśnice proszkowe - 6 szt.</t>
  </si>
  <si>
    <t>kontener</t>
  </si>
  <si>
    <t>pomieszczenie biurowe</t>
  </si>
  <si>
    <t>targowisko Miejskie</t>
  </si>
  <si>
    <t>rolety w oknach</t>
  </si>
  <si>
    <t>6 szt. gaśnic proszkowych</t>
  </si>
  <si>
    <t>blacha</t>
  </si>
  <si>
    <t>NIE DOTYCZY</t>
  </si>
  <si>
    <t>20 m2</t>
  </si>
  <si>
    <t>budynek administracyjno-socjalno-techniczny</t>
  </si>
  <si>
    <t>9101A</t>
  </si>
  <si>
    <t>Budżet roczny</t>
  </si>
  <si>
    <t>4. Miejska Biblioteka Publiczna im Stefana Flukowskiego w Świnoujściu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</si>
  <si>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</si>
  <si>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</si>
  <si>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</si>
  <si>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</si>
  <si>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</si>
  <si>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</si>
  <si>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</si>
  <si>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</si>
  <si>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</si>
  <si>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</si>
  <si>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rozbudowa zakończona w 1994 roku</t>
  </si>
  <si>
    <t>trzy (3): piwnica, parter, piętro</t>
  </si>
  <si>
    <t>3. Urząd Miasta Świnoujście, Wydział Spraw Obywatelskich i Urząd Stanu Cywilnego</t>
  </si>
  <si>
    <t>4. Miasto Świnoujście, Biuro Technologii Informacyjnych</t>
  </si>
  <si>
    <t>5. Urząd Miasta Świnoujście, Baza Rybacka</t>
  </si>
  <si>
    <t>komputer - 6 szt.</t>
  </si>
  <si>
    <t>ekran       - 1 szt.</t>
  </si>
  <si>
    <t>projektor  - 1 szt.</t>
  </si>
  <si>
    <t>komputer - 2 szt.</t>
  </si>
  <si>
    <t>komputer - 1 szt.</t>
  </si>
  <si>
    <t>3. Miasto Świnoujście, Biuro Technologii Informacyjnych</t>
  </si>
  <si>
    <t>Filia Nr 1, ul. Zalewowa 40, 72-605 Świnoujście (Przytór) - w budynku Miejskiego Domu Kultury</t>
  </si>
  <si>
    <t>gaśnice: proszkowe - 2 szt., agencja ochrony - całodobowo</t>
  </si>
  <si>
    <t>Filia Nr 3, ul. 1 maja 40, 72-602 Świnoujście (Karsibór) - w budynku  Centrum Edukacyjno-Kulturalnego</t>
  </si>
  <si>
    <t>gaśnica: proszkowa - 1 szt., hydranty,  agencja ochrony - całodobowa</t>
  </si>
  <si>
    <t>Filia Nr 4, ul. Grunwaldzka 47, 72-600 Świnoujście - w budynku Fundacji "LOGOS"</t>
  </si>
  <si>
    <t>gaśnica: proszkowa - 1 szt., dozór pracowniczy</t>
  </si>
  <si>
    <t>Gaśnica proszkowa 1 szt. X 6 kg</t>
  </si>
  <si>
    <t>Gaśnica proszkowa 1 szt. X 6 kg, dozór pracowniczy przez część doby</t>
  </si>
  <si>
    <t>Grunwaldzka 64</t>
  </si>
  <si>
    <t>Grunwaldzka 67</t>
  </si>
  <si>
    <t>Konstytucji 3 Maja 15A</t>
  </si>
  <si>
    <t>Kujawska 9</t>
  </si>
  <si>
    <t>Łuzycka 1</t>
  </si>
  <si>
    <t>Łuzycka 3</t>
  </si>
  <si>
    <t>Łuzycka 4</t>
  </si>
  <si>
    <t>Łużycka 5</t>
  </si>
  <si>
    <t>Paderewskiego 9</t>
  </si>
  <si>
    <t>Piastowska 61</t>
  </si>
  <si>
    <t>Piłsudskiego 6</t>
  </si>
  <si>
    <t>Steyera 11-13-15-17</t>
  </si>
  <si>
    <t>Steyera 19-21-23-25</t>
  </si>
  <si>
    <t>Toruńska 5</t>
  </si>
  <si>
    <t>gaśnice proszk,kraty w oknach</t>
  </si>
  <si>
    <t>Jaracza 65A</t>
  </si>
  <si>
    <t>Wyszyńskiego 2</t>
  </si>
  <si>
    <t>Wyszyńskiego 7</t>
  </si>
  <si>
    <t>Wyszyńskiego 8</t>
  </si>
  <si>
    <t>Krzywa 4</t>
  </si>
  <si>
    <t>Barlickiego 6</t>
  </si>
  <si>
    <t>Barlickiego 13</t>
  </si>
  <si>
    <t>Bunkrowa 2</t>
  </si>
  <si>
    <t>Jaracza 65</t>
  </si>
  <si>
    <t>Norweska 1</t>
  </si>
  <si>
    <t>Holenderska 2A</t>
  </si>
  <si>
    <t>Holenderska 2</t>
  </si>
  <si>
    <t>Węgierska 3</t>
  </si>
  <si>
    <t>Brzozowa 6</t>
  </si>
  <si>
    <t>Brzozowa 10</t>
  </si>
  <si>
    <t>Mostowa 4</t>
  </si>
  <si>
    <t>Miodowa 8</t>
  </si>
  <si>
    <t>Trzcinowa 9</t>
  </si>
  <si>
    <t>Modrzejewskiej 20</t>
  </si>
  <si>
    <t>Warsztaty Jaracza 65A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</si>
  <si>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</si>
  <si>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</si>
  <si>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</si>
  <si>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</si>
  <si>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</si>
  <si>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</si>
  <si>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</si>
  <si>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</si>
  <si>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Bud.administr Jachtowa 2</t>
  </si>
  <si>
    <t>Bud biurowy Jachtowa 2</t>
  </si>
  <si>
    <t>Bud Gosp-warszt Jachtowa 2</t>
  </si>
  <si>
    <t>Bud Pom węzła Sikorskiego 2</t>
  </si>
  <si>
    <t>Garaz blaszany Jaracza 65A</t>
  </si>
  <si>
    <t>Bud Prod-magaz Lutycka 5 A</t>
  </si>
  <si>
    <t>całodobowy dozór agencji ochrony</t>
  </si>
  <si>
    <t>Garaz murowany, M.Cassino 8</t>
  </si>
  <si>
    <t>urządzenia alarmowe,gaśnice proszkowe,kraty w oknach,urządzenia alarmowe,całodobowy dozór ochrony</t>
  </si>
  <si>
    <t>Budynek biurowy M.Cassino 8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</si>
  <si>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</si>
  <si>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</si>
  <si>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</si>
  <si>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</si>
  <si>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Plac Słowiański 9-mieszk-użytkowy</t>
  </si>
  <si>
    <t>Wyszyńskiego 1</t>
  </si>
  <si>
    <t>Steyera</t>
  </si>
  <si>
    <t>Dąbrowskiego 4</t>
  </si>
  <si>
    <t>Norweska 8</t>
  </si>
  <si>
    <t>Rycerska 11</t>
  </si>
  <si>
    <t>Rycerska 13</t>
  </si>
  <si>
    <t>Rycerska 11-13</t>
  </si>
  <si>
    <t>Odrowców 7</t>
  </si>
  <si>
    <t>Odrowców 9</t>
  </si>
  <si>
    <t>0,5 km -kanał</t>
  </si>
  <si>
    <t>pustaki</t>
  </si>
  <si>
    <t>0,3 km -kanał</t>
  </si>
  <si>
    <t>drewniany/KLAINE</t>
  </si>
  <si>
    <t>1,0 km -kanał</t>
  </si>
  <si>
    <t>1,5 km -kanał</t>
  </si>
  <si>
    <t>2,0 km -kanał</t>
  </si>
  <si>
    <t>2,0 km -morze</t>
  </si>
  <si>
    <t>papa/blacha</t>
  </si>
  <si>
    <t>0,5 km- kanał</t>
  </si>
  <si>
    <t>3,0 km -morze</t>
  </si>
  <si>
    <t>1,0 km -morze</t>
  </si>
  <si>
    <t>3,5 km -kanał</t>
  </si>
  <si>
    <t>cegła/drewno</t>
  </si>
  <si>
    <t xml:space="preserve">ceramiczny </t>
  </si>
  <si>
    <t>0,5 km -rzeka</t>
  </si>
  <si>
    <t>0,4 km -rzeka</t>
  </si>
  <si>
    <t>dachówka/papa</t>
  </si>
  <si>
    <t>0,6 km -rzeka</t>
  </si>
  <si>
    <t>3,5 km -morze</t>
  </si>
  <si>
    <t>żelbeton/drewn</t>
  </si>
  <si>
    <t>6,0 km -kanał</t>
  </si>
  <si>
    <t>cegła/blacha</t>
  </si>
  <si>
    <t>korytkowy</t>
  </si>
  <si>
    <t>drewniany/kLAINE</t>
  </si>
  <si>
    <t>wielka płyta</t>
  </si>
  <si>
    <t>2,5 km -morze</t>
  </si>
  <si>
    <t>murowany</t>
  </si>
  <si>
    <t>0,6 km -kanał</t>
  </si>
  <si>
    <t>0,5km -kanał</t>
  </si>
  <si>
    <t>0,1km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</si>
  <si>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</si>
  <si>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</si>
  <si>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</si>
  <si>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</si>
  <si>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</si>
  <si>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</si>
  <si>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</si>
  <si>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</si>
  <si>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ZŁA</t>
  </si>
  <si>
    <t>CZĘŚCIOWO</t>
  </si>
  <si>
    <t>Komputer</t>
  </si>
  <si>
    <t>Serwer-siec komputerowa</t>
  </si>
  <si>
    <t>Komputer PACKARD BELL EASY</t>
  </si>
  <si>
    <t>Kamera wewnątrz i na zewnątrz budynku</t>
  </si>
  <si>
    <t>Waga wozowo-samochodowa</t>
  </si>
  <si>
    <t>20 ton</t>
  </si>
  <si>
    <t>Karsiborska 12</t>
  </si>
  <si>
    <t>Suwnica jednodźwigowa</t>
  </si>
  <si>
    <t>M.Cassino 8</t>
  </si>
  <si>
    <t>Klimatyzator</t>
  </si>
  <si>
    <t>Dźwig osobowy</t>
  </si>
  <si>
    <t>rzutnik short-throw 2500 AL.  Usb</t>
  </si>
  <si>
    <t>drukarka brother - J 125</t>
  </si>
  <si>
    <t>komputer przenośny z systemem operacyjnym DELL Latitude D 531</t>
  </si>
  <si>
    <t xml:space="preserve">notebok ACER EX5620 Z </t>
  </si>
  <si>
    <t>notebok laptop HP  Probok 4510 s</t>
  </si>
  <si>
    <t>aparat cyfrowy NIKON COOLPIX</t>
  </si>
  <si>
    <t>laptopL770-117 2310M/500/4</t>
  </si>
  <si>
    <t>laptop Q530 JSOPL 13-370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</si>
  <si>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</si>
  <si>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</si>
  <si>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</si>
  <si>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</si>
  <si>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</si>
  <si>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</si>
  <si>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</si>
  <si>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</si>
  <si>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</si>
  <si>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</si>
  <si>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</si>
  <si>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</si>
  <si>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</si>
  <si>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 xml:space="preserve">Monitor Belinea LCD 37 '' LG </t>
  </si>
  <si>
    <t>Urządzenie wielofunkcyjne(drukarka, skaner,kopiarka)</t>
  </si>
  <si>
    <t>Drukarka Konika Minolta 130</t>
  </si>
  <si>
    <t>Monitor ACER 17'</t>
  </si>
  <si>
    <t>Jednostka centralna HP Pro 310 z  systemem Windows7</t>
  </si>
  <si>
    <t xml:space="preserve">Drukarka brailowska </t>
  </si>
  <si>
    <t xml:space="preserve">Zestaw komputerowy 2 szt </t>
  </si>
  <si>
    <t xml:space="preserve">Zestaw komputerowy  8szt </t>
  </si>
  <si>
    <t xml:space="preserve">Zestaw komputerowy  8 szt. </t>
  </si>
  <si>
    <t xml:space="preserve">Telewizor Samsung LCD LE 32B 551 2szt </t>
  </si>
  <si>
    <t xml:space="preserve">Drukarka laserowa Konica Minolta </t>
  </si>
  <si>
    <t>Projektory  4szt</t>
  </si>
  <si>
    <t>Serwer HP ML 110T06 DC</t>
  </si>
  <si>
    <t xml:space="preserve">Drukarka Laser Jet P 1606 dn </t>
  </si>
  <si>
    <t>Urzadzenie wielofunkcyjne EPSON SX130</t>
  </si>
  <si>
    <t xml:space="preserve">Odtwarzacz Minolta </t>
  </si>
  <si>
    <t>Monitory 4 szt Samsung 19 '</t>
  </si>
  <si>
    <t>Kołłątaja 4 - biurowiec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</si>
  <si>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</si>
  <si>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</si>
  <si>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</si>
  <si>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</si>
  <si>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</si>
  <si>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</si>
  <si>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</si>
  <si>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</si>
  <si>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</si>
  <si>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</si>
  <si>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</si>
  <si>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</si>
  <si>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</si>
  <si>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</si>
  <si>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</si>
  <si>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</si>
  <si>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</si>
  <si>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</si>
  <si>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</si>
  <si>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</si>
  <si>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</si>
  <si>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konstukcja -stan techniczny dobry, pokrycie dachu - stan techniczny zły</t>
  </si>
  <si>
    <t>okna i drzwi w 95% wymienione na nowe</t>
  </si>
  <si>
    <t>MACERATOR</t>
  </si>
  <si>
    <t>Ssak elektryczny NEW HOSPIVAC 350</t>
  </si>
  <si>
    <t>Elektrokardiograf AsCARD</t>
  </si>
  <si>
    <t>SONICATOR 740 z 2 głowicami/aparat do terap. Ultradź</t>
  </si>
  <si>
    <t>Pompa FLOCARE 800</t>
  </si>
  <si>
    <t>Koncentrator tlenu KROEBER 02</t>
  </si>
  <si>
    <t>Świnoujście ul. Dąbrowskiego 4 -Pracownia RTG</t>
  </si>
  <si>
    <t>całodobowa ochrona fizyczna przez pracowników firmy ochroniarskiej, gaśnica  6 kg ABC szt. 1,gasnica 2kg UGSE szt.1,wyłącznik strefy p.poż,   hydrant</t>
  </si>
  <si>
    <t>pozostała pomoc społeczna z zakwaterowaniem</t>
  </si>
  <si>
    <t>1 plac zabaw, 2 kapieliska/baseny (ul. Żeromskiego 48 Świnoujście, ul. Marii Konopnickiej 17 Świnoujście), 1 szatnia, 1 stołówka</t>
  </si>
  <si>
    <t>Liczba uczniów/ wychowanków w placówkach oświatowo-wychowawczych / Liczba pensjonariuszy w DPS-ach</t>
  </si>
  <si>
    <t>ul. Kościuszki 11, 72-600 Świnoujście</t>
  </si>
  <si>
    <t>7. Urząd Miasta Świnoujście, Baza Rybacka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</si>
  <si>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</si>
  <si>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</si>
  <si>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</si>
  <si>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</si>
  <si>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</si>
  <si>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</si>
  <si>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</si>
  <si>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</si>
  <si>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</si>
  <si>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</si>
  <si>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gaśnice proszkowe 10 szt,kraty w oknach,całodobowy dozór ochronny,urządzenia alarmowe</t>
  </si>
  <si>
    <t>całodobowy dozór ochronny,urządzenia alarmowe,kraty w oknach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</si>
  <si>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</si>
  <si>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</si>
  <si>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</si>
  <si>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</si>
  <si>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</si>
  <si>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</si>
  <si>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</si>
  <si>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drukarka Canon IP4500</t>
  </si>
  <si>
    <t>drukarka HP Laser Jet 1018</t>
  </si>
  <si>
    <t>monitor LCD 19"</t>
  </si>
  <si>
    <t>telefax panasonic</t>
  </si>
  <si>
    <t>komputer HP DX 7400</t>
  </si>
  <si>
    <t>monitor Benq 19"</t>
  </si>
  <si>
    <t>kserokopiarka sharp</t>
  </si>
  <si>
    <t>drukarka hp deskjet</t>
  </si>
  <si>
    <t>niszczarka OPUS</t>
  </si>
  <si>
    <t>komputer hp</t>
  </si>
  <si>
    <t>firewall-fortinet</t>
  </si>
  <si>
    <t>drukarka xerox</t>
  </si>
  <si>
    <t>monitor acer 19"</t>
  </si>
  <si>
    <t>komputer z opr.</t>
  </si>
  <si>
    <t>drukarka laser-mono-canon</t>
  </si>
  <si>
    <t>monitor philips 19"</t>
  </si>
  <si>
    <t>sieć switch</t>
  </si>
  <si>
    <t>serwer IX4-200d</t>
  </si>
  <si>
    <t>drukarka brother</t>
  </si>
  <si>
    <t>drukarka atramentowa</t>
  </si>
  <si>
    <t>drukarka samsung</t>
  </si>
  <si>
    <t>dysk zewnętrzny</t>
  </si>
  <si>
    <t>komputer hp PRO 3010</t>
  </si>
  <si>
    <t>monitor LCD E 910 19"</t>
  </si>
  <si>
    <t>monitor LCD PHILIPS 19"</t>
  </si>
  <si>
    <t>komputer z oprogramowaniem</t>
  </si>
  <si>
    <t>monitor Samsung 19"</t>
  </si>
  <si>
    <t>komputer z HP Pro 3120 z oprogramowaniem</t>
  </si>
  <si>
    <t>kopiarka Ricoh MP 2000 SP</t>
  </si>
  <si>
    <t>Drukarka xerox 3435DN</t>
  </si>
  <si>
    <t>UPS APC CS 500VA</t>
  </si>
  <si>
    <t>Przełącznik sieciowy SWITCH</t>
  </si>
  <si>
    <t>Dysk sieciowy</t>
  </si>
  <si>
    <t xml:space="preserve">UPS </t>
  </si>
  <si>
    <t xml:space="preserve">Drukarka xerox </t>
  </si>
  <si>
    <t>Komputer Fujitsu z oprogramowaniem</t>
  </si>
  <si>
    <t>Komputer V460</t>
  </si>
  <si>
    <t>Monitor Acer 19"</t>
  </si>
  <si>
    <t>monitor PHILIPS 19"</t>
  </si>
  <si>
    <t>Komputer z oprogramowaniem</t>
  </si>
  <si>
    <t>Skaner</t>
  </si>
  <si>
    <t>Komputer FSC z oprogramowaniem</t>
  </si>
  <si>
    <t>Fax laserowy</t>
  </si>
  <si>
    <t>SERWER IBMX 3550</t>
  </si>
  <si>
    <t>DRUKARKA XEROX</t>
  </si>
  <si>
    <t>PRZEŁĄCZNIK SIECIOWY SWITCH</t>
  </si>
  <si>
    <t xml:space="preserve">KOMPUTER HP </t>
  </si>
  <si>
    <t>MONITOR PHILIPS 21,5"</t>
  </si>
  <si>
    <t>projektor nobo</t>
  </si>
  <si>
    <t>notebook ASUS</t>
  </si>
  <si>
    <t>aparat foto Panasonic</t>
  </si>
  <si>
    <t>aparat foto sony</t>
  </si>
  <si>
    <t>Projektor BENO</t>
  </si>
  <si>
    <t>Ekran elektryczny</t>
  </si>
  <si>
    <t>przeciwkradzieżowe: alarmy, całodobowy dozór agencji ochrony,</t>
  </si>
  <si>
    <t>przeciwpożarowe: urządzenie alarmowe, hydranty, gaśnice szt.10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</si>
  <si>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</si>
  <si>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</si>
  <si>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</si>
  <si>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</si>
  <si>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</si>
  <si>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Drukarka Xerox</t>
  </si>
  <si>
    <t>Drukarka HP</t>
  </si>
  <si>
    <t>Monitor- 2 szt.</t>
  </si>
  <si>
    <t>Zasilacz awaryjny UPS - 15 szt.</t>
  </si>
  <si>
    <t>Switch 3 Com Baseline</t>
  </si>
  <si>
    <t>Monitor LCD - 2 szt.</t>
  </si>
  <si>
    <t>Komputer - 2 szt.</t>
  </si>
  <si>
    <t>Drukarka Epson</t>
  </si>
  <si>
    <t>Komputer HP - 2 szt.</t>
  </si>
  <si>
    <t>Komputer HP AIO</t>
  </si>
  <si>
    <t>Niszczarka Tarnator C9</t>
  </si>
  <si>
    <t>Komputer HP</t>
  </si>
  <si>
    <t>Centrala telefoniczna SIGMA</t>
  </si>
  <si>
    <t>Infobox</t>
  </si>
  <si>
    <t>Urządzenie wielofunkcyjne A3</t>
  </si>
  <si>
    <t>Monitor Samsung 46" z systemem informacji multimedialnej</t>
  </si>
  <si>
    <t>Serwer HP</t>
  </si>
  <si>
    <t>Urządzenie wielofunkcyjne Sharp</t>
  </si>
  <si>
    <t>Drukarka Kyocera</t>
  </si>
  <si>
    <t>Urządzenie systemu alarmowego</t>
  </si>
  <si>
    <t>Skaner Plustek</t>
  </si>
  <si>
    <t>Niszczarka Tarnator C9 - 2 szt.</t>
  </si>
  <si>
    <t>Niszczarka Tarnator C8 - 2 szt.</t>
  </si>
  <si>
    <t>Skaner Epson</t>
  </si>
  <si>
    <t>Urządzenie do ochrony i  monitorowania ruchu w sieci</t>
  </si>
  <si>
    <t>Kamera</t>
  </si>
  <si>
    <t>Laptop - 2 szt.</t>
  </si>
  <si>
    <t>Laptop</t>
  </si>
  <si>
    <t>Laptop -2 szt.</t>
  </si>
  <si>
    <t>Projektor Casio</t>
  </si>
  <si>
    <t>Aparat cyfrowy Panasonic Lumix</t>
  </si>
  <si>
    <t>Urządzenia systemu monitoringu przemysłowego zainstalowane wewnatrz budynku siedziby PUP w swinoujściu przy ul. Wojska Polskiego 1/2a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</si>
  <si>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</si>
  <si>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</si>
  <si>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</si>
  <si>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</si>
  <si>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</si>
  <si>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</si>
  <si>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</si>
  <si>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administrator budynku -  Miejski Dom Kultury w Świnoujściu</t>
  </si>
  <si>
    <t>system alarmowy, urządzenia monitoringu przemysłowego 1 szt.</t>
  </si>
  <si>
    <t>ul. Niedziałkowskiego 2, 72-600 Świnoujście</t>
  </si>
  <si>
    <t>gaśnice na korytarzach - 1 szt.</t>
  </si>
  <si>
    <t>gaśnice w Sali 420 - 1 szt.</t>
  </si>
  <si>
    <t>łańcuch przy drzwiach wewnętrznych</t>
  </si>
  <si>
    <t>zamki w dzwiach wewnętrznych - 2 szt.</t>
  </si>
  <si>
    <t>administrator budynku - Zakład Gospodarki Mieszkaniowej w Świnoujściu</t>
  </si>
  <si>
    <t>ul. Karsiborska 33a, 72-600 Świnoujście</t>
  </si>
  <si>
    <t>4931Z</t>
  </si>
  <si>
    <t>transport lądowy pasażerski, miejski i podmiejski</t>
  </si>
  <si>
    <t>Polska, Niemcy</t>
  </si>
  <si>
    <t>19. Komunikacja Autobusowa Sp. z.o.o.</t>
  </si>
  <si>
    <t>1; 300-400 uczestników; piknik dla dzieci i rodziców na boisku szkolnym</t>
  </si>
  <si>
    <t>ul Piastowska 54, 72-600 Świnoujście</t>
  </si>
  <si>
    <t>100; 7000 uczestników; imprezy masowe, sportowe</t>
  </si>
  <si>
    <t xml:space="preserve"> gaśnica/GP4/hydrant.Nadzór elektroniczny,agencja ochrony, kraty.</t>
  </si>
  <si>
    <t>Rejestr zabytków:A-1177 teren</t>
  </si>
  <si>
    <t>949 800 zł (lokal wraz z udziałem  21986/52359 w  gruncie ) - zgodnie z decyzją zmieniająca o trwałym zarządzie z dn.10.07.2012r.</t>
  </si>
  <si>
    <t>Piastowska 55, 72-600 Świnoujście</t>
  </si>
  <si>
    <t>350m Kanał Piastowski</t>
  </si>
  <si>
    <t>Remont przeprowadzony w okresie od 19X-30XII.2009r. -Protokół odbioru końcowego 14.01.2010r. -Prace modernizacyjne polegające na adaptacji pomieszczeń w budynku na placówkę - nakłady 276 891,50 zł.</t>
  </si>
  <si>
    <t xml:space="preserve">219,86m </t>
  </si>
  <si>
    <t>200,96m (LOKAL)</t>
  </si>
  <si>
    <t>741 m3</t>
  </si>
  <si>
    <t xml:space="preserve">Budynek - 3,5, lokal 1 </t>
  </si>
  <si>
    <t>Drukarka laserowa HP</t>
  </si>
  <si>
    <t>Niszczarka PPS 708C</t>
  </si>
  <si>
    <t>TV LG 32LG2100</t>
  </si>
  <si>
    <t>DVD Philips DVP 1033</t>
  </si>
  <si>
    <t>HIFI Sony CMT-EH10</t>
  </si>
  <si>
    <t>Komputer PC, oprogramowanie Windows XP PRO OEM, oprogramowanie do nagrywania NERO, klawiatura Logitech, mysz optyczna Logitech</t>
  </si>
  <si>
    <t>Monitor LCD LG W19345</t>
  </si>
  <si>
    <t>Drukarka Epson SX415</t>
  </si>
  <si>
    <t>Komputer K.PROFI 61-630P7(G630/2GB/HD3000/250GB/DVDRW/Win7P</t>
  </si>
  <si>
    <t>Monitor 24" LCD LG E2442V-BN 5ms 5000000:1DVI/HDMI</t>
  </si>
  <si>
    <t>Wieża z MP3 CMT -EH15 SONY</t>
  </si>
  <si>
    <t xml:space="preserve">ZES MUZ.CD/USB X-EM11 PIONE </t>
  </si>
  <si>
    <t>Wieża z MP3 I USB CMT -FX205 SONY</t>
  </si>
  <si>
    <t>RMC Z CD I MP3 AZ1046 PHILIPS</t>
  </si>
  <si>
    <t>RADIO Z CD/USB RCD 1440 MP3 SREBRNY GRU</t>
  </si>
  <si>
    <t>Laptop DELL Inspirion N7 110</t>
  </si>
  <si>
    <t>Budynek -Oczyszczalnia</t>
  </si>
  <si>
    <t>Bud.stacji transf.ST-1,St-2,3 Wydrzany</t>
  </si>
  <si>
    <t>Budynek - Wydrzany</t>
  </si>
  <si>
    <t>trak</t>
  </si>
  <si>
    <t>Budynek agregatu prądotw.UW-6 Wydrzany</t>
  </si>
  <si>
    <t>Budynek maszynowni 1</t>
  </si>
  <si>
    <t>Budynek maszynowni 2</t>
  </si>
  <si>
    <t>Budynek maszynowni 3</t>
  </si>
  <si>
    <t>Budynek stacji pomp -Granica</t>
  </si>
  <si>
    <t>Budynek stacji filtrów - UW-8 Wrzosowa</t>
  </si>
  <si>
    <t>Bud.podczyszcz. Ścieków P-11 Ludzi Morza</t>
  </si>
  <si>
    <t>Magistrala wodociagowa</t>
  </si>
  <si>
    <t>Magistrala wodociagowa  z Wydrzan</t>
  </si>
  <si>
    <t xml:space="preserve">Sieć kalizacyjna z przepompownią ścieków </t>
  </si>
  <si>
    <t>Przepompownia ścieków- schronisko</t>
  </si>
  <si>
    <t xml:space="preserve">Przepompownia ścieków PS 1 </t>
  </si>
  <si>
    <t xml:space="preserve">Przepompownia ścieków  PS 2 </t>
  </si>
  <si>
    <t>Przepompownia ścieków PS 2a</t>
  </si>
  <si>
    <t>Przepompownia ścieków PS 2b</t>
  </si>
  <si>
    <t>Przepompownia ścieków PS 2c</t>
  </si>
  <si>
    <t>Przepompownia ścieków PS 3</t>
  </si>
  <si>
    <t>Przepompownia ścieków PS 3a</t>
  </si>
  <si>
    <t>Przepompownia ścieków PS 4</t>
  </si>
  <si>
    <t xml:space="preserve">tak </t>
  </si>
  <si>
    <t>Przepompownia ścieków PS 5</t>
  </si>
  <si>
    <t>Przepompownia ścieków PS 5a</t>
  </si>
  <si>
    <t>Przepompownia ścieków PS 5b</t>
  </si>
  <si>
    <t>Przepompownia ścieków PS 5d</t>
  </si>
  <si>
    <t>Przepompownia ścieków PS 5e</t>
  </si>
  <si>
    <t>Przepompownia ścieków PPrz</t>
  </si>
  <si>
    <t>Przepompownia ścieków Pog</t>
  </si>
  <si>
    <t>Przepompownia ścieków Pskł -składowisko</t>
  </si>
  <si>
    <t>Przepompownia scieków P-5 ul. Basztowa</t>
  </si>
  <si>
    <t>Przepompownia scieków ul. Uzdrowiskowa</t>
  </si>
  <si>
    <t xml:space="preserve">Przepompownia ścieków </t>
  </si>
  <si>
    <t>Zbiornik wody ODRA  4612 104</t>
  </si>
  <si>
    <t>Zbiornik wód  ODRA  4613 104</t>
  </si>
  <si>
    <t>taj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</si>
  <si>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</si>
  <si>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</si>
  <si>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</si>
  <si>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</si>
  <si>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</si>
  <si>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</si>
  <si>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</si>
  <si>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</si>
  <si>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</si>
  <si>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</si>
  <si>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</si>
  <si>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</si>
  <si>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</si>
  <si>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</si>
  <si>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</si>
  <si>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</si>
  <si>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</si>
  <si>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</si>
  <si>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</si>
  <si>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</si>
  <si>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</si>
  <si>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</si>
  <si>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</si>
  <si>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</si>
  <si>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</si>
  <si>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</si>
  <si>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</si>
  <si>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</si>
  <si>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</si>
  <si>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</si>
  <si>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</si>
  <si>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</si>
  <si>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</si>
  <si>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</si>
  <si>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</si>
  <si>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</si>
  <si>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</si>
  <si>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</si>
  <si>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</si>
  <si>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</si>
  <si>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ul. Uzdrowiskowa</t>
  </si>
  <si>
    <t>ul. Zamkowa - Świnoujście</t>
  </si>
  <si>
    <t>ul. Wrzosowa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</si>
  <si>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</si>
  <si>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</si>
  <si>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</si>
  <si>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</si>
  <si>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</si>
  <si>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</si>
  <si>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</si>
  <si>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</si>
  <si>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</si>
  <si>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Zestaw komputerowy 4479 491</t>
  </si>
  <si>
    <t>Zestaw komputerowy 4481 491</t>
  </si>
  <si>
    <t>Zestaw komputerowy 4482 491</t>
  </si>
  <si>
    <t>Syst.sterowania, wizual. i achiwiz. 4487 492</t>
  </si>
  <si>
    <t>Zestaw komputerowy 4490 491</t>
  </si>
  <si>
    <t>Zestaw komputerowy 4494 491</t>
  </si>
  <si>
    <t>Zestaw komputerowy 4496 491</t>
  </si>
  <si>
    <t>Zestaw komputerowy 4574 491</t>
  </si>
  <si>
    <t>Automatyka, sterowanie, archiwizacja 4575 492</t>
  </si>
  <si>
    <t>Automatyka, sterowanie, archiwizacja 4576 492</t>
  </si>
  <si>
    <t>Zestaw komputerowy 4590 491</t>
  </si>
  <si>
    <t>Zestaw komputerowy 4605 491</t>
  </si>
  <si>
    <t>Kserokopiarka SHARP 4649 803</t>
  </si>
  <si>
    <t>Zestaw komputerowy 4656 491</t>
  </si>
  <si>
    <t>Serwer Dell ul. Kołłątaja 4661 491</t>
  </si>
  <si>
    <t>Zestaw komputerowy 4699</t>
  </si>
  <si>
    <t>Zestaw komputerowy 4645</t>
  </si>
  <si>
    <t>Zestaw Komputerowy 4654 491</t>
  </si>
  <si>
    <t>Nottebok HP 4549 491</t>
  </si>
  <si>
    <t>20. Zakład Wodociągów i Kanalizacji</t>
  </si>
  <si>
    <t>1 gaśnica 2kg, dozór całodobowy</t>
  </si>
  <si>
    <t>2 gaśnice 2kg, dozór całodobowy</t>
  </si>
  <si>
    <t>1 gaśnica 6kg, czujniki i urządzenia alarmowe obsługiwane przez agencję ochrony,dozór całodobowy</t>
  </si>
  <si>
    <t>Świnoujście, ul. Słowackiego 2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</si>
  <si>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</si>
  <si>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</si>
  <si>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</si>
  <si>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</si>
  <si>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</si>
  <si>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</si>
  <si>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</si>
  <si>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</si>
  <si>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</si>
  <si>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</si>
  <si>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</si>
  <si>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</si>
  <si>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</si>
  <si>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</si>
  <si>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</si>
  <si>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</si>
  <si>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</si>
  <si>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</si>
  <si>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</si>
  <si>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</si>
  <si>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</si>
  <si>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</si>
  <si>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</si>
  <si>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</si>
  <si>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</si>
  <si>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Wojska Polskiego 1/1 oraz Jana Matejki</t>
  </si>
  <si>
    <t>Świnoujście ul. Chopina 30</t>
  </si>
  <si>
    <t>Świnoujście-Przytór ul. Zalewowa 40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</si>
  <si>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</si>
  <si>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</si>
  <si>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</si>
  <si>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</si>
  <si>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</si>
  <si>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</si>
  <si>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ok. 60m2 (budynek niezinwentaryzowany)</t>
  </si>
  <si>
    <t>ściany nośne z cegły ceramicznej  na zaprawie cementowo wapiennej, elewacja - cegła klinkierowa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</si>
  <si>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</si>
  <si>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</si>
  <si>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</si>
  <si>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</si>
  <si>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</si>
  <si>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</si>
  <si>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</si>
  <si>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</si>
  <si>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</si>
  <si>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</si>
  <si>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ściany zewnętrzne – żelbetowe grubość 25-35cm, ściany wewnętrzne żelbetowe grubość 25cm i murowane z cegły pełnej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</si>
  <si>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</si>
  <si>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</si>
  <si>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</si>
  <si>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drukarka XEROX Phaser 5550N</t>
  </si>
  <si>
    <t>ploter HP</t>
  </si>
  <si>
    <t>kserokopiarka HPF 4210</t>
  </si>
  <si>
    <t>telewizor Sony Bravia</t>
  </si>
  <si>
    <t>aparat fotograficzny Panasonic</t>
  </si>
  <si>
    <t>radarowy miernik prędkości ISKRA_VIDEO</t>
  </si>
  <si>
    <t>urządzenie do oczyszczania powietrza Alcuni</t>
  </si>
  <si>
    <t>aparat Panasonic Lumix S10</t>
  </si>
  <si>
    <t>aparat Panasonic DMC-FZ28</t>
  </si>
  <si>
    <t>-</t>
  </si>
  <si>
    <t>1. Urząd Miasta Świnoujście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</si>
  <si>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</si>
  <si>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</si>
  <si>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</si>
  <si>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</si>
  <si>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22. Zespół Szkół Ogólnokształcących w Świnoujściu </t>
  </si>
  <si>
    <t>23. Gimnazjum Publiczne nr 2 im. Henryka Sienkiewicza</t>
  </si>
  <si>
    <t>24. Gimnazjum Publiczne nr 3 w Świnoujściu</t>
  </si>
  <si>
    <t>25. Zespół Szkół Publicznych nr 4 z Oddziałami Integracyjnymi</t>
  </si>
  <si>
    <t>26. Liceum Ogólnokształcące z Oddziałami Integracyjnymi im. Mieszka I</t>
  </si>
  <si>
    <t>27. Zespół Szkół Morskich</t>
  </si>
  <si>
    <t>28. Specjalny Ośrodek Szkolno-Wychowawczy</t>
  </si>
  <si>
    <t>29. Wielofunkcyjna Placówka Oświatowo-Wychowawcza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</si>
  <si>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</si>
  <si>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</si>
  <si>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</si>
  <si>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</si>
  <si>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</si>
  <si>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36. Samodzielny Publiczny Zakład Opieki Zdrowotnej, Zakład Pielęgnacyjno – Opiekuńczy w Świnoujsciu</t>
  </si>
  <si>
    <t>Przeciwpożarowe:
-gaśnica GP-6    -szt. 9
-gaśnica GS-5x  -szt. 2
-dźwiękowa sygnalizacja alarmowa
-hydranty    szt. 4
Przeciwkradzieżowe:
-kraty na oknach i w podpiwniczeniu
-dozór pracowniczy całodobowy
- pomiesz.administracyjne na parterze zabezpi.w system alarmowy(czujki ruchu, sygnalizator dźwieku)</t>
  </si>
  <si>
    <t>sprzed 1945 r.</t>
  </si>
  <si>
    <t>Kontener sanitarny - WC (typ BAMOR)</t>
  </si>
  <si>
    <t>Przystań Żeglarska w Łunowie - własciciel Gmina Miasto Świnoujscie, trwaly zarzad Młodziezowy Dom Kultury, ul. Zalewowa 101 72-605 Świnoujscie</t>
  </si>
  <si>
    <t>Budynek-garaż samoch. -ul. Daszyńskiego</t>
  </si>
  <si>
    <t>rodzaj wartości (księgowa brutto - KB / odtworzeniowa - O)</t>
  </si>
  <si>
    <t>KB</t>
  </si>
  <si>
    <t xml:space="preserve">hydranty, gaśnice proszkowe - 7 szt; skroplonego co 2 - 3 szt, od stycznia 2013 r. planowany monitorig przez firmę zewnętrzną </t>
  </si>
  <si>
    <t>Przeciwpożarowe-gaśnice proszkowe, -śniegowe, -koc gaśniczy, -hydranty. Przeciwkadzieżowe -czujki i urządzenia alarmowe. Dozór firmy ochroniarskiej, dozór pracowniczy – część doby.</t>
  </si>
  <si>
    <t xml:space="preserve">gaśnica 1 szt., hydrant </t>
  </si>
  <si>
    <t>płyta perforowana, oparta na murze 12 cm, pokrycie papa -płaski</t>
  </si>
  <si>
    <t>500 m - kanał</t>
  </si>
  <si>
    <t>cegła pełna gr. 51</t>
  </si>
  <si>
    <t>kubatura (w m³)***</t>
  </si>
  <si>
    <t>Radiotelefon Horizon HX 370E (Kąpielisko)</t>
  </si>
  <si>
    <t>Komputer NOT SONY  (obiekty sportowe)</t>
  </si>
  <si>
    <t>Nawigacja TOM TOM XLT (Obiekty sportowe)</t>
  </si>
  <si>
    <t>Monitoring (Basen Północny)</t>
  </si>
  <si>
    <t>Monitoring (Plaża - budynek WOPR)</t>
  </si>
  <si>
    <t>Budynek</t>
  </si>
  <si>
    <t>mieszkalny</t>
  </si>
  <si>
    <t>mieszk/użytkowy</t>
  </si>
  <si>
    <t>Barlickiego 7</t>
  </si>
  <si>
    <t xml:space="preserve">Budynek warsztaty </t>
  </si>
  <si>
    <t>Grunwaldzka 44 KALISZANKA</t>
  </si>
  <si>
    <t>Budynek hala produkcyjna</t>
  </si>
  <si>
    <t>Budynek produkcyjny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</si>
  <si>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</si>
  <si>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</si>
  <si>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</si>
  <si>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</si>
  <si>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</si>
  <si>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</si>
  <si>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administracyjny</t>
  </si>
  <si>
    <t>Budynek  gosp-magazynowy</t>
  </si>
  <si>
    <t xml:space="preserve">Budynek biurowy </t>
  </si>
  <si>
    <t>Budynek  gosp-warsztatowy</t>
  </si>
  <si>
    <t>Budynek pomocniczy węzła CO</t>
  </si>
  <si>
    <t xml:space="preserve">Garaz blaszany </t>
  </si>
  <si>
    <t>Budynek prod-magazynowy</t>
  </si>
  <si>
    <t>Garaz murowany</t>
  </si>
  <si>
    <t>Budynek-przychodnia</t>
  </si>
  <si>
    <t>Budynek -przychodnia</t>
  </si>
  <si>
    <t xml:space="preserve">Pawilon handlowy </t>
  </si>
  <si>
    <t>Budynek mieszk-użytkowy</t>
  </si>
  <si>
    <t>mieszk-użytkowy</t>
  </si>
  <si>
    <t>Bud. warszt-samochodowy</t>
  </si>
  <si>
    <t xml:space="preserve">Budynek </t>
  </si>
  <si>
    <t>hotelowy</t>
  </si>
  <si>
    <t>Garaż blaszany</t>
  </si>
  <si>
    <t>Boh.Września 7</t>
  </si>
  <si>
    <t>Bol.Chrobrego 26-28</t>
  </si>
  <si>
    <t>Grunwaldzka 58</t>
  </si>
  <si>
    <t>Grunwaldzka 62A</t>
  </si>
  <si>
    <t>Grunwaldzka 62B</t>
  </si>
  <si>
    <t>notebook HP Pavilion DV9780EW</t>
  </si>
  <si>
    <t>Komputer przenośny (WFP)</t>
  </si>
  <si>
    <t>Notebook HP 550   (UE)</t>
  </si>
  <si>
    <t>Notebook Satelite pro 13,3"</t>
  </si>
  <si>
    <t>Notebook Toshiba A11-11Q I3-330M 15,55"</t>
  </si>
  <si>
    <t>Notebook Saamsung RC710</t>
  </si>
  <si>
    <t xml:space="preserve">laptop Samsung RC 720 + drukarka </t>
  </si>
  <si>
    <t>notebook SAMSUNG RC710SO2PL   (WPT)</t>
  </si>
  <si>
    <t>laptop SAMSUNG NP-300E7A-SO3PL (WSO)</t>
  </si>
  <si>
    <t>zestaw urządzeń monitoringu przepraw promowych</t>
  </si>
  <si>
    <t>Kamera "Plaża On-line"</t>
  </si>
  <si>
    <t>Dodatkowe elementy mające wpływ na ocenę ryzyka</t>
  </si>
  <si>
    <t>infrastrukrura techniczna</t>
  </si>
  <si>
    <t>nabrzeża dla kutrów</t>
  </si>
  <si>
    <t>zagospodarowanie terenu</t>
  </si>
  <si>
    <t>nabrzeża dla łodzi</t>
  </si>
  <si>
    <t>budynek chłodni</t>
  </si>
  <si>
    <t>budynek socjalno-magazynowy</t>
  </si>
  <si>
    <t>wiaty łodziowe (15szt.)</t>
  </si>
  <si>
    <t>wiaty małe (15szt.)</t>
  </si>
  <si>
    <t>budynek sanitarny</t>
  </si>
  <si>
    <t>stacja transformatorowa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</si>
  <si>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</si>
  <si>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</si>
  <si>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</si>
  <si>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</si>
  <si>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</si>
  <si>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</si>
  <si>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</si>
  <si>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</si>
  <si>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</si>
  <si>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</si>
  <si>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</si>
  <si>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</si>
  <si>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</si>
  <si>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</si>
  <si>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</si>
  <si>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</si>
  <si>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</si>
  <si>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</si>
  <si>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</si>
  <si>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</si>
  <si>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</si>
  <si>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</si>
  <si>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</si>
  <si>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</si>
  <si>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</si>
  <si>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</si>
  <si>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</si>
  <si>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</si>
  <si>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</si>
  <si>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</si>
  <si>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</si>
  <si>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</si>
  <si>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</si>
  <si>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</si>
  <si>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</si>
  <si>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</si>
  <si>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</si>
  <si>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</si>
  <si>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</si>
  <si>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</si>
  <si>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</si>
  <si>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</si>
  <si>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</si>
  <si>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</si>
  <si>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</si>
  <si>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</si>
  <si>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</si>
  <si>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</si>
  <si>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</si>
  <si>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</si>
  <si>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</si>
  <si>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</si>
  <si>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</si>
  <si>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</si>
  <si>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</si>
  <si>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</si>
  <si>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</si>
  <si>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</si>
  <si>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</si>
  <si>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</si>
  <si>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</si>
  <si>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</si>
  <si>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</si>
  <si>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</si>
  <si>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</si>
  <si>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</si>
  <si>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</si>
  <si>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</si>
  <si>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</si>
  <si>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</si>
  <si>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</si>
  <si>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</si>
  <si>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</si>
  <si>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</si>
  <si>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</si>
  <si>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</si>
  <si>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</si>
  <si>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</si>
  <si>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</si>
  <si>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</si>
  <si>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</si>
  <si>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</si>
  <si>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</si>
  <si>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</si>
  <si>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</si>
  <si>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</si>
  <si>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</si>
  <si>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</si>
  <si>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</si>
  <si>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</si>
  <si>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</si>
  <si>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</si>
  <si>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</si>
  <si>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</si>
  <si>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</si>
  <si>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</si>
  <si>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</si>
  <si>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</si>
  <si>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</si>
  <si>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</si>
  <si>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</si>
  <si>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</si>
  <si>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</si>
  <si>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</si>
  <si>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</si>
  <si>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</si>
  <si>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</si>
  <si>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</si>
  <si>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</si>
  <si>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</si>
  <si>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</si>
  <si>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</si>
  <si>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</si>
  <si>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</si>
  <si>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</si>
  <si>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</si>
  <si>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</si>
  <si>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</si>
  <si>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</si>
  <si>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</si>
  <si>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</si>
  <si>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</si>
  <si>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</si>
  <si>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</si>
  <si>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</si>
  <si>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</si>
  <si>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</si>
  <si>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</si>
  <si>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</si>
  <si>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</si>
  <si>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</si>
  <si>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</si>
  <si>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</si>
  <si>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</si>
  <si>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</si>
  <si>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</si>
  <si>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</si>
  <si>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</si>
  <si>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</si>
  <si>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</si>
  <si>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</si>
  <si>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</si>
  <si>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</si>
  <si>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</si>
  <si>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</si>
  <si>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</si>
  <si>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Plażowa + boczna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</si>
  <si>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</si>
  <si>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</si>
  <si>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</si>
  <si>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</si>
  <si>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</si>
  <si>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</si>
  <si>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</si>
  <si>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</si>
  <si>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</si>
  <si>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</si>
  <si>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</si>
  <si>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</si>
  <si>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</si>
  <si>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</si>
  <si>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</si>
  <si>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</si>
  <si>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</si>
  <si>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</si>
  <si>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</si>
  <si>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</si>
  <si>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</si>
  <si>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</si>
  <si>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</si>
  <si>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</si>
  <si>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</si>
  <si>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</si>
  <si>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</si>
  <si>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</si>
  <si>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</si>
  <si>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</si>
  <si>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</si>
  <si>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</si>
  <si>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</si>
  <si>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</si>
  <si>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</si>
  <si>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</si>
  <si>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</si>
  <si>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Ochotnicze Straże Pożarne</t>
  </si>
  <si>
    <t>ul. 1-go Maja 56  72-603 Świnoujście</t>
  </si>
  <si>
    <t>toalety publiczne (8 sztuk)</t>
  </si>
  <si>
    <t>Kontener sanitarny - WC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</si>
  <si>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</si>
  <si>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</si>
  <si>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</si>
  <si>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</si>
  <si>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</si>
  <si>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 xml:space="preserve">sztania: sala teatralna ul. Matejki 11; Inne – imprezy  rekreacyjne: Amfiteatr – ul. Chopina 30,  Muszla Koncertowa przy Promenadzie, Karsibór, Warszów, Przytór </t>
  </si>
  <si>
    <t>20, ok. 3000 osób na poszczególnej imprezie, imprezy rekreacyjne i masowe (Sylwester Miejski, Wielka Orkiestra Świątecznej Pomocy, Dni Morza, Dni Rybaka, Koncerty Promenadowe)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</si>
  <si>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</si>
  <si>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</si>
  <si>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</si>
  <si>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</si>
  <si>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</si>
  <si>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</si>
  <si>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</si>
  <si>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4, 200-450 uczestników, impreza przedszkolna - piknik; rajd; plener malarski, bal karnawałowy</t>
  </si>
  <si>
    <t>budynek Przedszkola Miejskiego Nr 1 ,,Perełki Bałtyku"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</si>
  <si>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</si>
  <si>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</si>
  <si>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</si>
  <si>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</si>
  <si>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</si>
  <si>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plac zabaw w ogrodzie prdzedszkolnym, Sosnowa 16 - 3 szatnie, ul. 1 Maja 40 - 1 szatnia, stołówka</t>
  </si>
  <si>
    <t>2; 250 uczestników; impreza przedszkolna - piknik, bal karnawałowy</t>
  </si>
  <si>
    <t>tak - towarowa</t>
  </si>
  <si>
    <t>plac zabaw, 2 szatnie pracownicze i 4 szatnie dziecięce</t>
  </si>
  <si>
    <t>4; 400 uczesników; spotkania i festyny rodzinne, w tym Piknik Rodzinny z okazji Dnia Dziecka</t>
  </si>
  <si>
    <t>6133 m3</t>
  </si>
  <si>
    <t>Teren Edukacyjnego Placu Zabaw  u zbiegu ulicy B.Chrobrego i Mieszka I (Park Zdrojowy)</t>
  </si>
  <si>
    <t>ul.Chrobrego - Park Zdrojowy</t>
  </si>
  <si>
    <t xml:space="preserve">ul. Wojska Polskiego - Siemiradzkiego </t>
  </si>
  <si>
    <t>ul. Matejki</t>
  </si>
  <si>
    <t>ul. Piłsudzkiego</t>
  </si>
  <si>
    <t>PL. Rybaka</t>
  </si>
  <si>
    <t xml:space="preserve">ul. Wojska Polskiego (granica Państwa). </t>
  </si>
  <si>
    <t>ul. Steyera (Tagrowisko Miejskie).</t>
  </si>
  <si>
    <t xml:space="preserve">nie </t>
  </si>
  <si>
    <t>gęstożebrowe monolityczne betonowe</t>
  </si>
  <si>
    <t>dachówka</t>
  </si>
  <si>
    <t>betonowe</t>
  </si>
  <si>
    <t>blacha falista, wełna mineralna, płyta paździeżowa</t>
  </si>
  <si>
    <t>blacha falista</t>
  </si>
  <si>
    <t>blacha stalowa</t>
  </si>
  <si>
    <t>6. Urząd Miasta, Wydział Eksploatacji i Zarządzania Nieruchomościami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</si>
  <si>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</si>
  <si>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</si>
  <si>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</si>
  <si>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</si>
  <si>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</si>
  <si>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</si>
  <si>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</si>
  <si>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ul. Sąsiedzka, 72-600 Świnoujście</t>
  </si>
  <si>
    <t>drewniany</t>
  </si>
  <si>
    <t>konstrukcja drewniana, dachowka</t>
  </si>
  <si>
    <t>15. Przedszkole Miejskie Nr 11 z Oddziałami Integracyjnymi "Tęcza"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</si>
  <si>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</si>
  <si>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</si>
  <si>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</si>
  <si>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</si>
  <si>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</si>
  <si>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>888,4 m2</t>
  </si>
  <si>
    <t>837,2 m2</t>
  </si>
  <si>
    <t>3085 m3</t>
  </si>
  <si>
    <t xml:space="preserve">Wieża Sony </t>
  </si>
  <si>
    <t>Maszyna do pisania dla niewidomych</t>
  </si>
  <si>
    <t>Kopiarko drukarka canon</t>
  </si>
  <si>
    <t>Telefon</t>
  </si>
  <si>
    <t>Monitor</t>
  </si>
  <si>
    <t>10. Przedszkole Miejskie Nr 11 z Oddziałami Integracyjnymi "Tęcza"</t>
  </si>
  <si>
    <t>Notebook</t>
  </si>
  <si>
    <t xml:space="preserve">Szkoła Podstawowa nr 1 w Świnoujściu </t>
  </si>
  <si>
    <t xml:space="preserve">16. Szkoła Podstawowa nr 1 w Świnoujściu </t>
  </si>
  <si>
    <t xml:space="preserve">11. Szkoła Podstawowa nr 1 w Świnoujściu </t>
  </si>
  <si>
    <t xml:space="preserve">7. Szkoła Podstawowa nr 1 w Świnoujściu </t>
  </si>
  <si>
    <t xml:space="preserve">ul. Narutowicza 10, 72-600 Świnoujście </t>
  </si>
  <si>
    <t>Szkola Podstawowa nr 1</t>
  </si>
  <si>
    <t>oświata</t>
  </si>
  <si>
    <t>gaśnice proszkowe(12 szt), śniegowa m1szt, monitoring szkolnyprzez Agencje Ochrony, kraty w oknach stołowki szkolnej,w oknach Sali gimnastycznej , Sali zerówki, w oknach i drzwiach Harcówk. Drzwi wejściowe posiadają podwójne  zamki typu Gerda</t>
  </si>
  <si>
    <t>Narutowicza 10</t>
  </si>
  <si>
    <t>drewno, stropy monolityczne</t>
  </si>
  <si>
    <t>blacha stalowa ocynkowana i dachówka bitumiczna</t>
  </si>
  <si>
    <t>komputer</t>
  </si>
  <si>
    <t>monitor LCD</t>
  </si>
  <si>
    <t>UPS</t>
  </si>
  <si>
    <t>Monitor LCD</t>
  </si>
  <si>
    <t>laptop</t>
  </si>
  <si>
    <t>radiomagnetofon</t>
  </si>
  <si>
    <t>fantom</t>
  </si>
  <si>
    <t>aparat fotograficzny</t>
  </si>
  <si>
    <t>Telefax</t>
  </si>
  <si>
    <t>multimedialny rzutnik</t>
  </si>
  <si>
    <t>Monitoring, w tym: kamera zewnętrzna 3 szt, kamera wewnętrzna 1 szt</t>
  </si>
  <si>
    <t>32</t>
  </si>
  <si>
    <t xml:space="preserve">9. Zespół Szkół Ogólnokształcących w Świnoujściu </t>
  </si>
  <si>
    <t>10. Gimnazjum Publiczne nr 2 im. Henryka Sienkiewicza</t>
  </si>
  <si>
    <t>11. Zespół Szkół Publicznych nr 4 z Oddziałami Integracyjnymi</t>
  </si>
  <si>
    <t>16. Ośrodek Sportu i Rekreacji "Wyspiarz"w Świnoujściu</t>
  </si>
  <si>
    <t>odbiornik fal radiowych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</si>
  <si>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</si>
  <si>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</si>
  <si>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</si>
  <si>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</si>
  <si>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</si>
  <si>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</si>
  <si>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Morze Bałtyckie - 4 km</t>
  </si>
  <si>
    <t>dostateczy</t>
  </si>
  <si>
    <t>3 nadziemne        + 1 podziemna</t>
  </si>
  <si>
    <t>TAK - częściowo</t>
  </si>
  <si>
    <t>17. Szkoła Podstawowa Nr 2</t>
  </si>
  <si>
    <t>Drukarka HP Laser Jet</t>
  </si>
  <si>
    <t>Drukarka - kserokopiarka</t>
  </si>
  <si>
    <t>Czytnik laserowy Voyager</t>
  </si>
  <si>
    <t xml:space="preserve">Centrala </t>
  </si>
  <si>
    <t>Aparat fotograficzny cyfrowy</t>
  </si>
  <si>
    <t>Moduł sterujący pulpitu (prac.językowa)</t>
  </si>
  <si>
    <t>Jednostka centralna (prac.językowa)</t>
  </si>
  <si>
    <t>Monitor dotykowy (prac. językowa)</t>
  </si>
  <si>
    <t>72-600 Świnoujscie, ul. Monte Cassino 24-25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</si>
  <si>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</si>
  <si>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</si>
  <si>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</si>
  <si>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</si>
  <si>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</si>
  <si>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</si>
  <si>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</si>
  <si>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</si>
  <si>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</si>
  <si>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</si>
  <si>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</si>
  <si>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</si>
  <si>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cmentarze komunalne: ul. Karsiborska, ul. Sąsiedzka; place zabaw: 6 lokalizacji wg. Załączników; Schronisko dla zwierząt przy ul. Karsiborskiej; Targowisko Miejskie przy ul. Grunwaldzkiej; Park Zdrojowy, park przy ul. Chopina</t>
  </si>
  <si>
    <t>Parki</t>
  </si>
  <si>
    <t>Schronisko dla Bezdomnych Zwierząt</t>
  </si>
  <si>
    <t>Targowisko Miejskie</t>
  </si>
  <si>
    <t>Place Zabaw</t>
  </si>
  <si>
    <t xml:space="preserve">Budynek nowoczesnej zajezdni autobusowej na potrzeby zakładu oraz w celu wykonywania usług na zewnątrz został wybudowany do 30.12.2011 r., a oddany do użytku w styczniu 2012 r. Budynek składa się z Hali Głównej (zawiera Okręgową Stację Kontroli Pojazdów, myjnię mechaniczną i ręczną, 4 stanowiska do naprawy autobusów i innych pojazdów samochodowych, garaże dla 7 autobusów, magazyny, biura i pomieszczenia socjalne) oraz Wiaty Autobusowej z 13 stanowiskami postojowymi dla autobusów. Oprócz budynków zakład posiada place manewrowe, drogę dojazdową, oświetlenie zewnętrzne drogi dojazdowej, parking, przyłącza medialne. Zakład posiada ogrodzenie i jest monitorowany 11 kamerami. W celu ochrony zakładu m. in. tryb pracy dyspozytorów zmianowych ustalony jest na 24 godz. (dozór pracowniczy całodobowy) oraz podpisana jest umowa z firmą ochroniarską  i system alarmowy podłączony jest do systemu dyskretnego ostrzegania w razie włamania, napadu (dozór ochrony całodobowy). Pomieszczenie kasy znajduje się w budynku biurowym usytuowanym w Hali Głównej w pomieszczeniu parterowym(dokładnie popisane w tabeli nr 4), </t>
  </si>
  <si>
    <t>dodatkowo zabezpieczone jest alarmem. Budynki zakładu posiadają 19 szt. x 6 kg gaśnic proszkowych, 1 szt. x 12 kg gaśnicę śniegową, 5 szt. hydrantów ściennych wewnętrznych i 2 hydranty zewnętrzne.</t>
  </si>
  <si>
    <t>dł.12,27m, udźwig 3 T</t>
  </si>
  <si>
    <r>
      <t>ppoż:</t>
    </r>
    <r>
      <rPr>
        <i/>
        <sz val="10"/>
        <rFont val="Arial"/>
        <family val="2"/>
      </rPr>
      <t xml:space="preserve"> gasnice proszkowe GP6xABC - 11 szt., proszkowe GPzBC - 2 szt., Urządzenie gaśnicze sprzętu komputerowego - 1 szt.,</t>
    </r>
    <r>
      <rPr>
        <b/>
        <i/>
        <sz val="10"/>
        <rFont val="Arial"/>
        <family val="2"/>
      </rPr>
      <t xml:space="preserve"> przeciwkradzieżowe:</t>
    </r>
    <r>
      <rPr>
        <i/>
        <sz val="10"/>
        <rFont val="Arial"/>
        <family val="2"/>
      </rPr>
      <t xml:space="preserve"> alarm monitorowany całodobowo, kraty w oknach czytelni, świetlicy, magazynku w-f, system telewizji przemysłowej (13 kamer)</t>
    </r>
  </si>
  <si>
    <t>2; 400 uczestników; festiwal piosenki żeglarskiej, piknik rodzinny</t>
  </si>
  <si>
    <t xml:space="preserve">ul. W. Witosa 12, 72-600Świnoujście 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</si>
  <si>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</si>
  <si>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</si>
  <si>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6; 300 uczestników; dyktando, piknik integracyjny, rewia talentów, henryki, impreza zakrętkowa</t>
  </si>
  <si>
    <t>Filia Nr 6, ul. Konstytucji 3 Maja 47, 72-600 Świnoujście - w budynku Spółdzielni Mieszkaniowej LW "Słowianin"</t>
  </si>
  <si>
    <t>gaśnice: proszkowe - 2 szt.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</si>
  <si>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</si>
  <si>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</si>
  <si>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</si>
  <si>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</si>
  <si>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</si>
  <si>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gaśnice śniegowe -12 szt,gaśnica pianowa - 1 szt.,kraty w oknach na parterze , alarm antywłamaniowy, monitoring wizyjny,dozór agencji ochrony mienia, zamki w drzwiach wejściowych z certyfikatami</t>
  </si>
  <si>
    <t>ławy fundamentowe z kamienia polnego  oraz cgły pełnej murowane na zaprawie cementowej, ściany zew. Z cegły pełnej na zaprawie cementowao wapiennej, na zewnątrz tynk boniowany</t>
  </si>
  <si>
    <t>drewniane</t>
  </si>
  <si>
    <t>MONITOR LCD 22'' LG</t>
  </si>
  <si>
    <t xml:space="preserve">mikrofon +wzmacniacz kpl 1 </t>
  </si>
  <si>
    <t>komputer ABC( 4 SZT)</t>
  </si>
  <si>
    <t>Telewizor TCL</t>
  </si>
  <si>
    <t>Notebook Presario</t>
  </si>
  <si>
    <t xml:space="preserve">Komputer Triline </t>
  </si>
  <si>
    <t>system telewizji przemysłowej(na zewnątrz)</t>
  </si>
  <si>
    <t>system sygnalizacji alarmowej robudowa(wewnątrz/zewnątrz)</t>
  </si>
  <si>
    <t>rejestrator cyfrowy+twardy dysk</t>
  </si>
  <si>
    <t>czujki ,agencja ochrony -całodobowa</t>
  </si>
  <si>
    <t xml:space="preserve">gaśnice                           34  szt </t>
  </si>
  <si>
    <t>hydranty                         10  szt</t>
  </si>
  <si>
    <t>czujki                             15  szt</t>
  </si>
  <si>
    <t>kraty w oknach                57  szt</t>
  </si>
  <si>
    <t>urządzenia alarmowe          4 szt</t>
  </si>
  <si>
    <t>kamery na korytarzach     10 szt</t>
  </si>
  <si>
    <t>kamery na zewnątrz           2 szt</t>
  </si>
  <si>
    <t>dozór pracowniczy:woźny szk. od 07.00-15.00</t>
  </si>
  <si>
    <t xml:space="preserve">osoba dyżurująca :              od 13.00-21.00          </t>
  </si>
  <si>
    <t>8531A</t>
  </si>
  <si>
    <t>szatnia, stołówka</t>
  </si>
  <si>
    <t>budynek szkoły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</si>
  <si>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</si>
  <si>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</si>
  <si>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</si>
  <si>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</si>
  <si>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</si>
  <si>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</si>
  <si>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</si>
  <si>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</si>
  <si>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 dojazdowa</t>
  </si>
  <si>
    <t>droga</t>
  </si>
  <si>
    <t>3800 m2</t>
  </si>
  <si>
    <t>12160 m2</t>
  </si>
  <si>
    <t>21. Gimnazjum Publiczne nr 2 im. Henryka Sienkiewicza</t>
  </si>
  <si>
    <t>drukarka Konica Minolta</t>
  </si>
  <si>
    <t xml:space="preserve">koputer OPTIMUS OPTITECH </t>
  </si>
  <si>
    <t>projektor multimedialny BENQ MP 724</t>
  </si>
  <si>
    <t>zestaw komputerowy E2180/1GB/320GB/DVD/8500GT</t>
  </si>
  <si>
    <t>Monitor LG LCD 22" W2252TQ</t>
  </si>
  <si>
    <t>Monitor PLA 068597TFT 15"</t>
  </si>
  <si>
    <t>UPC szt.3</t>
  </si>
  <si>
    <t>Komputer PLA059862/PC</t>
  </si>
  <si>
    <t>Laptop Intel Pentium Dual - Core Mobile Edd 250GB/2048 MB z oprogramowaniem Vista Home Basic Pl</t>
  </si>
  <si>
    <t>Rzutnik pisma NOBO Quantum 2523T - walizkowy</t>
  </si>
  <si>
    <t xml:space="preserve">mikser YAMAHA </t>
  </si>
  <si>
    <t>System monitorowania boiska Orlik</t>
  </si>
  <si>
    <t>system sygnalizacji alarmowej</t>
  </si>
  <si>
    <t>Gimnazjum Publiczne nr 2 im. Henryka Sienkiewicza</t>
  </si>
  <si>
    <t>Gimnazjum Publiczne nr 3 w Świnoujściu</t>
  </si>
  <si>
    <t>ul. Norweska 12, 72-602 Świnoujście</t>
  </si>
  <si>
    <t>budynek szkolny</t>
  </si>
  <si>
    <t>poniemiecki, przedwojenny</t>
  </si>
  <si>
    <t>hala sportowa</t>
  </si>
  <si>
    <t>lekcje wychowania fizycznego</t>
  </si>
  <si>
    <t>2008 r.</t>
  </si>
  <si>
    <t>p.poż-gaśnice proszkowe 11 szt., 1 hydrant, przeciwkradzieżowe czujniki i urządzenia alrmowe, monitoring całodobowy sygnał przekazywany do agencji ochrony</t>
  </si>
  <si>
    <t>72-602 Świnoujście , ul. Norweska 12</t>
  </si>
  <si>
    <t>p.poż-gaśnice proszkowe 3 szt., 2 hydranty , przeciwkradzieżowe czujniki i urządzenia alrmowe, monitoring całodobowy sygnał przekazywany do agencji ochrony</t>
  </si>
  <si>
    <t>cegła palona</t>
  </si>
  <si>
    <t>żelbetonowy</t>
  </si>
  <si>
    <t>nowa dachówka, położona czerwiec 2009 r.</t>
  </si>
  <si>
    <t>około 2 km</t>
  </si>
  <si>
    <t>remont dachu 2009 r,  remont części elewacji 2012 r.,remont wszystkich klas -2011r i  2010 r,wymiana instalacji oświetleniowej w klasach- 2010 r,wymiana wszystkich krat zabezpieczających i balustrady-2010 r, remont i wymiana schodów na piętrach - 2009 remont korytarzy i wymiana stolarki drzwiowej -2008 r.w całym budynku wymienione są okna</t>
  </si>
  <si>
    <t>hala=konstrukcja stalowa. Łącznik z cegły klinkierowej.</t>
  </si>
  <si>
    <t>płyta dachowa warstwowa ( trapezowa, stalowa powlekana, izolacja z pianki poliuteranowej)</t>
  </si>
  <si>
    <t>bardzo dobra-nowa</t>
  </si>
  <si>
    <t>komputer serwer NTT TYTAN 945GCMX-S2 945GCMX Sc</t>
  </si>
  <si>
    <t>komputer uczen NTT Busuness W 6741 8157039727</t>
  </si>
  <si>
    <t>komputer uczen NTT Busuness W 6741 81535037592</t>
  </si>
  <si>
    <t>komputer uczen NTT Busuness W 6741 81525037328</t>
  </si>
  <si>
    <t>komputer uczen NTT Busuness W 6741 81535037594</t>
  </si>
  <si>
    <t>komputer uczen NTT Busuness W 6741 81578039556</t>
  </si>
  <si>
    <t>komputer uczen NTT Busuness W 6741 81577039711</t>
  </si>
  <si>
    <t>komputer uczen NTT Busuness W 6741 81577039716</t>
  </si>
  <si>
    <t>komputer uczen NTT Busuness W 6741 81577039729</t>
  </si>
  <si>
    <t>komputer uczen NTT Busuness W 6741 81578039573</t>
  </si>
  <si>
    <t>komputer uczen NTT Busuness W 6741z portem 81598040745</t>
  </si>
  <si>
    <t>skaner A4-HP Scan jet G2710 CNB 1 H-56  VB</t>
  </si>
  <si>
    <t>sieciowa drukarka laserowa-czarno-biała Samsung ML 257 N</t>
  </si>
  <si>
    <t>wideoprojektor - HITACHI ED-X22</t>
  </si>
  <si>
    <t>monitor LCD 19 samsung 920NW HA 19H9F Q 326925</t>
  </si>
  <si>
    <t>monitor LCD 19 samsung 920NW HA 19H9F Q 321633</t>
  </si>
  <si>
    <t>monitor LCD 19 samsung 920NW HA 19H9F Q 326916</t>
  </si>
  <si>
    <t>monitor LCD 19 samsung 920NW HA 19H9F Q 325918</t>
  </si>
  <si>
    <t>monitor LCD 19 samsung 920NW HA 19H9F Q 326917</t>
  </si>
  <si>
    <t>monitor LCD 19 samsung 920NW HA 19H9F Q 325914</t>
  </si>
  <si>
    <t>monitor LCD 19 samsung 920NW HA 19H9F Q 322438</t>
  </si>
  <si>
    <t>monitor LCD 19 samsung 920NW HA 19H9F Q 325911</t>
  </si>
  <si>
    <t>monitor LCD 19 samsung 920NW HA 19H9F Q 326935</t>
  </si>
  <si>
    <t>monitor LCD 19 samsung 920NW HA 19H9F Q 325909</t>
  </si>
  <si>
    <t>monitor LCD 19 samsung 920NW HA 19H9F Q 326934</t>
  </si>
  <si>
    <t>jednostka centralna MENTOR PC 24 + okl</t>
  </si>
  <si>
    <t>tablica interaktywna Q Board Etg 78 cali</t>
  </si>
  <si>
    <t>projektro Sanyo DXL 100</t>
  </si>
  <si>
    <t>wizualizer</t>
  </si>
  <si>
    <t xml:space="preserve">urządzenie wielofunkcyjne DCP 7030 </t>
  </si>
  <si>
    <t xml:space="preserve">rzutnik Mx 660  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</si>
  <si>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</si>
  <si>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</si>
  <si>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8. Miejski Dom Kultury</t>
  </si>
  <si>
    <t>zestaw komputerowy MEX-A091 AMD</t>
  </si>
  <si>
    <t>telefax laserowy PANASONIC</t>
  </si>
  <si>
    <t>zestaw komputerowy - 2 komplety</t>
  </si>
  <si>
    <t>Powermikser Yamaha</t>
  </si>
  <si>
    <t>kolumna Yamaha S-115</t>
  </si>
  <si>
    <t>zestaw komputerowy MIKROTECH GALAXY</t>
  </si>
  <si>
    <t>kserokopiarka TOSHIBA E-Studio 166</t>
  </si>
  <si>
    <t>zestaw komputerowy  - 3 kpl.</t>
  </si>
  <si>
    <t>drukarka HP LASER JET P1005</t>
  </si>
  <si>
    <t>Skaner HP SCANJET G2410</t>
  </si>
  <si>
    <t>Telewizor LCD LG 22LD350 22"  6szt</t>
  </si>
  <si>
    <t>Telewizor LCD LG 22LD350 26"  3szt</t>
  </si>
  <si>
    <t>Telewizor LCD LG 22LD550 50"  1szt</t>
  </si>
  <si>
    <t>kino domowe LG HB405SU</t>
  </si>
  <si>
    <t>zestaw komputerowy ZUBER PC2873</t>
  </si>
  <si>
    <t>Telefax PANASONIC KX-KX-FT988</t>
  </si>
  <si>
    <t>zestaw komputerowy INFINITY-3</t>
  </si>
  <si>
    <t>Drukarka PX660</t>
  </si>
  <si>
    <t>zestaw komputerowy</t>
  </si>
  <si>
    <t>6. Miejski Dom Kultury</t>
  </si>
  <si>
    <t>procesor dźwięku RACK DSP BX DRIVE</t>
  </si>
  <si>
    <t>Sterownik świateł DMX Dimmer</t>
  </si>
  <si>
    <t>Powermikser Yamaha EMX 5014C</t>
  </si>
  <si>
    <t>mikrofon AKG WMS-40PRO SINGLE VOCAL SET</t>
  </si>
  <si>
    <t>zestaw nagłaśniający Yamaha</t>
  </si>
  <si>
    <t>mikrofon GEMINI UX-16H - 2 szt.</t>
  </si>
  <si>
    <t>sterownik SC-2412</t>
  </si>
  <si>
    <t>sterownik DMX DIMMER 6-kanałowy - 2szt.</t>
  </si>
  <si>
    <t>sterownik świateł SC 2412</t>
  </si>
  <si>
    <t>zestaw nagłaśniający STAGEPAS</t>
  </si>
  <si>
    <t>kolumna głośnikowa Yamaha S-115 V2</t>
  </si>
  <si>
    <t>Wzmacniacz mocy LDSP6K 2x2950W/2 - 3szt.</t>
  </si>
  <si>
    <t>wzmacniacz mocy LDSP1K8 2x880W/2</t>
  </si>
  <si>
    <t>Kolumna LDVA8 2x8"  8szt</t>
  </si>
  <si>
    <t>kolumna LDV218B 18" SUBWOFER  4szt</t>
  </si>
  <si>
    <t>kolumna LDV12A 12" ACTIV  2szt</t>
  </si>
  <si>
    <t>mikrofon SHURE PGX-24E/Beta 58-P6  4 szt</t>
  </si>
  <si>
    <t>mikrofon SHURE SM-58 LCE  8szt</t>
  </si>
  <si>
    <t>mikrofon SHURE SM-58 SE</t>
  </si>
  <si>
    <t>mikrofon AKG DRUM SET BIG II</t>
  </si>
  <si>
    <t>pulpit do świateł AGAT ALFA 255</t>
  </si>
  <si>
    <t>zestaw nagłaśn. LD SYSTEM DAWE-10 G2 ACTIVE PA  2 szt</t>
  </si>
  <si>
    <t>mikser YAMAHA MG-82 CX  2szt</t>
  </si>
  <si>
    <t>odtwarzacz CD DENON DN-S 1200  2szt</t>
  </si>
  <si>
    <t>Laptop , system Windows 7Home, procesor INTELT4500 2.3 GH</t>
  </si>
  <si>
    <t xml:space="preserve">Netbook Toshiba, Windows 7 </t>
  </si>
  <si>
    <t xml:space="preserve">Laptop Acer Travel Mate, Windows 7 Home Premium, procesor Intel Pentium CPU </t>
  </si>
  <si>
    <t>Lptop Asus ,4 sztuki , 7,5", Radeon 6290, Dual Care CPU</t>
  </si>
  <si>
    <t>Laptop COMPAQ (Presorio CQ57)   2 szt, 19", Windows 7 Home Premium, Intel Pentium 2010GHz</t>
  </si>
  <si>
    <t>System monitoringu:rejestrator na  16 kamer, monitor LCD37'', kamery kolorowe kopułkowe, dysk twardy 320GB, akumulator, kamera kolorowa dzień/noc,obiektyw Fujinion, kamera kopułowa wandaloodporna, kamera kopulowa VOCC917 HD, zestaw transmisji</t>
  </si>
  <si>
    <t xml:space="preserve">Rozbudowa systemu kamer, 2 nowe kolorowe kamery kopułkowe </t>
  </si>
  <si>
    <t>Piec konwekcyjno- parowy Whirpool gazowy, 11XGN1/1 Model ADN 512</t>
  </si>
  <si>
    <t>0,5 kw 230 v-50/60Hz</t>
  </si>
  <si>
    <t>Sprzedawca- Dobra Astro Marek Botwinaul. Werzbowa 111 Tychy</t>
  </si>
  <si>
    <t>zabezpieczenia pprzed spadkiem napięcia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</si>
  <si>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</si>
  <si>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</si>
  <si>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</si>
  <si>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</si>
  <si>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</si>
  <si>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>czujki alarmu,kraty w piwnicy</t>
  </si>
  <si>
    <t>alarm, szyby bezpieczne antywłamaniowe</t>
  </si>
  <si>
    <t xml:space="preserve"> 72-600 Świnoujście ul. Niedziałkowskiego 2</t>
  </si>
  <si>
    <t>72- 600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</si>
  <si>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</si>
  <si>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</si>
  <si>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</si>
  <si>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</si>
  <si>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</si>
  <si>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3/4 dachu do remontu</t>
  </si>
  <si>
    <t>zły (do remontu)</t>
  </si>
  <si>
    <t>monitory 4 szt.</t>
  </si>
  <si>
    <t>komputery 7 szt.</t>
  </si>
  <si>
    <t>monitor 2 szt.</t>
  </si>
  <si>
    <t>komputer MAC</t>
  </si>
  <si>
    <t>skaner</t>
  </si>
  <si>
    <t>monitor 4 szt.</t>
  </si>
  <si>
    <t>telewizor</t>
  </si>
  <si>
    <t>monitory 7 szt.</t>
  </si>
  <si>
    <t>netbook Asus</t>
  </si>
  <si>
    <t>netebook Acer</t>
  </si>
  <si>
    <t>aparat cyfrowy samsung</t>
  </si>
  <si>
    <t>monitoring  wizyjny zewnętrzny- 2 kamery i 3 kamery wewnętrzne</t>
  </si>
  <si>
    <t>monitoring wizyjny zewnętrzny-1 kamera i 1 kamera wewnetrzna</t>
  </si>
  <si>
    <t>monitoring wizyjny zewnętrzny 2 kamery</t>
  </si>
  <si>
    <t>ul. Jana Sołtana 2, 72-602 Świnoujście</t>
  </si>
  <si>
    <t>budynek murowany - szkoła</t>
  </si>
  <si>
    <t>cele dydaktyczne</t>
  </si>
  <si>
    <t>budynek murowany - internat</t>
  </si>
  <si>
    <t>opieka nad młodzieżą</t>
  </si>
  <si>
    <t>budynek murowany - kotłownia</t>
  </si>
  <si>
    <t>ogrzewanie</t>
  </si>
  <si>
    <t>budynek murowany - sala gimnastyczna</t>
  </si>
  <si>
    <t>budynek murowany - stołówka</t>
  </si>
  <si>
    <t>budynek murowany - warsztaty mechaniczne</t>
  </si>
  <si>
    <t>około 1940</t>
  </si>
  <si>
    <t>budynek murowany - warsztat spawalniczy</t>
  </si>
  <si>
    <t>budowla - rurociągi i przewody</t>
  </si>
  <si>
    <t>budowla - linia sieci energetycznej</t>
  </si>
  <si>
    <t>budowla - boisko szkolne</t>
  </si>
  <si>
    <t>budowla - linia telefoniczna</t>
  </si>
  <si>
    <t>inne budowle - drogi, ogrodzenia</t>
  </si>
  <si>
    <t>gaśnice proszkowe-29, hydranty 3, alarm, agencja ochrony, kraty w oknach</t>
  </si>
  <si>
    <t>72-602 Świnoujście, ul. Sołtana 2</t>
  </si>
  <si>
    <t>gaśnice śniegowe-20, hydranty 4, alarm, agencja ochrony, kraty w oknach</t>
  </si>
  <si>
    <t>gaśnice śniegowe -2, alarm, agencja ochrony, kraty w oknach</t>
  </si>
  <si>
    <t>gaśnice proszkowe -5, hydrant 1, alarm, agencja ochrony, kraty w oknach</t>
  </si>
  <si>
    <t>gaśnice śniegowe -5, hydrant 1, alarm, agencja ochrony, kraty w oknach</t>
  </si>
  <si>
    <t>gaśnice proszkowe -10, hydrant 1, alarm, agencja ochrony, kraty w oknach</t>
  </si>
  <si>
    <t>72-602 Świnoujście, ul. Wrzosowa</t>
  </si>
  <si>
    <t>72-602 Świnoujście, ul. Ludzi Morza</t>
  </si>
  <si>
    <t>żelbetowe prefabrykowane</t>
  </si>
  <si>
    <t>płytowe żelbetowe "ŻERAŃ</t>
  </si>
  <si>
    <t>stropodach z płyt żelbetowych korytkowych</t>
  </si>
  <si>
    <t>prefabrykowane płytowe , częściwo cegła lub beton komórkowy</t>
  </si>
  <si>
    <t>żelbetowe płytowe</t>
  </si>
  <si>
    <t xml:space="preserve">płyty dachowe korytkowe pokryte styropianem i  papą </t>
  </si>
  <si>
    <t>cegła pełna ceramiczna</t>
  </si>
  <si>
    <t>drewniany podwieszony</t>
  </si>
  <si>
    <t>stropodach Kleina</t>
  </si>
  <si>
    <t>płyty korytkowe żelbetowe pokryte papą</t>
  </si>
  <si>
    <t>strop drewniany oraz strop żelbetowy</t>
  </si>
  <si>
    <t>kratownica drewniana, pokryta papą na poszalowaniu z desek</t>
  </si>
  <si>
    <t>drewniane i masywne</t>
  </si>
  <si>
    <t>drewniany kryty papą</t>
  </si>
  <si>
    <t>nie występuje</t>
  </si>
  <si>
    <t>Projektor- BenQ MP 723</t>
  </si>
  <si>
    <t>Drukarka laserowa HP 2015D- SZT. 2</t>
  </si>
  <si>
    <t>Drukarka laserowa HP 1020- SZT. 6</t>
  </si>
  <si>
    <t>Jednostka centralna HP DX 2300 MT -szt. 8</t>
  </si>
  <si>
    <t>Zasilacz awaryjny UPS APC 500VA</t>
  </si>
  <si>
    <t xml:space="preserve">Monitor Acer AL. 1916NVS </t>
  </si>
  <si>
    <t>Monitor Acer AL. 1916NVS - szt. 7</t>
  </si>
  <si>
    <t>Symulator ECDIS Transas Navi Trainer kpl</t>
  </si>
  <si>
    <t>Telewizor Daewoo DT-B 21 S 7 K</t>
  </si>
  <si>
    <t>Ekran projekcyjny elektryczny</t>
  </si>
  <si>
    <t>Monitor Acer LCD X193HGB- 3 szt.</t>
  </si>
  <si>
    <t>Jednostka centralna PC Elite XFH 7750/2GB/D</t>
  </si>
  <si>
    <t>Kserokopiarka DSm 618d z automatem wrzutowym</t>
  </si>
  <si>
    <t>Drukarka Samsung ML-1640 A4 USB</t>
  </si>
  <si>
    <t>Drukarka Samsung CLP-310 Kolor</t>
  </si>
  <si>
    <t>Monitor LG  LCD W2261VP-PF</t>
  </si>
  <si>
    <t>Drukarka ML-2571N A4 USB Ethernet</t>
  </si>
  <si>
    <t>Monitor LCD VB191T 5ms DVI -szt. 16  19"</t>
  </si>
  <si>
    <t xml:space="preserve">Komputer Alsen Profi 31A-7400P7 szt. 17 </t>
  </si>
  <si>
    <t xml:space="preserve">Monitor LCD SM723N - szt. 4 </t>
  </si>
  <si>
    <t>Urządzenie wielofuncyjne Canon imigerunner 2520</t>
  </si>
  <si>
    <t>Ruter</t>
  </si>
  <si>
    <t>UPS zasilacz awaryjny</t>
  </si>
  <si>
    <t>Jednostka centralna z monitorem K.Alsen Profi</t>
  </si>
  <si>
    <t>Symulator ECDIS Transas Navi Trainer -4 stanowiska</t>
  </si>
  <si>
    <t>Symulator siłowni okrętowej MER2 -7 stanowisk</t>
  </si>
  <si>
    <t>Modem</t>
  </si>
  <si>
    <t>Stanowisko laboratoryjne z silnikiem typu REKIN</t>
  </si>
  <si>
    <t xml:space="preserve">Jednostka centralna Alivio z monitorem Benq 20" 17 szt.                                                                                                </t>
  </si>
  <si>
    <t>Jednostka centralna Triline</t>
  </si>
  <si>
    <t>Jednostka centralna Asus -serwer</t>
  </si>
  <si>
    <t>Komputer TRL Alivio z monitorem Benq 19" 3 szt.</t>
  </si>
  <si>
    <t>Laptop HP 67359 Ql60DVDSM VB-  szt. 5</t>
  </si>
  <si>
    <t>laptop Toshiba Satellite L-300-2C3  szt. 3</t>
  </si>
  <si>
    <t>Projektor multimedialny Sanyo PLC-XW60  szt.2</t>
  </si>
  <si>
    <t xml:space="preserve">laptop HP szt.1 </t>
  </si>
  <si>
    <t>Projektor multimedialny Benq MS513SVGA</t>
  </si>
  <si>
    <t>Drukarka HP Laser P1102</t>
  </si>
  <si>
    <t>Laptop Lenovo G570/2330M/4 -11 szt.</t>
  </si>
  <si>
    <t>Drukarka HP Laser Jet M1212NF</t>
  </si>
  <si>
    <t>Drukarka HP Laser Jet P2055</t>
  </si>
  <si>
    <t>Drukarka Samsung CLP 325</t>
  </si>
  <si>
    <t>Laptop Asus</t>
  </si>
  <si>
    <t>Centrala alarmowa Integra - wewnątrz budynku</t>
  </si>
  <si>
    <t xml:space="preserve">Kamery telewizji dozorowej - 3 szt. </t>
  </si>
  <si>
    <t>13. Zespół Szkół Morskich</t>
  </si>
  <si>
    <t xml:space="preserve">Przystań Łunowo                                              </t>
  </si>
  <si>
    <t>Obiekt ogrodzony, monitorowany, ochrona stróża, gaśnice</t>
  </si>
  <si>
    <t>działalność dydaktyczno - wychowawcza</t>
  </si>
  <si>
    <t>około 1912</t>
  </si>
  <si>
    <t>budynek internatu A</t>
  </si>
  <si>
    <t>budynek internatu B - biurowy</t>
  </si>
  <si>
    <t>budynek internatu C</t>
  </si>
  <si>
    <t>budynek gospodarczy zagłebiony w ziemi</t>
  </si>
  <si>
    <t>budynek magazynu</t>
  </si>
  <si>
    <t>budynek z pralnią i garażem</t>
  </si>
  <si>
    <t>portiernia</t>
  </si>
  <si>
    <t>garaż 5-cio boksowy</t>
  </si>
  <si>
    <t>inne budowle - ogrodzenie</t>
  </si>
  <si>
    <t>budowle sportowe - boisko</t>
  </si>
  <si>
    <t>GP-6 - 10 sztuk, GS5x - 1 sztuka, hydrant, system alarmowy i telewizji przemysłowej, 4 - wejścia po 2 zamki</t>
  </si>
  <si>
    <t>72-600  Świnoujście, Piastowska 55</t>
  </si>
  <si>
    <t>GP-6 - 9 sztuk, GS6x - 1 sztuka, hydrant, system alarmowy i telewizji przemysłowej, 1 - wejście, 1 zamek</t>
  </si>
  <si>
    <t>PG-6 - 8 sztuk, hudrant, system alarmowy i telewizji przemysłowej, 1 - wejście, 1 zamek</t>
  </si>
  <si>
    <t>Jednostka</t>
  </si>
  <si>
    <t>Razem</t>
  </si>
  <si>
    <t>Lp.</t>
  </si>
  <si>
    <t xml:space="preserve">Nazwa  </t>
  </si>
  <si>
    <t>Rok produkcji</t>
  </si>
  <si>
    <t>Wartość księgowa brutto</t>
  </si>
  <si>
    <t>INFORMACJA O MAJĄTKU TRWAŁYM/OBROTOWYM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</si>
  <si>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</si>
  <si>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</si>
  <si>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</si>
  <si>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</si>
  <si>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</si>
  <si>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</si>
  <si>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</si>
  <si>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</si>
  <si>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</si>
  <si>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</si>
  <si>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</si>
  <si>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</si>
  <si>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</si>
  <si>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</si>
  <si>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</si>
  <si>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</si>
  <si>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</si>
  <si>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Inżyniera Miasta</t>
  </si>
  <si>
    <t>Urząd Miasta Świnoujście, Wydział Ewidencji i Obrotu Nieruchomościami</t>
  </si>
  <si>
    <t>Urząd Miasta Świnoujście, Wydział Ochrony Środowiska i Leśnictwa</t>
  </si>
  <si>
    <t>Urząd Miasta, Wydział Eksploatacji i Zarządzania Nieruchomościami</t>
  </si>
  <si>
    <t>Urząd Miasta Świnoujście, Biuro Technoligii Informacyjnych</t>
  </si>
  <si>
    <t>Urząd Miasta Świnoujście, Baza Rybacka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</si>
  <si>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</si>
  <si>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</si>
  <si>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</si>
  <si>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</si>
  <si>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</si>
  <si>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</si>
  <si>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</si>
  <si>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</si>
  <si>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</si>
  <si>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</si>
  <si>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</si>
  <si>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</si>
  <si>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</si>
  <si>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</si>
  <si>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</si>
  <si>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</si>
  <si>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</si>
  <si>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811922542</t>
  </si>
  <si>
    <t>Zespół Szkół Publicznych nr 4 z Oddziałami Integracyjnymi</t>
  </si>
  <si>
    <t>812377390</t>
  </si>
  <si>
    <t>000207712</t>
  </si>
  <si>
    <t>Centrum Edukacji Zawodowej i Turystyki w Świnoujściu</t>
  </si>
  <si>
    <t>000189339</t>
  </si>
  <si>
    <t>Zespół Szkół Morskich</t>
  </si>
  <si>
    <t>000144785</t>
  </si>
  <si>
    <t>Specjalny Ośrodek Szkolno-Wychowawczy</t>
  </si>
  <si>
    <t>000190390</t>
  </si>
  <si>
    <t>Wielofunkcyjna Placówka Oświatowo-Wychowawcza</t>
  </si>
  <si>
    <t>321136188</t>
  </si>
  <si>
    <t>Młodzieżowy Dom Kultury</t>
  </si>
  <si>
    <t>Poradnia Psychologiczno - Pedagogiczna</t>
  </si>
  <si>
    <t>000703150</t>
  </si>
  <si>
    <t>Ośrodek Sportu i Rekreacji "Wyspiarz"</t>
  </si>
  <si>
    <t>000330944</t>
  </si>
  <si>
    <t>Zakład Gospodarki Mieszkaniowej</t>
  </si>
  <si>
    <t>810506586</t>
  </si>
  <si>
    <t>Miejski Ośrodek Pomocy Rodzinie</t>
  </si>
  <si>
    <t>0005473105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</si>
  <si>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</si>
  <si>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</si>
  <si>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</si>
  <si>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</si>
  <si>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</si>
  <si>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</si>
  <si>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Samodzielny Publiczny Zakład Opieki Zdrowotnej Szpital Miejski im. Jana Garduły</t>
  </si>
  <si>
    <t>812046670</t>
  </si>
  <si>
    <t>Żegluga Świnoujska</t>
  </si>
  <si>
    <t>810504943</t>
  </si>
  <si>
    <t>Wykaz budynków i budowli w Mieście Świnoujście</t>
  </si>
  <si>
    <t>system telewizji przemysłowej (wewnątrz budynku) - 7 sztuk mamer wewnątrz budynków i 7 kamet na zewnatrz obiektów</t>
  </si>
  <si>
    <t>elektroniczno-telewizyjny system dozoru</t>
  </si>
  <si>
    <t>14. Specjalny Ośrodek Szkolno-Wychowawczy</t>
  </si>
  <si>
    <t>ul. Piastowska  55, 72-600 Świnoujście</t>
  </si>
  <si>
    <t>8790Z</t>
  </si>
  <si>
    <t>boisko szkolne, kuchnia (śniadania, kolacje)</t>
  </si>
  <si>
    <t>oświaty, nauki i kultury oraz budynki sportowe</t>
  </si>
  <si>
    <t>14. Przedszkole Miejskie Nr 10 "Kolorowy Świat"</t>
  </si>
  <si>
    <t>9. Przedszkole Miejskie Nr 10 "Kolorowy Świat"</t>
  </si>
  <si>
    <t>Wieża XA64V2ES</t>
  </si>
  <si>
    <t>Zestaw komputerowy ESPRIMO FUIITSY</t>
  </si>
  <si>
    <t>Drukarka laser HP P 1102</t>
  </si>
  <si>
    <t xml:space="preserve">Drukarka Samsung </t>
  </si>
  <si>
    <t>Urzadzenie do rozdzielania sygnału</t>
  </si>
  <si>
    <t xml:space="preserve">Karta sieciowa </t>
  </si>
  <si>
    <t>Komputer Maxdat „favorit”</t>
  </si>
  <si>
    <t>Drukarka HP 1018A4</t>
  </si>
  <si>
    <t>Monitor Belimera 17 LCD</t>
  </si>
  <si>
    <t>Laptop INSPIRON 15R P 6200</t>
  </si>
  <si>
    <t xml:space="preserve">Przystań Żeglarska </t>
  </si>
  <si>
    <t>1998r</t>
  </si>
  <si>
    <t>dozór całodobowy - dozorcy nocni, system monitoringu (3 kamery na terenie), gaśniice</t>
  </si>
  <si>
    <t>ul.Zalewowa 101, 72-605 Świnoujście</t>
  </si>
  <si>
    <t>cegła klinkierowa</t>
  </si>
  <si>
    <t>Monitor płaski</t>
  </si>
  <si>
    <t>Monitor BENQ LED 21,5 ModelGL2240</t>
  </si>
  <si>
    <t>Radiotelefon morski z nawigacją</t>
  </si>
  <si>
    <t>Drukarka EPSON PX660</t>
  </si>
  <si>
    <t>Drukarka Konica Minolta</t>
  </si>
  <si>
    <t>Kserokopiarka RICOH</t>
  </si>
  <si>
    <t xml:space="preserve">Obiektyw SIGMA </t>
  </si>
  <si>
    <t>Lampa CANON SPEEDIT</t>
  </si>
  <si>
    <t>Notebook HP 610t5870,W7H</t>
  </si>
  <si>
    <t>Działalność oświatowa</t>
  </si>
  <si>
    <t>Budynek biurowy</t>
  </si>
  <si>
    <t>zabytkowy, ale nie podlega konserwatorowi zabytków</t>
  </si>
  <si>
    <t>budynek przedwojenny</t>
  </si>
  <si>
    <t>gaśnica-2szt. hydrant-2szt Monitoring wewnętrzny, system alarmowy /dozór agencji ochrony/</t>
  </si>
  <si>
    <t>Cegła</t>
  </si>
  <si>
    <t>Drewniane</t>
  </si>
  <si>
    <t>Drewno i dachówka</t>
  </si>
  <si>
    <t>300 m  / kanał piastowski/</t>
  </si>
  <si>
    <t>zły – do remontu</t>
  </si>
  <si>
    <t>Kserokopiarka Aficio MP 1500</t>
  </si>
  <si>
    <t>Komputer ABC CE 430</t>
  </si>
  <si>
    <t>Laptop Sony Vaio-VGN+NR 32M-S</t>
  </si>
  <si>
    <t>Platforma do badania zmysłów</t>
  </si>
  <si>
    <t>Aparat EEG Biofeedback + monitor</t>
  </si>
  <si>
    <t>Monitoring wewnętrzny -system kamer</t>
  </si>
  <si>
    <t>place zabaw - Plaża w Świnoujsciu, wejście z ul. Prusa; kapieliska/baseny - Plaża, pływalnia przy ul. Żeromskiego 62 w Świnoujściu</t>
  </si>
  <si>
    <t>Pływalnia</t>
  </si>
  <si>
    <t>sportowo-rekreacyjne</t>
  </si>
  <si>
    <t>Sanitariat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</si>
  <si>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</si>
  <si>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</si>
  <si>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</si>
  <si>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</si>
  <si>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</si>
  <si>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</si>
  <si>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</si>
  <si>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</si>
  <si>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</si>
  <si>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</si>
  <si>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</si>
  <si>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</si>
  <si>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</si>
  <si>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</si>
  <si>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</si>
  <si>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</si>
  <si>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</si>
  <si>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</si>
  <si>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</si>
  <si>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</si>
  <si>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</si>
  <si>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</si>
  <si>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</si>
  <si>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siedziska dla zawodników</t>
  </si>
  <si>
    <t>Ogrodzenie  sektorów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</si>
  <si>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</si>
  <si>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</si>
  <si>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</si>
  <si>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</si>
  <si>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</si>
  <si>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</si>
  <si>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Korty tenisowe ziemne 4 szt wraz z infrastrukturą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</si>
  <si>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</si>
  <si>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</si>
  <si>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</si>
  <si>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</si>
  <si>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</si>
  <si>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Bosmanka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</si>
  <si>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</si>
  <si>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</si>
  <si>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</si>
  <si>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</si>
  <si>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</si>
  <si>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</si>
  <si>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</si>
  <si>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</si>
  <si>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</si>
  <si>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</si>
  <si>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Sanitariat nr 3</t>
  </si>
  <si>
    <t>Pawilon gastronomiczny</t>
  </si>
  <si>
    <t>kuchnia turystyczna+sklep spożywczy+magazyn</t>
  </si>
  <si>
    <t>Domek turystyczny 2 segment 9 szt.</t>
  </si>
  <si>
    <t>inne mieszkalne</t>
  </si>
  <si>
    <t>Domek turystyczny 3 segment 6 szt.</t>
  </si>
  <si>
    <t>Domek turystyczny 4 segment Bielsko</t>
  </si>
  <si>
    <t>Domek apartamentowy</t>
  </si>
  <si>
    <t>2005/2006</t>
  </si>
  <si>
    <t>Domek"Przerzeczyn"</t>
  </si>
  <si>
    <t>Domek "Gil"</t>
  </si>
  <si>
    <t>Domek "Deda"</t>
  </si>
  <si>
    <t>Domek "Fala" 5 segm.</t>
  </si>
  <si>
    <t>Domek Kostrzyn 2 szt.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</si>
  <si>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</si>
  <si>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</si>
  <si>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</si>
  <si>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</si>
  <si>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</si>
  <si>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</si>
  <si>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</si>
  <si>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</si>
  <si>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</si>
  <si>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Świnoujście, ul. Prusa przejście na plażę</t>
  </si>
  <si>
    <t>monitoring sygnalizacji wlamania i wizyjny, czujniki p-poż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</si>
  <si>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</si>
  <si>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</si>
  <si>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</si>
  <si>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</si>
  <si>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</si>
  <si>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</si>
  <si>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</si>
  <si>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</si>
  <si>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</si>
  <si>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</si>
  <si>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</si>
  <si>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</si>
  <si>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</si>
  <si>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</si>
  <si>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</si>
  <si>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</si>
  <si>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</si>
  <si>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</si>
  <si>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</si>
  <si>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</si>
  <si>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</si>
  <si>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</si>
  <si>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2 gaśnice 6kg,dozór całodobowy</t>
  </si>
  <si>
    <t>1 gaśnica 6kg, dozór całodobowy</t>
  </si>
  <si>
    <t>2 gaśnice 6 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</si>
  <si>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</si>
  <si>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</si>
  <si>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</si>
  <si>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</si>
  <si>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</si>
  <si>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więźba dachowa drewniana, dach wielospadowy kryty blachą miedzianą, kostrukcja płaciowo-kleszczowa; w centralnym punkcie dachu wieżyczka</t>
  </si>
  <si>
    <t>300 mb</t>
  </si>
  <si>
    <t xml:space="preserve">2005 r. - remont generalny wieżyczki;  2012 r. remont elewacji i wymina stolarki okiennej i drzwi wejściowych, wymiana blachacharki / rynny, parapety zew. ,rury spustowe , wymiana instalacji odgromowej </t>
  </si>
  <si>
    <t>stan dobry</t>
  </si>
  <si>
    <t>stan dobry budynek ogrzewany gazem</t>
  </si>
  <si>
    <t>stan bardzo dobry - wymiana  w 2012 r.</t>
  </si>
  <si>
    <t xml:space="preserve">stan dostateczny - planowana przebudowa komina  </t>
  </si>
  <si>
    <t>7. Muzeum Rybołówstwa Morskiego</t>
  </si>
  <si>
    <t>5. Muzeum Rybołówstwa Morskiego</t>
  </si>
  <si>
    <t>3. Muzeum Rybołówstwa Morskiego</t>
  </si>
  <si>
    <t>odtwarzacz CD JVC RV-NB52</t>
  </si>
  <si>
    <t>kabel (phyta) MULTICOR REDS na bębnie</t>
  </si>
  <si>
    <t>mikser cyfrowy YAMAHA LS9-32</t>
  </si>
  <si>
    <t>mikrofon AKG C-1000S  2szty</t>
  </si>
  <si>
    <t>rejestrator cyfrowy YAMAHA POCKETRACK W24</t>
  </si>
  <si>
    <t>wzmacniacz gitarowy FENDER FRONTMAN 212R</t>
  </si>
  <si>
    <t>wzmacniacz gitarowy FENDER MUSTANG II COMBO 40W</t>
  </si>
  <si>
    <t>wzmacniacz gitarowy BAS ASHDOWN EB 15-180 COMBO</t>
  </si>
  <si>
    <t>wzmacniacz gitarowy BAS PEAVEY MAX 112 35W</t>
  </si>
  <si>
    <t>odtwarzacz CD SONY DVP-SR 150 2szt</t>
  </si>
  <si>
    <t>wzmacniacz gitarowy Marshall</t>
  </si>
  <si>
    <t>oświetlenie led - 12szt.</t>
  </si>
  <si>
    <t xml:space="preserve">mikser Yamaha </t>
  </si>
  <si>
    <t>mikrofon - 3 szt.</t>
  </si>
  <si>
    <t>projektor</t>
  </si>
  <si>
    <t>Notebook - 2 szt</t>
  </si>
  <si>
    <t>dysk zewnętrzny - 2 szt</t>
  </si>
  <si>
    <t>mikroporty</t>
  </si>
  <si>
    <t>4. Miejski Dom Kultury</t>
  </si>
  <si>
    <t>System sygnalizacji alarmowej włamania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</si>
  <si>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</si>
  <si>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</si>
  <si>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</si>
  <si>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</si>
  <si>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</si>
  <si>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</si>
  <si>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</si>
  <si>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</si>
  <si>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</si>
  <si>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płaski</t>
  </si>
  <si>
    <t>DOBRY</t>
  </si>
  <si>
    <t>9. Żłobek Miejski Kubuś Puchatek</t>
  </si>
  <si>
    <t>drukarka Kanon</t>
  </si>
  <si>
    <t>5. Żłobek Miejski Kubuś Puchatek</t>
  </si>
  <si>
    <t>monitoring zewnętrzny</t>
  </si>
  <si>
    <t>BRAK</t>
  </si>
  <si>
    <t xml:space="preserve">8510Z </t>
  </si>
  <si>
    <t>przedszkole</t>
  </si>
  <si>
    <t>DREWNIANE</t>
  </si>
  <si>
    <t>10. Przedszkole Miejskie Nr 1 ,,Perełki Bałtyku"</t>
  </si>
  <si>
    <t>monitor Belinea 17 LCD</t>
  </si>
  <si>
    <t>drukarka HP Laser</t>
  </si>
  <si>
    <t>drukarka Samsung</t>
  </si>
  <si>
    <t>drukarka HP Laserjet</t>
  </si>
  <si>
    <t>drukarka HP LJ</t>
  </si>
  <si>
    <t>centrala telefoniczna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</si>
  <si>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</si>
  <si>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</si>
  <si>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</si>
  <si>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</si>
  <si>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</si>
  <si>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</si>
  <si>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gaśnic proszkowe 6 sztuk, hydranty 2 sztuki, monitoring całodobowy, czujki alarmu, 2 zamik KFV, 2 zamki FCV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</si>
  <si>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</si>
  <si>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</si>
  <si>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</si>
  <si>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</si>
  <si>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</si>
  <si>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</si>
  <si>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</si>
  <si>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</si>
  <si>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700 metrów </t>
  </si>
  <si>
    <t xml:space="preserve">kanał - przeprawa promowa </t>
  </si>
  <si>
    <t>dobra</t>
  </si>
  <si>
    <t>dysk seagate</t>
  </si>
  <si>
    <t xml:space="preserve">drukarka laserowa </t>
  </si>
  <si>
    <t>monitor ASUSUB 1720 "17"</t>
  </si>
  <si>
    <t xml:space="preserve">urządzenie wiellofunkcyjne BROTHER </t>
  </si>
  <si>
    <t xml:space="preserve">urządzenie wielofinkcyjne CANON </t>
  </si>
  <si>
    <t>zestaw komputerowy INTRECOR</t>
  </si>
  <si>
    <t xml:space="preserve">wieża PHILIPS   DVD </t>
  </si>
  <si>
    <t xml:space="preserve">Przedszkole Miejskie nr 3 w Świnoujściu 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</si>
  <si>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</si>
  <si>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</si>
  <si>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</si>
  <si>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</si>
  <si>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</si>
  <si>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</si>
  <si>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</si>
  <si>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</si>
  <si>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</si>
  <si>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</si>
  <si>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11.  Przedszkole Miejskie Nr 3 "Pod Żaglami"</t>
  </si>
  <si>
    <t>12. Przedszkole Miejskie Nr 5 "Bajka"</t>
  </si>
  <si>
    <t>Aparat telefoniczny Panasonik</t>
  </si>
  <si>
    <t>Drukarka Samsung</t>
  </si>
  <si>
    <t>Zestaw komputerowy</t>
  </si>
  <si>
    <t>Radiomagnetofon Sony</t>
  </si>
  <si>
    <t>7. Przedszkole Miejskie Nr 5 "Bajka"</t>
  </si>
  <si>
    <t>NotebookTOSHIBA</t>
  </si>
  <si>
    <t>6. Przedszkole Miejskie Nr 5 "Bajka"</t>
  </si>
  <si>
    <t>Monitoring wewnętrzny</t>
  </si>
  <si>
    <t>Monitoring zewnętrzny</t>
  </si>
  <si>
    <t>place zabaw</t>
  </si>
  <si>
    <t>place zabaw, szatnia, stołówka</t>
  </si>
  <si>
    <t>budynek Przedszkola Miejskiego Nr 9 w Świnoujściu</t>
  </si>
  <si>
    <t>ul. Sosnowa 16, 72-602 Świnoujście</t>
  </si>
  <si>
    <t>kraty w oknach na parterze,monitoring wewnętrzny i zewnętrzny; system oddymiania w pomieszczeniach kuchni</t>
  </si>
  <si>
    <t>Dms</t>
  </si>
  <si>
    <t>dachówka karpiówka</t>
  </si>
  <si>
    <t>DOBRA</t>
  </si>
  <si>
    <t>13. Przedszkole Miejskie Nr 9</t>
  </si>
  <si>
    <t>Urządzenie wielofunkcyjne EPSON</t>
  </si>
  <si>
    <t>8. Przedszkole Miejskie Nr 9</t>
  </si>
  <si>
    <t>notebook HP</t>
  </si>
  <si>
    <t>72-602 Świnoujście, ul. Sosnowa 16</t>
  </si>
  <si>
    <t>72-603 Świnoujście, ul. 1 Maja 40 Filia</t>
  </si>
  <si>
    <t>gaśnice, hydranty, od stycznia 2013 r. -  planowany monitoring.</t>
  </si>
  <si>
    <t>ul. Monte Cassino 24-25, 72-600 Świnoujście</t>
  </si>
  <si>
    <t>37</t>
  </si>
  <si>
    <t>Polska</t>
  </si>
  <si>
    <t>Przedszkole Miejskie nr 10 „Kolorowy Świat” w Świnoujściu ul. Monte Cassino 24-25</t>
  </si>
  <si>
    <t>Adaptacja 1984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</si>
  <si>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</si>
  <si>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</si>
  <si>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</si>
  <si>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</si>
  <si>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NIP</t>
  </si>
  <si>
    <t>REGON</t>
  </si>
  <si>
    <t>Liczba pracowników</t>
  </si>
  <si>
    <t>lokalizacja (adres)</t>
  </si>
  <si>
    <t>Monitor 19"</t>
  </si>
  <si>
    <t>Zestaw nagłaśniający</t>
  </si>
  <si>
    <t>Drukarka wielofunkcyjna</t>
  </si>
  <si>
    <t>Jednostka centralna serwer</t>
  </si>
  <si>
    <t>Drukarka EPSON</t>
  </si>
  <si>
    <t>Jednostka centralna</t>
  </si>
  <si>
    <t>Jednostak centralna DELL</t>
  </si>
  <si>
    <t>Zasilacz+router+USB</t>
  </si>
  <si>
    <t>Monitor 18,5"</t>
  </si>
  <si>
    <t>12. Szkoła Podstawowa Nr 2</t>
  </si>
  <si>
    <t>Słuchawki dynamiczne - kpl. 23 szt</t>
  </si>
  <si>
    <t>Laptop 17,3" + oprogramowanie</t>
  </si>
  <si>
    <t>8. Szkoła Podstawowa Nr 2</t>
  </si>
  <si>
    <t>System telewizji przemysłowej - 8 kamer wewn., 1 zewn</t>
  </si>
  <si>
    <t>System telewizji przemysłowej - 3 kamery zewn.</t>
  </si>
  <si>
    <t>ul. Białoruska 2, 72-602 Świnoujście</t>
  </si>
  <si>
    <t>ul. Staszica 17, 72-600 Świnoujście</t>
  </si>
  <si>
    <t>70</t>
  </si>
  <si>
    <t>SZKOŁA</t>
  </si>
  <si>
    <t>ŚWINOUJŚCIE UL. STASZICA 17</t>
  </si>
  <si>
    <t>14 gaśnic proszkowych, 2 gaśnice śniegowe, 5 hydrantów, system alarmowy- czujki alarmowe, kamery monitoringu  zewnętrzne - 6, kamery wewnętrzne - 4, kraty w poimieszczeniach:kasa, księgowość, czytelnia</t>
  </si>
  <si>
    <t>DOSTATECZNA</t>
  </si>
  <si>
    <t>\DOSTATECZNA</t>
  </si>
  <si>
    <t>TAK- 1 SKRZYDŁO</t>
  </si>
  <si>
    <t>13. Szkoła Podstawowa Nr 6 im. Mieszka I</t>
  </si>
  <si>
    <t>18. Szkoła Podstawowa Nr 6 im. Mieszka I</t>
  </si>
  <si>
    <t>drukarka</t>
  </si>
  <si>
    <t>monitor</t>
  </si>
  <si>
    <t>serwer</t>
  </si>
  <si>
    <t>puzzelator</t>
  </si>
  <si>
    <t>tablica multimedialna</t>
  </si>
  <si>
    <t>kserokopiarka</t>
  </si>
  <si>
    <t>aparat cyfrowy</t>
  </si>
  <si>
    <t>echo-dyktafon</t>
  </si>
  <si>
    <t>ech-wibrator z rezonatorem</t>
  </si>
  <si>
    <t>kamera</t>
  </si>
  <si>
    <t>defibrylator</t>
  </si>
  <si>
    <t>odtwarzacz DVD/CD</t>
  </si>
  <si>
    <t>72-605 Świnoujście, ul. Sąsiedzka 13A</t>
  </si>
  <si>
    <t>ul. Sąsiedzka 13A, 72-605 Świnoujście</t>
  </si>
  <si>
    <t>28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</si>
  <si>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</si>
  <si>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</si>
  <si>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</si>
  <si>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</si>
  <si>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</si>
  <si>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</si>
  <si>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>500m - Zalew Szczeciński</t>
  </si>
  <si>
    <t>19. Zespół Szkolno-Przedszkolny w Świnoujściu</t>
  </si>
  <si>
    <t>telewizor Philips</t>
  </si>
  <si>
    <t>stacjonarny zestaw komputerowy z monitorem</t>
  </si>
  <si>
    <t>stacjonarny zestaw komputerowy</t>
  </si>
  <si>
    <t>centralka telefoniczna</t>
  </si>
  <si>
    <t>rejestrator czasu pobytu dzieci w przedszkolu</t>
  </si>
  <si>
    <t>OSiR, ul. Matejki 22 Świnoujście</t>
  </si>
  <si>
    <t>Klub żeglarski, ul. Zalewowa 26 Świnoujście</t>
  </si>
  <si>
    <t>8560Z</t>
  </si>
  <si>
    <t>stołówka</t>
  </si>
  <si>
    <t xml:space="preserve">Zespół Szkół Ogólnokształcących w Świnoujściu </t>
  </si>
  <si>
    <t xml:space="preserve">Zespół Szkół Ogólnokształcących  </t>
  </si>
  <si>
    <t xml:space="preserve">dydaktyka </t>
  </si>
  <si>
    <t>stołówka  z łącznikiem</t>
  </si>
  <si>
    <t>4szt drwi z zamkami pojedynczymi</t>
  </si>
  <si>
    <t>sala gimnast. Z  zapleczem</t>
  </si>
  <si>
    <t>budynek Sali sport .Segment A+B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</si>
  <si>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</si>
  <si>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</si>
  <si>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</si>
  <si>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</si>
  <si>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 xml:space="preserve">20. Zespół Szkół Ogólnokształcących w Świnoujściu </t>
  </si>
  <si>
    <t>zestaw komputerowy informatyka 1 kpl</t>
  </si>
  <si>
    <t>zestaw komputerowy informatyka 1kpl</t>
  </si>
  <si>
    <t xml:space="preserve">telefax panasonic </t>
  </si>
  <si>
    <t>komputer IS2DE8400</t>
  </si>
  <si>
    <t>monitor LCD LG</t>
  </si>
  <si>
    <t>komputer, monitor,klawiatura.mysz   (P)</t>
  </si>
  <si>
    <t>monitor,komputer</t>
  </si>
  <si>
    <t>komputer 2 szt z oprogramowaniem</t>
  </si>
  <si>
    <t>monitory 2 szt</t>
  </si>
  <si>
    <t>pracownia elektronika model MENTOR</t>
  </si>
  <si>
    <t>projektor NECNP200</t>
  </si>
  <si>
    <t>projektor NECNP210</t>
  </si>
  <si>
    <t>drukarka wielofunkcyjna</t>
  </si>
  <si>
    <t>telewizor LG 42'</t>
  </si>
  <si>
    <t>kino domowe</t>
  </si>
  <si>
    <t xml:space="preserve">laptop rsc 15,4 </t>
  </si>
  <si>
    <t>telewizor LG42'</t>
  </si>
  <si>
    <t xml:space="preserve">zestaw kina domowego </t>
  </si>
  <si>
    <t>Projektor multimedialny BENQMP 724(P)</t>
  </si>
  <si>
    <t>Projektor multimedialny Sanyo XW 60 (P)</t>
  </si>
  <si>
    <t>Laptop  Intel PentiumEdd 250GB/2048 (P)</t>
  </si>
  <si>
    <t>tablica interaktywnaIQBoarc</t>
  </si>
  <si>
    <t xml:space="preserve">aparat cyfrowy  fotograficzny </t>
  </si>
  <si>
    <t>projektor optima</t>
  </si>
  <si>
    <t>wizualizer Wanin techn</t>
  </si>
  <si>
    <t>zestaw pilotow Testico Edu</t>
  </si>
  <si>
    <t>rzutnik pisma</t>
  </si>
  <si>
    <t xml:space="preserve">mikroskopy 16 szt </t>
  </si>
  <si>
    <t>tablica interaktywana</t>
  </si>
  <si>
    <t>notebook z oprogram i wyposaż</t>
  </si>
  <si>
    <t>Budynek murowany</t>
  </si>
  <si>
    <t>Stropy żelbetonowe-stan dobry</t>
  </si>
  <si>
    <t>Rzeka Świna- odl. 0,5 km</t>
  </si>
  <si>
    <t>Bud. 24 – dach dwuspadowy kryty dachówką i papą, bud. 25 – dach duspadowy, kryty papą</t>
  </si>
  <si>
    <t>stan dostateczny</t>
  </si>
  <si>
    <t>Stolarka okienna-stan bardzo dobry, stolarka drzwiowa-stan zły.</t>
  </si>
  <si>
    <t>Stan bardzo dobry</t>
  </si>
  <si>
    <t>Stan dostateczny</t>
  </si>
  <si>
    <t>Tak, winda towar.</t>
  </si>
  <si>
    <t>ul. Dworcowa 4, 72-600 Świnoujście</t>
  </si>
  <si>
    <t>gaśnice: proszkowe GP6-ABC-10szt., śniegowe GS5X-BCE-1 szt., czujniki i urządzenia alarmowe w budynku socjalnym i budynku chłodni. Dozór prcowniczy - całodobowy oraz Agencja Ochrony. W budynku chłodni i budynku socjalno-magazynowym 8 zamków po 2 w jednych drzwiach, rodzaj zamków - patentowe</t>
  </si>
  <si>
    <t>parterowy</t>
  </si>
  <si>
    <t>ściany i słupy żelbet, wypeł. ścian płyty warstwowe</t>
  </si>
  <si>
    <t>konst. stal, słupy stal, ściany z bloczków gaz-bet</t>
  </si>
  <si>
    <t>stalowa stalowa, pokrycie blacha</t>
  </si>
  <si>
    <t>komputer OPTIMUS Young DX400GTC2D</t>
  </si>
  <si>
    <t>monitor  LCD ASUS VW202SR 20"</t>
  </si>
  <si>
    <t>drukarka LaserJet m 1522 NF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</si>
  <si>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</si>
  <si>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</si>
  <si>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</si>
  <si>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</si>
  <si>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</si>
  <si>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</si>
  <si>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</si>
  <si>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Urząd Miasta Świnoujście, Biuro Informacji Turystycznej</t>
  </si>
  <si>
    <t>użytkowy</t>
  </si>
  <si>
    <t>gaśnice 3 szt. Proszkowe</t>
  </si>
  <si>
    <t>żelbeton + bloczki wapienno-piaskowe</t>
  </si>
  <si>
    <t>żelbeton</t>
  </si>
  <si>
    <t>stalowo-drewniany</t>
  </si>
  <si>
    <t>Kserokopiarka cyfrowa Ricoh Aficio MP 2000 SP</t>
  </si>
  <si>
    <t>Aparat telefoniczny Philips DEC CD1702B/53 1 szt.</t>
  </si>
  <si>
    <t>Infomaty: A) zewnętrzny, wolnostojący, model TDC-OUT-32, 2 szt., B) wewnętrzny, wolnostojący, model TDC-IN-19-HR, 1 szt.</t>
  </si>
  <si>
    <t>2010-2011</t>
  </si>
  <si>
    <t>2. Urząd Miasta Świnoujście, Biuro Informacji Turystycznej</t>
  </si>
  <si>
    <t>System monitoringu; piloty antynapadowe - 4 szt., nadajnik radiowy do transmisji sygnałów, wewnątrz</t>
  </si>
  <si>
    <t>brak</t>
  </si>
  <si>
    <t>Urządzenia zainstalowane na zewnątrz budynku:</t>
  </si>
  <si>
    <t>wyświetlacz graficzno tekstowy GT Hermetic 307x48x5cm</t>
  </si>
  <si>
    <t>kasteon dwustronny z podświetleniem 50x50x16 cm</t>
  </si>
  <si>
    <t>2010-2012</t>
  </si>
  <si>
    <t>cmentarze komunalne - ul. Karsiborska, ul. Sąsiedzka; place zabaw - 6 lokalizacji wg załączników; schronisko dla zwierząt przy ul. Karsiborskiej</t>
  </si>
  <si>
    <t>remiza OSP Przytór</t>
  </si>
  <si>
    <t>remiza OSP Karsibór</t>
  </si>
  <si>
    <t>OSP</t>
  </si>
  <si>
    <t>kraty</t>
  </si>
  <si>
    <t>ul. Zalewowa 40c, 72-605 Świnoujście</t>
  </si>
  <si>
    <t>beton</t>
  </si>
  <si>
    <t>stropodach-izolacja bitumiczna</t>
  </si>
  <si>
    <t>1 km - Zalew Szczeciński</t>
  </si>
  <si>
    <t>2 km - Zalew Szczeciński</t>
  </si>
  <si>
    <t>2005 modernizacja budynku, wykonanie ocieplenia elewacji oraz wykonanie remontu jego wnętrza</t>
  </si>
  <si>
    <t>do remontu</t>
  </si>
  <si>
    <t>miedziana</t>
  </si>
  <si>
    <t>aluminiowa</t>
  </si>
  <si>
    <t>istnie, CO gazowe</t>
  </si>
  <si>
    <t>brak, Co elektryczne</t>
  </si>
  <si>
    <t>okna plastikowe, drzwi metalowe</t>
  </si>
  <si>
    <t>okna plastikowe, drzwi drewniane</t>
  </si>
  <si>
    <t>istnieje</t>
  </si>
  <si>
    <t>stan bardzo dobry</t>
  </si>
  <si>
    <t>4. Urząd Miasta Świnoujście, Wydział Spraw Obywatelskich i Urząd Stanu Cywilnego</t>
  </si>
  <si>
    <t>system selektywnego wywoływania DSP-52</t>
  </si>
  <si>
    <t>stacja bazowa motorola GM-380</t>
  </si>
  <si>
    <t>radiotelefon nasobny motorola GP 360</t>
  </si>
  <si>
    <t>radiotelefony nasobne motorola CP 180 szt. 12</t>
  </si>
  <si>
    <t>syrena elektroniczna DSE 600S</t>
  </si>
  <si>
    <t>maszt oświetleniowy szt. 3</t>
  </si>
  <si>
    <t>syrena elektroniczna DSE 300S</t>
  </si>
  <si>
    <t>latarki vulcan szt. 2</t>
  </si>
  <si>
    <t>sygnalizatory bezruchu moutionscout 10 sztuk</t>
  </si>
  <si>
    <t>wentylator oddymiający GF 164 szt. 2</t>
  </si>
  <si>
    <t>2. Urząd Miasta Świnoujście, Wydział Spraw Obywatelskich i Urząd Stanu Cywilnego</t>
  </si>
  <si>
    <t>5. Urząd Miasta Świnoujście, Wydział Ochrony Środowiska i Leśnictwa</t>
  </si>
  <si>
    <t>Toaleta publiczna</t>
  </si>
  <si>
    <t>potrzeby fizjologiczne</t>
  </si>
  <si>
    <t>Gaśnica halonowa. Okratowane okna. Drzwi wyposarzone w dwa zamki patentowe.</t>
  </si>
  <si>
    <t>Gaśnica halonowa. Okratowane okna. Drzwi wyposarzone w jeden zamek patentowy.</t>
  </si>
  <si>
    <t>Gaśnica halonowa. Drzwi wyposarzone w jeden zamek patentowy.</t>
  </si>
  <si>
    <t xml:space="preserve">Gaśnica halonowa. Cąłodobowa ochrona. Drzwi wyposarzone w jeden zamek patentowy. </t>
  </si>
  <si>
    <r>
      <t>Lokal o pow. 200,96 m2 (w trwałym zarządzie) +50 %udział w klatce schodowej, tj.18,90m2 - pierwsze piętro w budynku intern</t>
    </r>
    <r>
      <rPr>
        <sz val="10"/>
        <rFont val="Arial"/>
        <family val="2"/>
      </rPr>
      <t>atu chłopców, budynek zgłoszony do ubezpieczenia przez Specjalny Ośrodek Szkolno-Wychowawczy przy ul. Piastowskiej 55</t>
    </r>
  </si>
  <si>
    <t>przebieg przewodów prawidłowy, instalacja drożna stan dobry</t>
  </si>
  <si>
    <t>2003-wymiana okien 11.200,-; 2005 –wymiana okien 12.900,-; 2007-gładź,malowanie,itp pomieszczeń 36.900,-; 2008-wym. drzwi ewakuacyjn.1.600,-; 2009-wym drzwi wejściowych 2.390,-</t>
  </si>
  <si>
    <t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20111 impregnacja wieźby fachowej 14 tys.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</si>
  <si>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</si>
  <si>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</si>
  <si>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</si>
  <si>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</si>
  <si>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</si>
  <si>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</si>
  <si>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</si>
  <si>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</si>
  <si>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</si>
  <si>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811924848</t>
  </si>
  <si>
    <t>gimnazja</t>
  </si>
  <si>
    <t>8531B</t>
  </si>
  <si>
    <t>ul. Gdyńska 26, 72-600 Świnoujście</t>
  </si>
  <si>
    <t>ul. Piastowska 54, 72-600 Świnoujście</t>
  </si>
  <si>
    <t>ul. Matejki 22, 72-600 Świnoujście</t>
  </si>
  <si>
    <t>9311Z</t>
  </si>
  <si>
    <t>działalność obiektów sportowych</t>
  </si>
  <si>
    <t>ul. Monte Cassino 8, 72-600 Świnoujście</t>
  </si>
  <si>
    <t>6832Z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</si>
  <si>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</si>
  <si>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</si>
  <si>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</si>
  <si>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</si>
  <si>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</si>
  <si>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</si>
  <si>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</si>
  <si>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</si>
  <si>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</si>
  <si>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22. Gimnazjum Publiczne nr 3 w Świnoujściu</t>
  </si>
  <si>
    <t>23. Zespół Szkół Publicznych nr 4 z Oddziałami Integracyjnymi</t>
  </si>
  <si>
    <t>24. Liceum Ogólnokształcące z Oddziałami Integracyjnymi im. Mieszka I</t>
  </si>
  <si>
    <t>25. Zespół Szkół Morskich</t>
  </si>
  <si>
    <t>26. Specjalny Ośrodek Szkolno-Wychowawczy</t>
  </si>
  <si>
    <t>27. Wielofunkcyjna Placówka Oświatowo-Wychowawcza</t>
  </si>
  <si>
    <t>14. Zespół Szkolno-Przedszkolny w Świnoujściu</t>
  </si>
  <si>
    <t xml:space="preserve">15. Zespół Szkół Ogólnokształcących w Świnoujściu </t>
  </si>
  <si>
    <t>16. Gimnazjum Publiczne nr 2 im. Henryka Sienkiewicza</t>
  </si>
  <si>
    <t>17. Gimnazjum Publiczne nr 3 w Świnoujściu</t>
  </si>
  <si>
    <t>18. Zespół Szkół Publicznych nr 4 z Oddziałami Integracyjnymi</t>
  </si>
  <si>
    <t>19. Liceum Ogólnokształcące z Oddziałami Integracyjnymi im. Mieszka I</t>
  </si>
  <si>
    <t>20. Zespół Szkół Morskich</t>
  </si>
  <si>
    <t>22. Wielofunkcyjna Placówka Oświatowo-Wychowawcza</t>
  </si>
  <si>
    <t>nie</t>
  </si>
  <si>
    <t>127783,46 m</t>
  </si>
  <si>
    <t>Łączna długość dróg, za które Ubezpieczający ponosi odpowiedzialność /dotyczy tylko zarządcy dróg/</t>
  </si>
  <si>
    <t>drukarka HP Laser Jet P2015D</t>
  </si>
  <si>
    <t>drukarka OPERA 100 M9006 287E</t>
  </si>
  <si>
    <t>monitor LCD ASUS 19" VB191T</t>
  </si>
  <si>
    <t>komputer Dell GX270 z WIN XP</t>
  </si>
  <si>
    <t>drukarka NASHUATEC Lasercolor SPC410DN</t>
  </si>
  <si>
    <t>Bilioteka backupu (storage)</t>
  </si>
  <si>
    <t>drukarka HP lasercolor CLJ2605</t>
  </si>
  <si>
    <t>dysk HDD SCSI 146 GB Ultra 320 15K (REKORD)</t>
  </si>
  <si>
    <t>komputer DellOptiPlex MT 755  z WIN XP</t>
  </si>
  <si>
    <t>drukarka Canon Pixma iX 5000 (A3)</t>
  </si>
  <si>
    <t>komputer Dell GX280 z WIN XP</t>
  </si>
  <si>
    <t>serwer HP DL 360 R05 (ew.ludn.)</t>
  </si>
  <si>
    <t>drukarka EPSON LQ680</t>
  </si>
  <si>
    <t>monitor LCD HYUNDAY 24"</t>
  </si>
  <si>
    <t>monitor LCD AOC 19"</t>
  </si>
  <si>
    <t>drukarka laser XEROX Phaser 6125N</t>
  </si>
  <si>
    <t>Drukarka Xerox Phaser 6125 N Laser color (UE)</t>
  </si>
  <si>
    <t>drukarka laser XEROX Phaser 3100 MFPV/X</t>
  </si>
  <si>
    <t>komputer DELL GX620d z XP i kartą graficzną RADEON X300</t>
  </si>
  <si>
    <t>drukarka HP LaserJet P1005</t>
  </si>
  <si>
    <t>drukarka HP LaserJet P1505</t>
  </si>
  <si>
    <t>komputer DELL GX280sf z WIN XP Prof..</t>
  </si>
  <si>
    <t>komputer DELL GX620d z WIN XP Prof..</t>
  </si>
  <si>
    <t>komputer COMPAQ sr 5013 z WIN XP Prof.</t>
  </si>
  <si>
    <t>komputer DELL GX520d z WIN XP Prof..</t>
  </si>
  <si>
    <t>drukarka Brother HL-53400D</t>
  </si>
  <si>
    <t>drukarka Canon Pixma iX 5000 A3+</t>
  </si>
  <si>
    <t>drukarka laser XEROX Phaser 3435DN</t>
  </si>
  <si>
    <t>szafa serwerowa z UPS i przełącznikiem KVM</t>
  </si>
  <si>
    <t>serwer PE 2950 III Quad Core Xenon X5450 8GB (serwer dla netware NOWS)</t>
  </si>
  <si>
    <t xml:space="preserve">Drukarka laser Brother  mono HL-5340D  </t>
  </si>
  <si>
    <t>Urządzenie wielofunkcyjne Brother  DCP 8065DN</t>
  </si>
  <si>
    <t>Drukarka laser OKI  B430D</t>
  </si>
  <si>
    <t>Drukarka laser Brother  MFC 9840CDW</t>
  </si>
  <si>
    <t>Monitor LG 19" LCD STD</t>
  </si>
  <si>
    <t>Drukarka laser Brother mono HL-5340D</t>
  </si>
  <si>
    <t>Drukarka laser HP P 1505</t>
  </si>
  <si>
    <t>Komputer Dell Optiplex 380MT</t>
  </si>
  <si>
    <t>Drukarka  Kyocera FS 2020D</t>
  </si>
  <si>
    <t>Serwer HP ML 310 G5  (WKM)</t>
  </si>
  <si>
    <t>UPS RACK HP R1500 (WKM)</t>
  </si>
  <si>
    <t>Zestaw do montazu serwera w szafie RACK (WKM)</t>
  </si>
  <si>
    <t>Router Cisco 2611XM  (WKM)</t>
  </si>
  <si>
    <t>Delta 2S TLS  (WKM)</t>
  </si>
  <si>
    <t>Ever Sinline XL 2200 Rack (WKM)</t>
  </si>
  <si>
    <t>Serwer Actina Solar (WKM)</t>
  </si>
  <si>
    <t>zestaw komputer PC+monitor TFT 17" Fujitsu-Siemens+czytnik Active Card (9.41.3.2) (WKM)</t>
  </si>
  <si>
    <t>zasilacz awaryjny EVER  (UPS dla ruterów) (WKM)</t>
  </si>
  <si>
    <t>drukarka lexmark T420DN- do dowodów rejestr.) (WKM)</t>
  </si>
  <si>
    <t>drukarka Lexmark E321 (WKM)</t>
  </si>
  <si>
    <t>monitor LCD LG 22" W2220P-BF</t>
  </si>
  <si>
    <t>drukarka Canon iX 4000 A3+</t>
  </si>
  <si>
    <t>monitor LCD 19" E-19-5</t>
  </si>
  <si>
    <t>komputer Triline 55-G</t>
  </si>
  <si>
    <t>skaner ScanExpress A3 USB 2400Pro</t>
  </si>
  <si>
    <t>skaner GT 20000 Epson</t>
  </si>
  <si>
    <t>drukarka Nashuatec SPC 430 DN</t>
  </si>
  <si>
    <t>komputer Triline 61 G</t>
  </si>
  <si>
    <t>serwer HP DL 380 G7</t>
  </si>
  <si>
    <t>skaner ScanExpress A3 2400Pro</t>
  </si>
  <si>
    <t>przełącznik sieciowy Entersys B5G124 24-port</t>
  </si>
  <si>
    <t>UPS APC Smart-UPS RT 3000 VA</t>
  </si>
  <si>
    <t>drukarka KONICA MINOLTA MAGICOLOR 3730DN (WPT-CIT)</t>
  </si>
  <si>
    <t>projektor ACER X1261P</t>
  </si>
  <si>
    <t>projektor BenQ W600</t>
  </si>
  <si>
    <t>Aparat fotograficzny CANON EOS 1100D+ob. 18-55 IS</t>
  </si>
  <si>
    <t>Komputer ASUS CG8250-PLCH06</t>
  </si>
  <si>
    <t>projektor Sanyo PLC-XD2600 (WPT-CIT)</t>
  </si>
  <si>
    <t>monitor HANNSG HA191DPO (WPT-CIT)</t>
  </si>
  <si>
    <t>komputer Intel Core 13540 4GB RAM W7PPR 32 BIT (WPT-CIT)</t>
  </si>
  <si>
    <t>KOMPUTER TRILINE INTEGRA (BGM)</t>
  </si>
  <si>
    <t>zestaw komputerowy ACER Veriton Z4620G (WPT-POT)</t>
  </si>
  <si>
    <t>Urządzenie wielofunkcyjne Kyocera FS-1035MFP</t>
  </si>
  <si>
    <t>drukarka laserowa Kyocera FS-2020DN</t>
  </si>
  <si>
    <t>UPS APC Smart-UPS 750VA LCD RM 2U</t>
  </si>
  <si>
    <t>Monitor LCD 22" LG E2210 (WKM)</t>
  </si>
  <si>
    <t>Monitor LCD 22" LG E2210</t>
  </si>
  <si>
    <t xml:space="preserve">router WRT54GL </t>
  </si>
  <si>
    <t>urządzenie wielofunkcyjne BROTHER (BRM)</t>
  </si>
  <si>
    <t>system dyskowy NetStor NS370S 6GB SAS/SATA, adapter ATTO Express SAS, 4 dyski twarde Seagate Constellation ES.2 2TB, szyny montażowe</t>
  </si>
  <si>
    <t>Konsola anten KVM 8-portowa (BGM)</t>
  </si>
  <si>
    <t>UPS-Smart APC 1000VA Rack/Tower (BGM)</t>
  </si>
  <si>
    <t>Serwer PL DL380 G7 X5690 2P 12GB z WIN SBS Premium (BGM)</t>
  </si>
  <si>
    <t>Komputer stacjonarny Intel Core i5-3550 64 bit z WIN 7</t>
  </si>
  <si>
    <t>drukarka HP Laserjet P1102 (BGM)</t>
  </si>
  <si>
    <t>Wykaz maszyn i urządzeń (Miasto Świnoujście)</t>
  </si>
  <si>
    <t>ul. Wojska Polskiego 1/5, 72-600 Świnoujscie</t>
  </si>
  <si>
    <t>Adres</t>
  </si>
  <si>
    <t>EKD/PKD</t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</si>
  <si>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</si>
  <si>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</si>
  <si>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</si>
  <si>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</si>
  <si>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</si>
  <si>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</si>
  <si>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</si>
  <si>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</si>
  <si>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</si>
  <si>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</si>
  <si>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</si>
  <si>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</si>
  <si>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</si>
  <si>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</si>
  <si>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</si>
  <si>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</si>
  <si>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</si>
  <si>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</si>
  <si>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</si>
  <si>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</si>
  <si>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</si>
  <si>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</si>
  <si>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</si>
  <si>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</si>
  <si>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</si>
  <si>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</si>
  <si>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</si>
  <si>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</si>
  <si>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</si>
  <si>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</si>
  <si>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</si>
  <si>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</si>
  <si>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</si>
  <si>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</si>
  <si>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</si>
  <si>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</si>
  <si>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</si>
  <si>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</si>
  <si>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konstrukcja drewniana, pokrycie ceramiczne</t>
  </si>
  <si>
    <t>konstrukcja drewniana, pokrycie ceramiczne (karpiówka podwójna)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</si>
  <si>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</si>
  <si>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</si>
  <si>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</si>
  <si>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2005 wymiana drzwi 5 985</t>
  </si>
  <si>
    <t>bardzo dobry</t>
  </si>
  <si>
    <t>dobry</t>
  </si>
  <si>
    <t>dostateczny</t>
  </si>
  <si>
    <t>nie dotyczy</t>
  </si>
  <si>
    <t>318,24 m2</t>
  </si>
  <si>
    <t>361,79 m2</t>
  </si>
  <si>
    <t>745 m2</t>
  </si>
  <si>
    <t>5243 m3</t>
  </si>
  <si>
    <t>3 + poddasze i piwnice</t>
  </si>
  <si>
    <t>12. Liceum Ogólnokształcące z Oddziałami Integracyjnymi im. Mieszka I</t>
  </si>
  <si>
    <t>15. Poradnia Psychologiczno - Pedagogiczna</t>
  </si>
  <si>
    <t>17. Zakład Gospodarki Mieszkaniowej</t>
  </si>
  <si>
    <t>18. Powiatowy Urząd Pracy</t>
  </si>
  <si>
    <t>ul.Monte Cassino 8, 72-600  Świnoujście</t>
  </si>
  <si>
    <t>ul.Grunwaldzka 41, 72-600  Świnoujście</t>
  </si>
  <si>
    <t>ul.Dąbrowskiego 4, 72-600  Świnoujście</t>
  </si>
  <si>
    <t>ul.Jaracza 65a, 72-600  Świnoujście</t>
  </si>
  <si>
    <t>ul. J.Dąbrowskiego 4, 72-600  Świnoujście</t>
  </si>
  <si>
    <t>ul. Modrzejewska 20, 72-600  Świnoujście</t>
  </si>
  <si>
    <t>ul. Wojska Polskiego 1/2a, 72-600  Świnoujście - budynek siedziby PUP</t>
  </si>
  <si>
    <t>ul. Wojska Polskiego 1/1, , 72-600  Świnoujście - Sala Informacji Zawodowej (sala 419 i 420 wynajmowane w Młodzieżowym Domu Kultury w Świnoujściu)</t>
  </si>
  <si>
    <t>ul. Dąbrowskiego 4, , 72-600  Świnoujście - pomieszczenia skladnicy Powiatowego Urzędu Pracy w Świnoujściu, wynajmowane od ZGM w Świnoujściu</t>
  </si>
  <si>
    <t>ul. Karsiborska 33a, 72-600  Świnoujście (siedziba firmy)</t>
  </si>
  <si>
    <t>ul. Wybrzeże Wł. IV, 72-600  Świnoujście (punkt regulatorski)</t>
  </si>
  <si>
    <t>ul. Dworcowa, 72-600  Świnoujście (punkt regulatorski)</t>
  </si>
  <si>
    <t>ul. Graniczna, 72-600  Świnoujście (punkt regulatorski)</t>
  </si>
  <si>
    <t>ul. Chrobrego, 72-600 Świnoujście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</si>
  <si>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</si>
  <si>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</si>
  <si>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</si>
  <si>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</si>
  <si>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</si>
  <si>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</si>
  <si>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</si>
  <si>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</si>
  <si>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r>
      <t>Budynek przy ul. Wojska Polskiego 1/1</t>
    </r>
    <r>
      <rPr>
        <i/>
        <sz val="9"/>
        <rFont val="Arial"/>
        <family val="2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</rPr>
      <t>Budynek przy ul. Wojska Polskiego 1/1</t>
    </r>
    <r>
      <rPr>
        <i/>
        <sz val="9"/>
        <rFont val="Arial"/>
        <family val="2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</rPr>
      <t>Sala widowiskowo sportowa</t>
    </r>
    <r>
      <rPr>
        <i/>
        <sz val="9"/>
        <rFont val="Arial"/>
        <family val="2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</si>
  <si>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</si>
  <si>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</si>
  <si>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Tabela nr 4 - Wykaz środków trwałych i wyposażenia</t>
  </si>
  <si>
    <t>"Droga na wiadukt" Barlickiego</t>
  </si>
  <si>
    <t>1. Urząd Miasta Świnoujście, Biuro Informacji Turystycznej</t>
  </si>
  <si>
    <t>2. Miasto Świnoujście, Biuro Technologii Informacyjnych</t>
  </si>
  <si>
    <t>latarki survivor led szt. 10</t>
  </si>
  <si>
    <t>Zbiory bibioteczne</t>
  </si>
  <si>
    <t>bez zabudowań (jedynie groby)</t>
  </si>
  <si>
    <t>1912 (przebudowa 1960, remonty: 2003-2008</t>
  </si>
  <si>
    <t>WYKAZ LOKALIZACJI, W KTÓRYCH PROWADZONA JEST DZIAŁALNOŚĆ ORAZ LOKALIZACJI, GDZIE ZNAJDUJE SIĘ MIENIE NALEŻĄCE DO MIASTA ŚWINOUJŚCIE</t>
  </si>
  <si>
    <t>Urząd Miasta Świnoujście, Wydział Eksploatacji i Zarządzania Nieruchomościami</t>
  </si>
  <si>
    <t>instytucja kultury</t>
  </si>
  <si>
    <t>system telewizji dozorowanej  monitoring zewnętrzny /   3 kamery / i wewnętrzny / 12 kamer /</t>
  </si>
  <si>
    <t>11. Żłobek Miejski "Kubuś Puchatek"</t>
  </si>
  <si>
    <t>działalność dydaktyczno-wychowawczo-opiekuńcza</t>
  </si>
  <si>
    <t>brak informacji</t>
  </si>
  <si>
    <t>zestaw komputerowy INSPIRCA</t>
  </si>
  <si>
    <t>Dyktafon Olimpus</t>
  </si>
  <si>
    <t>Radiomagnetofon Philips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</si>
  <si>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</si>
  <si>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</si>
  <si>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</si>
  <si>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</si>
  <si>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</si>
  <si>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</si>
  <si>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projektor multimedialnyoptoma</t>
  </si>
  <si>
    <t>Zespół Szkół Ogólnokształcących, ul.W.Witosa 12, 72-600  Świnoujście</t>
  </si>
  <si>
    <t>gaśnice</t>
  </si>
  <si>
    <t>projektor SANYO XW-60</t>
  </si>
  <si>
    <t>telewizor 42 cale</t>
  </si>
  <si>
    <t>system telewizji przemysłowej wraz z urządzeniami minitoring</t>
  </si>
  <si>
    <t>kasa fiskalna</t>
  </si>
  <si>
    <t>notebook / komputer /</t>
  </si>
  <si>
    <t>Basen przeciwpożarowy</t>
  </si>
  <si>
    <t>basen</t>
  </si>
  <si>
    <t>nd</t>
  </si>
  <si>
    <t>oczyszczalnia ścieków - ul. Karsiborska</t>
  </si>
  <si>
    <t>20</t>
  </si>
  <si>
    <t>Okręgowa Stacja Kontroli Pojazdów, Zajezdnia Autobusowa - ul. Karsiborska</t>
  </si>
  <si>
    <t>wartość odtworzeniowa</t>
  </si>
  <si>
    <t>O</t>
  </si>
  <si>
    <t>cmentarz ul. Sąsiedzka</t>
  </si>
  <si>
    <t>Plac Słowaiński 6, 72-600 Świnoujście</t>
  </si>
  <si>
    <t>1. Urząd Miasta, Wydział Promocji, Turystyki, Kultury i Sportu (Biuro Informacji Turystycznej)</t>
  </si>
  <si>
    <t>2. Urząd Miasta, Wydział Eksploatacji i Zarządzania Nieruchomościami - Cmentarze Komunalne</t>
  </si>
  <si>
    <t>3. Urząd Miasta, Wydział Eksploatacji i Zarządzania Nieruchomościami - Schronisko dla Bezdomnych Zwierząt</t>
  </si>
  <si>
    <t>4. Urząd Miasta, Wydział Eksploatacji i Zarządzania Nieruchomościami - Targowisko Miejskie</t>
  </si>
  <si>
    <t>5. Urząd Miasta, Wydział Eksploatacji i Zarządzania Nieruchomościami - Place Zabaw</t>
  </si>
  <si>
    <t>6. Urząd Miasta, Wydział Eksploatacji i Zarządzania Nieruchomościami - Parki</t>
  </si>
  <si>
    <t>7. Miejska Biblioteka Publiczna im Stefana Flukowskiego w Świnoujściu</t>
  </si>
  <si>
    <t>10. Szkoła Podstawowa Nr 6 im. Mieszka I</t>
  </si>
  <si>
    <t>11. Zespół Szkolno-Przedszkolny w Świnoujściu</t>
  </si>
  <si>
    <t xml:space="preserve">12. Zespół Szkół Ogólnokształcących w Świnoujściu </t>
  </si>
  <si>
    <t>13. Centrum Edukacji Zawodowej i Turystyki</t>
  </si>
  <si>
    <t>14. Zespół Szkół Morskich</t>
  </si>
  <si>
    <t>15. Zakład Gospodarki Mieszkaniowej</t>
  </si>
  <si>
    <t>16. Miejski Ośrodek Pomocy Rodzinie</t>
  </si>
  <si>
    <t>17. Powiatowy Urząd Pracy</t>
  </si>
  <si>
    <t xml:space="preserve">18. Zakład Wodociągów i Kanalizacji </t>
  </si>
  <si>
    <t>21. Samodzielny Publiczny Zakład Opieki Zdrowotnej Szpital Miejski im.Jana Garduły w Świnoujściu</t>
  </si>
  <si>
    <t xml:space="preserve">budynek szkoły: obróbka okien w sali gimnastycznej, remont kompleksowy sali nawigacji, wymiana okien w sali szkoleniowej, częściowy remont wc chłopców, I etap izolacji pionowej budynku
budynek internatu: remont kuchni, wykonanie izolacji pionowej wzdłuż 5 pomieszczeń
budynek warsztatów: wymiana części okien
-rok 2008:
budynek szkoły: remont klatek schodowych, remont sali gimnastycznej, II etap izolacji pionowej
budynek internatu: dalszy remont pomieszczeń kuchni- instalacja wod-kan., elektr.
budynek warsztatów: ekspertyza poszycia dachowego na budynku
-rok 2009:
budynek szkoły: wymiana 2 okien w sali 79, remont klatki schodowej przy sali gimnastycznej, remont daszku nad ławkami, remont pokoju nauczycielskiego,
budynek warsztatów: naprawa poszycia dachowego i przebudowa komina
-rok 2010:
budynek internatu: remont pomieszczeń przy kuchni, pokoju obsługi , wc, pomieszczeń biurowych
-rok 2011:
budynek szkoły: remont dolnego parteru po zalaniu wodami gruntowymi wykonany przez Miasto,
budynek internatu: wymiana pionu C.O., remont dachu łącznika,
-rok 2012:
budynek szkoły: remont sali laboratorium nawigacyjnego
budynek internatu: remont łazienki na I piętrze
</t>
  </si>
  <si>
    <t>wartość księgowa brutto</t>
  </si>
  <si>
    <t>1. Zespół Szkół Publicznych Nr 4 z Oddziałami Integracyjnymi</t>
  </si>
  <si>
    <t>2. Zakład Gospodarki Mieszkaniowej</t>
  </si>
  <si>
    <t>Tabela nr 2a - Wykaz dróg</t>
  </si>
  <si>
    <t>28. Poradnia Psychologiczno - Pedagogiczna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</si>
  <si>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</si>
  <si>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</si>
  <si>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</si>
  <si>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</si>
  <si>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</si>
  <si>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</si>
  <si>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23. Poradnia Psychologiczno - Pedagogiczna</t>
  </si>
  <si>
    <t>24. Ośrodek Sportu i Rekreacji "Wyspiarz"w Świnoujściu</t>
  </si>
  <si>
    <t>25. Zakład Gospodarki Mieszkaniowej</t>
  </si>
  <si>
    <t>26. Miejski Ośrodek Pomocy Rodzinie</t>
  </si>
  <si>
    <t>27. Powiatowy Urząd Pracy</t>
  </si>
  <si>
    <t>28. Zakład Wodociągów i Kanalizacji</t>
  </si>
  <si>
    <t>29. Samodzielny Publiczny Zakład Opieki Zdrowotnej, Zakład Pielęgnacyjno – Opiekuńczy w Świnoujsciu</t>
  </si>
  <si>
    <t>Urząd Miasta Świnoujście, Wydział Spraw Obywatelskich i Urząd Stanu Cywilnego</t>
  </si>
  <si>
    <t>Zakład Wodociągów i Kanalizacji Sp. z o.o.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</si>
  <si>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</si>
  <si>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</si>
  <si>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</si>
  <si>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</si>
  <si>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9</t>
  </si>
  <si>
    <t>Przedszkole Miejskie nr 10 "Kolorowy Świat"</t>
  </si>
  <si>
    <t>Przedszkole Miejskie nr 11 z Oddziałami Integracyjnymi "Tęcza"</t>
  </si>
  <si>
    <t>Szkoła Podstawowa nr 1</t>
  </si>
  <si>
    <t xml:space="preserve">Szkoła Podstawowa nr 2 </t>
  </si>
  <si>
    <t>Szkoła Podstawowa nr 6 im. Mieszka I</t>
  </si>
  <si>
    <t>Tabela nr 5 - Wykaz maszyn i urządzeń</t>
  </si>
  <si>
    <t>Tabela nr 6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</si>
</sst>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44" fontId="0" fillId="0" borderId="10" xfId="67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center" vertical="center"/>
    </xf>
    <xf numFmtId="0" fontId="0" fillId="0" borderId="0" xfId="0" applyAlignment="1">
      <alignment/>
    </xf>
    <xf numFmtId="44" fontId="1" fillId="0" borderId="10" xfId="54" applyNumberFormat="1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44" fontId="1" fillId="33" borderId="10" xfId="54" applyNumberFormat="1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1" fillId="36" borderId="0" xfId="0" applyNumberFormat="1" applyFont="1" applyFill="1" applyBorder="1" applyAlignment="1">
      <alignment wrapText="1"/>
    </xf>
    <xf numFmtId="44" fontId="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44" fontId="0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Fill="1" applyBorder="1" applyAlignment="1">
      <alignment horizontal="left" vertical="center" wrapText="1"/>
      <protection/>
    </xf>
    <xf numFmtId="44" fontId="0" fillId="0" borderId="10" xfId="67" applyFont="1" applyFill="1" applyBorder="1" applyAlignment="1">
      <alignment horizontal="center" vertical="center"/>
    </xf>
    <xf numFmtId="179" fontId="4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/>
      <protection/>
    </xf>
    <xf numFmtId="44" fontId="1" fillId="0" borderId="10" xfId="54" applyNumberFormat="1" applyFont="1" applyFill="1" applyBorder="1" applyAlignment="1">
      <alignment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3" fontId="0" fillId="0" borderId="10" xfId="42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43" fontId="0" fillId="0" borderId="13" xfId="42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4" borderId="11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right" vertical="center" wrapText="1"/>
    </xf>
    <xf numFmtId="44" fontId="1" fillId="37" borderId="12" xfId="0" applyNumberFormat="1" applyFont="1" applyFill="1" applyBorder="1" applyAlignment="1">
      <alignment vertical="center" wrapText="1"/>
    </xf>
    <xf numFmtId="44" fontId="1" fillId="38" borderId="12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20" xfId="0" applyNumberFormat="1" applyFont="1" applyBorder="1" applyAlignment="1">
      <alignment/>
    </xf>
    <xf numFmtId="2" fontId="1" fillId="0" borderId="20" xfId="42" applyNumberFormat="1" applyFont="1" applyBorder="1" applyAlignment="1">
      <alignment horizontal="right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38" borderId="0" xfId="0" applyFont="1" applyFill="1" applyAlignment="1">
      <alignment/>
    </xf>
    <xf numFmtId="0" fontId="0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168" fontId="1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168" fontId="11" fillId="38" borderId="10" xfId="0" applyNumberFormat="1" applyFont="1" applyFill="1" applyBorder="1" applyAlignment="1">
      <alignment horizontal="center" vertical="center" wrapText="1"/>
    </xf>
    <xf numFmtId="168" fontId="16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4" fontId="1" fillId="38" borderId="12" xfId="0" applyNumberFormat="1" applyFont="1" applyFill="1" applyBorder="1" applyAlignment="1">
      <alignment vertical="top" wrapText="1"/>
    </xf>
    <xf numFmtId="44" fontId="1" fillId="38" borderId="12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168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3" fontId="0" fillId="0" borderId="10" xfId="42" applyFont="1" applyFill="1" applyBorder="1" applyAlignment="1">
      <alignment horizontal="center" vertical="center" wrapText="1"/>
    </xf>
    <xf numFmtId="184" fontId="0" fillId="0" borderId="10" xfId="42" applyNumberFormat="1" applyFont="1" applyFill="1" applyBorder="1" applyAlignment="1">
      <alignment horizontal="center" vertical="center" wrapText="1"/>
    </xf>
    <xf numFmtId="43" fontId="0" fillId="0" borderId="10" xfId="42" applyNumberFormat="1" applyFont="1" applyFill="1" applyBorder="1" applyAlignment="1">
      <alignment horizontal="center" vertical="center" wrapText="1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4" fontId="0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55" applyFont="1" applyFill="1" applyBorder="1" applyAlignment="1">
      <alignment vertical="center" wrapText="1"/>
      <protection/>
    </xf>
    <xf numFmtId="44" fontId="0" fillId="0" borderId="12" xfId="55" applyNumberFormat="1" applyFont="1" applyFill="1" applyBorder="1" applyAlignment="1">
      <alignment vertical="center" wrapText="1"/>
      <protection/>
    </xf>
    <xf numFmtId="44" fontId="0" fillId="0" borderId="12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4" fontId="0" fillId="0" borderId="12" xfId="0" applyNumberFormat="1" applyFont="1" applyFill="1" applyBorder="1" applyAlignment="1">
      <alignment horizontal="right" vertical="center" wrapText="1"/>
    </xf>
    <xf numFmtId="0" fontId="0" fillId="0" borderId="10" xfId="55" applyFont="1" applyFill="1" applyBorder="1" applyAlignment="1">
      <alignment vertical="center"/>
      <protection/>
    </xf>
    <xf numFmtId="44" fontId="0" fillId="0" borderId="12" xfId="55" applyNumberFormat="1" applyFont="1" applyFill="1" applyBorder="1" applyAlignment="1">
      <alignment vertical="center"/>
      <protection/>
    </xf>
    <xf numFmtId="44" fontId="1" fillId="19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17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8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67" applyNumberFormat="1" applyFont="1" applyFill="1" applyBorder="1" applyAlignment="1">
      <alignment horizontal="center" vertical="center"/>
    </xf>
    <xf numFmtId="178" fontId="0" fillId="0" borderId="10" xfId="54" applyNumberFormat="1" applyFont="1" applyFill="1" applyBorder="1" applyAlignment="1">
      <alignment horizontal="center" wrapText="1"/>
      <protection/>
    </xf>
    <xf numFmtId="44" fontId="1" fillId="0" borderId="10" xfId="67" applyFont="1" applyFill="1" applyBorder="1" applyAlignment="1">
      <alignment vertical="center"/>
    </xf>
    <xf numFmtId="178" fontId="0" fillId="0" borderId="10" xfId="54" applyNumberFormat="1" applyFont="1" applyFill="1" applyBorder="1" applyAlignment="1">
      <alignment horizontal="center" vertical="center"/>
      <protection/>
    </xf>
    <xf numFmtId="168" fontId="1" fillId="37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168" fontId="1" fillId="37" borderId="27" xfId="0" applyNumberFormat="1" applyFont="1" applyFill="1" applyBorder="1" applyAlignment="1">
      <alignment horizontal="center" vertical="center" wrapText="1"/>
    </xf>
    <xf numFmtId="168" fontId="1" fillId="37" borderId="2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79" fontId="0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67" applyFont="1" applyFill="1" applyBorder="1" applyAlignment="1">
      <alignment vertical="center"/>
    </xf>
    <xf numFmtId="179" fontId="0" fillId="0" borderId="10" xfId="54" applyNumberFormat="1" applyFont="1" applyFill="1" applyBorder="1" applyAlignment="1">
      <alignment horizontal="center" vertical="center" wrapText="1"/>
      <protection/>
    </xf>
    <xf numFmtId="44" fontId="4" fillId="0" borderId="10" xfId="56" applyNumberFormat="1" applyFont="1" applyFill="1" applyBorder="1" applyAlignment="1">
      <alignment horizontal="center" vertical="center" wrapText="1"/>
      <protection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0" xfId="55" applyNumberFormat="1" applyFont="1" applyFill="1" applyBorder="1" applyAlignment="1">
      <alignment vertical="center" wrapText="1"/>
      <protection/>
    </xf>
    <xf numFmtId="168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168" fontId="0" fillId="0" borderId="12" xfId="0" applyNumberFormat="1" applyFont="1" applyFill="1" applyBorder="1" applyAlignment="1">
      <alignment vertical="center" wrapText="1"/>
    </xf>
    <xf numFmtId="168" fontId="0" fillId="0" borderId="11" xfId="55" applyNumberFormat="1" applyFont="1" applyFill="1" applyBorder="1" applyAlignment="1">
      <alignment vertical="center" wrapText="1"/>
      <protection/>
    </xf>
    <xf numFmtId="0" fontId="0" fillId="0" borderId="29" xfId="55" applyFont="1" applyFill="1" applyBorder="1" applyAlignment="1">
      <alignment vertical="center" wrapText="1"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168" fontId="0" fillId="0" borderId="30" xfId="55" applyNumberFormat="1" applyFont="1" applyFill="1" applyBorder="1" applyAlignment="1">
      <alignment vertical="center" wrapText="1"/>
      <protection/>
    </xf>
    <xf numFmtId="44" fontId="0" fillId="0" borderId="0" xfId="0" applyNumberFormat="1" applyFont="1" applyFill="1" applyAlignment="1">
      <alignment/>
    </xf>
    <xf numFmtId="168" fontId="1" fillId="0" borderId="19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1" fillId="7" borderId="31" xfId="0" applyNumberFormat="1" applyFont="1" applyFill="1" applyBorder="1" applyAlignment="1">
      <alignment horizontal="center" vertical="center" wrapText="1"/>
    </xf>
    <xf numFmtId="168" fontId="1" fillId="7" borderId="32" xfId="0" applyNumberFormat="1" applyFont="1" applyFill="1" applyBorder="1" applyAlignment="1">
      <alignment horizontal="center" vertical="center" wrapText="1"/>
    </xf>
    <xf numFmtId="168" fontId="1" fillId="7" borderId="33" xfId="0" applyNumberFormat="1" applyFont="1" applyFill="1" applyBorder="1" applyAlignment="1">
      <alignment horizontal="center" vertical="center" wrapText="1"/>
    </xf>
    <xf numFmtId="168" fontId="1" fillId="7" borderId="34" xfId="0" applyNumberFormat="1" applyFont="1" applyFill="1" applyBorder="1" applyAlignment="1">
      <alignment horizontal="center" vertical="center" wrapText="1"/>
    </xf>
    <xf numFmtId="168" fontId="1" fillId="7" borderId="12" xfId="0" applyNumberFormat="1" applyFont="1" applyFill="1" applyBorder="1" applyAlignment="1">
      <alignment horizontal="center" vertical="center"/>
    </xf>
    <xf numFmtId="168" fontId="1" fillId="7" borderId="35" xfId="0" applyNumberFormat="1" applyFont="1" applyFill="1" applyBorder="1" applyAlignment="1">
      <alignment horizontal="center" vertical="center"/>
    </xf>
    <xf numFmtId="168" fontId="1" fillId="7" borderId="36" xfId="0" applyNumberFormat="1" applyFont="1" applyFill="1" applyBorder="1" applyAlignment="1">
      <alignment horizontal="center" vertical="center"/>
    </xf>
    <xf numFmtId="168" fontId="1" fillId="7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168" fontId="0" fillId="0" borderId="29" xfId="0" applyNumberFormat="1" applyFont="1" applyFill="1" applyBorder="1" applyAlignment="1">
      <alignment horizontal="right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44" fontId="1" fillId="34" borderId="10" xfId="65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9" fillId="19" borderId="40" xfId="0" applyFont="1" applyFill="1" applyBorder="1" applyAlignment="1">
      <alignment horizontal="center" vertical="center"/>
    </xf>
    <xf numFmtId="0" fontId="19" fillId="19" borderId="41" xfId="0" applyFont="1" applyFill="1" applyBorder="1" applyAlignment="1">
      <alignment horizontal="center" vertical="center"/>
    </xf>
    <xf numFmtId="168" fontId="19" fillId="19" borderId="42" xfId="0" applyNumberFormat="1" applyFont="1" applyFill="1" applyBorder="1" applyAlignment="1">
      <alignment horizontal="center" vertical="center"/>
    </xf>
    <xf numFmtId="168" fontId="19" fillId="19" borderId="43" xfId="0" applyNumberFormat="1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4" borderId="10" xfId="54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2.75"/>
  <cols>
    <col min="1" max="1" width="3.7109375" style="7" bestFit="1" customWidth="1"/>
    <col min="2" max="2" width="35.7109375" style="7" customWidth="1"/>
    <col min="3" max="3" width="43.8515625" style="7" customWidth="1"/>
    <col min="4" max="4" width="12.7109375" style="7" bestFit="1" customWidth="1"/>
    <col min="5" max="5" width="11.00390625" style="8" bestFit="1" customWidth="1"/>
    <col min="6" max="6" width="11.00390625" style="7" customWidth="1"/>
    <col min="7" max="7" width="28.140625" style="7" customWidth="1"/>
    <col min="8" max="8" width="14.57421875" style="7" customWidth="1"/>
    <col min="9" max="9" width="15.421875" style="7" customWidth="1"/>
    <col min="10" max="10" width="20.421875" style="7" customWidth="1"/>
    <col min="11" max="11" width="41.8515625" style="7" customWidth="1"/>
    <col min="12" max="12" width="28.28125" style="7" customWidth="1"/>
    <col min="13" max="13" width="21.57421875" style="7" customWidth="1"/>
    <col min="14" max="14" width="18.421875" style="7" customWidth="1"/>
    <col min="15" max="15" width="23.421875" style="7" customWidth="1"/>
    <col min="16" max="16" width="32.57421875" style="7" customWidth="1"/>
    <col min="17" max="16384" width="9.140625" style="7" customWidth="1"/>
  </cols>
  <sheetData>
    <row r="1" ht="12.75">
      <c r="A1" s="113" t="s">
        <v>2459</v>
      </c>
    </row>
    <row r="3" spans="1:16" ht="105">
      <c r="A3" s="114" t="s">
        <v>1700</v>
      </c>
      <c r="B3" s="263" t="s">
        <v>2545</v>
      </c>
      <c r="C3" s="115" t="s">
        <v>2381</v>
      </c>
      <c r="D3" s="115" t="s">
        <v>2060</v>
      </c>
      <c r="E3" s="115" t="s">
        <v>2061</v>
      </c>
      <c r="F3" s="115" t="s">
        <v>2382</v>
      </c>
      <c r="G3" s="115" t="s">
        <v>2016</v>
      </c>
      <c r="H3" s="115" t="s">
        <v>2018</v>
      </c>
      <c r="I3" s="115" t="s">
        <v>2062</v>
      </c>
      <c r="J3" s="115" t="s">
        <v>632</v>
      </c>
      <c r="K3" s="115" t="s">
        <v>1055</v>
      </c>
      <c r="L3" s="115" t="s">
        <v>2019</v>
      </c>
      <c r="M3" s="115" t="s">
        <v>2017</v>
      </c>
      <c r="N3" s="115" t="s">
        <v>2293</v>
      </c>
      <c r="O3" s="115" t="s">
        <v>410</v>
      </c>
      <c r="P3" s="115" t="s">
        <v>916</v>
      </c>
    </row>
    <row r="4" spans="1:16" s="10" customFormat="1" ht="38.25" customHeight="1">
      <c r="A4" s="19">
        <v>1</v>
      </c>
      <c r="B4" s="17" t="s">
        <v>1720</v>
      </c>
      <c r="C4" s="17" t="s">
        <v>2380</v>
      </c>
      <c r="D4" s="3">
        <v>8550020644</v>
      </c>
      <c r="E4" s="173" t="s">
        <v>1721</v>
      </c>
      <c r="F4" s="173" t="s">
        <v>2249</v>
      </c>
      <c r="G4" s="3" t="s">
        <v>2460</v>
      </c>
      <c r="H4" s="3" t="s">
        <v>2053</v>
      </c>
      <c r="I4" s="266"/>
      <c r="J4" s="3" t="s">
        <v>969</v>
      </c>
      <c r="K4" s="3" t="s">
        <v>969</v>
      </c>
      <c r="L4" s="3" t="s">
        <v>2291</v>
      </c>
      <c r="M4" s="3" t="s">
        <v>2291</v>
      </c>
      <c r="N4" s="3" t="s">
        <v>969</v>
      </c>
      <c r="O4" s="168" t="s">
        <v>2479</v>
      </c>
      <c r="P4" s="3" t="s">
        <v>969</v>
      </c>
    </row>
    <row r="5" spans="1:16" s="10" customFormat="1" ht="26.25">
      <c r="A5" s="19">
        <v>2</v>
      </c>
      <c r="B5" s="17" t="s">
        <v>1722</v>
      </c>
      <c r="C5" s="17" t="s">
        <v>2380</v>
      </c>
      <c r="D5" s="3">
        <v>8550020644</v>
      </c>
      <c r="E5" s="173" t="s">
        <v>1721</v>
      </c>
      <c r="F5" s="173" t="s">
        <v>2249</v>
      </c>
      <c r="G5" s="3" t="s">
        <v>2460</v>
      </c>
      <c r="H5" s="3" t="s">
        <v>2053</v>
      </c>
      <c r="I5" s="267"/>
      <c r="J5" s="3" t="s">
        <v>969</v>
      </c>
      <c r="K5" s="3" t="s">
        <v>969</v>
      </c>
      <c r="L5" s="3" t="s">
        <v>2430</v>
      </c>
      <c r="M5" s="3" t="s">
        <v>2291</v>
      </c>
      <c r="N5" s="3" t="s">
        <v>2292</v>
      </c>
      <c r="O5" s="168" t="s">
        <v>2479</v>
      </c>
      <c r="P5" s="3" t="s">
        <v>969</v>
      </c>
    </row>
    <row r="6" spans="1:16" s="10" customFormat="1" ht="26.25">
      <c r="A6" s="19">
        <v>3</v>
      </c>
      <c r="B6" s="17" t="s">
        <v>1723</v>
      </c>
      <c r="C6" s="17" t="s">
        <v>2380</v>
      </c>
      <c r="D6" s="3">
        <v>8550020644</v>
      </c>
      <c r="E6" s="173" t="s">
        <v>1721</v>
      </c>
      <c r="F6" s="173" t="s">
        <v>2249</v>
      </c>
      <c r="G6" s="3" t="s">
        <v>2460</v>
      </c>
      <c r="H6" s="3" t="s">
        <v>2053</v>
      </c>
      <c r="I6" s="267"/>
      <c r="J6" s="3" t="s">
        <v>969</v>
      </c>
      <c r="K6" s="3" t="s">
        <v>969</v>
      </c>
      <c r="L6" s="3" t="s">
        <v>2291</v>
      </c>
      <c r="M6" s="3" t="s">
        <v>2291</v>
      </c>
      <c r="N6" s="3" t="s">
        <v>969</v>
      </c>
      <c r="O6" s="168" t="s">
        <v>2479</v>
      </c>
      <c r="P6" s="3" t="s">
        <v>969</v>
      </c>
    </row>
    <row r="7" spans="1:16" s="10" customFormat="1" ht="39">
      <c r="A7" s="19">
        <v>4</v>
      </c>
      <c r="B7" s="17" t="s">
        <v>1256</v>
      </c>
      <c r="C7" s="17" t="s">
        <v>2380</v>
      </c>
      <c r="D7" s="3">
        <v>8550020644</v>
      </c>
      <c r="E7" s="173" t="s">
        <v>1721</v>
      </c>
      <c r="F7" s="173" t="s">
        <v>2249</v>
      </c>
      <c r="G7" s="3" t="s">
        <v>2460</v>
      </c>
      <c r="H7" s="3" t="s">
        <v>2053</v>
      </c>
      <c r="I7" s="267"/>
      <c r="J7" s="3" t="s">
        <v>969</v>
      </c>
      <c r="K7" s="3" t="s">
        <v>969</v>
      </c>
      <c r="L7" s="3" t="s">
        <v>2291</v>
      </c>
      <c r="M7" s="3" t="s">
        <v>2291</v>
      </c>
      <c r="N7" s="3" t="s">
        <v>969</v>
      </c>
      <c r="O7" s="168" t="s">
        <v>2479</v>
      </c>
      <c r="P7" s="3" t="s">
        <v>969</v>
      </c>
    </row>
    <row r="8" spans="1:16" s="10" customFormat="1" ht="26.25">
      <c r="A8" s="19">
        <v>5</v>
      </c>
      <c r="B8" s="17" t="s">
        <v>2543</v>
      </c>
      <c r="C8" s="17" t="s">
        <v>2380</v>
      </c>
      <c r="D8" s="3">
        <v>8550020644</v>
      </c>
      <c r="E8" s="173" t="s">
        <v>1721</v>
      </c>
      <c r="F8" s="173" t="s">
        <v>2249</v>
      </c>
      <c r="G8" s="3" t="s">
        <v>1250</v>
      </c>
      <c r="H8" s="3" t="s">
        <v>2053</v>
      </c>
      <c r="I8" s="267"/>
      <c r="J8" s="3" t="s">
        <v>969</v>
      </c>
      <c r="K8" s="3" t="s">
        <v>969</v>
      </c>
      <c r="L8" s="3" t="s">
        <v>2291</v>
      </c>
      <c r="M8" s="3" t="s">
        <v>2291</v>
      </c>
      <c r="N8" s="3" t="s">
        <v>969</v>
      </c>
      <c r="O8" s="168" t="s">
        <v>2479</v>
      </c>
      <c r="P8" s="3" t="s">
        <v>969</v>
      </c>
    </row>
    <row r="9" spans="1:16" s="5" customFormat="1" ht="26.25">
      <c r="A9" s="19">
        <v>6</v>
      </c>
      <c r="B9" s="17" t="s">
        <v>1724</v>
      </c>
      <c r="C9" s="17" t="s">
        <v>2380</v>
      </c>
      <c r="D9" s="3">
        <v>8550020644</v>
      </c>
      <c r="E9" s="173" t="s">
        <v>1721</v>
      </c>
      <c r="F9" s="173" t="s">
        <v>2249</v>
      </c>
      <c r="G9" s="3" t="s">
        <v>2460</v>
      </c>
      <c r="H9" s="3" t="s">
        <v>2053</v>
      </c>
      <c r="I9" s="267"/>
      <c r="J9" s="3" t="s">
        <v>969</v>
      </c>
      <c r="K9" s="3" t="s">
        <v>1252</v>
      </c>
      <c r="L9" s="3" t="s">
        <v>2291</v>
      </c>
      <c r="M9" s="3" t="s">
        <v>2291</v>
      </c>
      <c r="N9" s="3" t="s">
        <v>969</v>
      </c>
      <c r="O9" s="168" t="s">
        <v>2479</v>
      </c>
      <c r="P9" s="3" t="s">
        <v>969</v>
      </c>
    </row>
    <row r="10" spans="1:16" s="10" customFormat="1" ht="62.25" customHeight="1">
      <c r="A10" s="19">
        <v>7</v>
      </c>
      <c r="B10" s="17" t="s">
        <v>1725</v>
      </c>
      <c r="C10" s="17" t="s">
        <v>1383</v>
      </c>
      <c r="D10" s="3">
        <v>8550020644</v>
      </c>
      <c r="E10" s="173" t="s">
        <v>1721</v>
      </c>
      <c r="F10" s="173" t="s">
        <v>2249</v>
      </c>
      <c r="G10" s="3" t="s">
        <v>2460</v>
      </c>
      <c r="H10" s="3" t="s">
        <v>2053</v>
      </c>
      <c r="I10" s="267"/>
      <c r="J10" s="3" t="s">
        <v>969</v>
      </c>
      <c r="K10" s="3" t="s">
        <v>2206</v>
      </c>
      <c r="L10" s="3" t="s">
        <v>2291</v>
      </c>
      <c r="M10" s="3" t="s">
        <v>2291</v>
      </c>
      <c r="N10" s="3" t="s">
        <v>969</v>
      </c>
      <c r="O10" s="168" t="s">
        <v>2479</v>
      </c>
      <c r="P10" s="3" t="s">
        <v>969</v>
      </c>
    </row>
    <row r="11" spans="1:16" s="10" customFormat="1" ht="26.25">
      <c r="A11" s="19">
        <v>8</v>
      </c>
      <c r="B11" s="17" t="s">
        <v>1726</v>
      </c>
      <c r="C11" s="17" t="s">
        <v>2380</v>
      </c>
      <c r="D11" s="3">
        <v>8550020644</v>
      </c>
      <c r="E11" s="173" t="s">
        <v>1721</v>
      </c>
      <c r="F11" s="173" t="s">
        <v>2249</v>
      </c>
      <c r="G11" s="3" t="s">
        <v>2460</v>
      </c>
      <c r="H11" s="3" t="s">
        <v>2053</v>
      </c>
      <c r="I11" s="267"/>
      <c r="J11" s="3" t="s">
        <v>969</v>
      </c>
      <c r="K11" s="3" t="s">
        <v>969</v>
      </c>
      <c r="L11" s="3" t="s">
        <v>2430</v>
      </c>
      <c r="M11" s="3" t="s">
        <v>2291</v>
      </c>
      <c r="N11" s="3" t="s">
        <v>969</v>
      </c>
      <c r="O11" s="168" t="s">
        <v>2479</v>
      </c>
      <c r="P11" s="3" t="s">
        <v>969</v>
      </c>
    </row>
    <row r="12" spans="1:16" s="10" customFormat="1" ht="15.75" customHeight="1">
      <c r="A12" s="19">
        <v>9</v>
      </c>
      <c r="B12" s="17" t="s">
        <v>1727</v>
      </c>
      <c r="C12" s="17" t="s">
        <v>2380</v>
      </c>
      <c r="D12" s="3">
        <v>8550020644</v>
      </c>
      <c r="E12" s="173" t="s">
        <v>1721</v>
      </c>
      <c r="F12" s="173" t="s">
        <v>2249</v>
      </c>
      <c r="G12" s="3" t="s">
        <v>2460</v>
      </c>
      <c r="H12" s="3" t="s">
        <v>2053</v>
      </c>
      <c r="I12" s="268"/>
      <c r="J12" s="3" t="s">
        <v>969</v>
      </c>
      <c r="K12" s="3" t="s">
        <v>969</v>
      </c>
      <c r="L12" s="3" t="s">
        <v>2291</v>
      </c>
      <c r="M12" s="3" t="s">
        <v>2291</v>
      </c>
      <c r="N12" s="3" t="s">
        <v>969</v>
      </c>
      <c r="O12" s="168" t="s">
        <v>2479</v>
      </c>
      <c r="P12" s="3" t="s">
        <v>969</v>
      </c>
    </row>
    <row r="13" spans="1:16" s="5" customFormat="1" ht="26.25">
      <c r="A13" s="19">
        <v>10</v>
      </c>
      <c r="B13" s="17" t="s">
        <v>413</v>
      </c>
      <c r="C13" s="17" t="s">
        <v>1254</v>
      </c>
      <c r="D13" s="3">
        <v>8551492492</v>
      </c>
      <c r="E13" s="175" t="s">
        <v>1728</v>
      </c>
      <c r="F13" s="3" t="s">
        <v>409</v>
      </c>
      <c r="G13" s="3" t="s">
        <v>2250</v>
      </c>
      <c r="H13" s="3" t="s">
        <v>2053</v>
      </c>
      <c r="I13" s="3">
        <v>21</v>
      </c>
      <c r="J13" s="3" t="s">
        <v>969</v>
      </c>
      <c r="K13" s="3" t="s">
        <v>969</v>
      </c>
      <c r="L13" s="3" t="s">
        <v>2291</v>
      </c>
      <c r="M13" s="3" t="s">
        <v>2291</v>
      </c>
      <c r="N13" s="3" t="s">
        <v>969</v>
      </c>
      <c r="O13" s="168">
        <v>1455500</v>
      </c>
      <c r="P13" s="3" t="s">
        <v>969</v>
      </c>
    </row>
    <row r="14" spans="1:16" s="5" customFormat="1" ht="12.75">
      <c r="A14" s="19">
        <v>11</v>
      </c>
      <c r="B14" s="17" t="s">
        <v>1729</v>
      </c>
      <c r="C14" s="17" t="s">
        <v>1400</v>
      </c>
      <c r="D14" s="3">
        <v>8551492500</v>
      </c>
      <c r="E14" s="176" t="s">
        <v>1730</v>
      </c>
      <c r="F14" s="3" t="s">
        <v>1401</v>
      </c>
      <c r="G14" s="3" t="s">
        <v>2475</v>
      </c>
      <c r="H14" s="3" t="s">
        <v>2053</v>
      </c>
      <c r="I14" s="3">
        <v>9</v>
      </c>
      <c r="J14" s="3" t="s">
        <v>969</v>
      </c>
      <c r="K14" s="3" t="s">
        <v>969</v>
      </c>
      <c r="L14" s="3" t="s">
        <v>2430</v>
      </c>
      <c r="M14" s="3" t="s">
        <v>2291</v>
      </c>
      <c r="N14" s="3" t="s">
        <v>969</v>
      </c>
      <c r="O14" s="168">
        <v>500000</v>
      </c>
      <c r="P14" s="3" t="s">
        <v>969</v>
      </c>
    </row>
    <row r="15" spans="1:16" s="5" customFormat="1" ht="78.75">
      <c r="A15" s="19">
        <v>12</v>
      </c>
      <c r="B15" s="17" t="s">
        <v>1731</v>
      </c>
      <c r="C15" s="17" t="s">
        <v>915</v>
      </c>
      <c r="D15" s="3">
        <v>8551492635</v>
      </c>
      <c r="E15" s="175" t="s">
        <v>1732</v>
      </c>
      <c r="F15" s="3" t="s">
        <v>1258</v>
      </c>
      <c r="G15" s="3" t="s">
        <v>921</v>
      </c>
      <c r="H15" s="3" t="s">
        <v>2053</v>
      </c>
      <c r="I15" s="3">
        <v>32</v>
      </c>
      <c r="J15" s="3" t="s">
        <v>969</v>
      </c>
      <c r="K15" s="3" t="s">
        <v>1259</v>
      </c>
      <c r="L15" s="3" t="s">
        <v>2291</v>
      </c>
      <c r="M15" s="3" t="s">
        <v>2291</v>
      </c>
      <c r="N15" s="3" t="s">
        <v>969</v>
      </c>
      <c r="O15" s="168">
        <v>2223000</v>
      </c>
      <c r="P15" s="3" t="s">
        <v>1260</v>
      </c>
    </row>
    <row r="16" spans="1:16" s="5" customFormat="1" ht="12.75">
      <c r="A16" s="19">
        <v>13</v>
      </c>
      <c r="B16" s="17" t="s">
        <v>2251</v>
      </c>
      <c r="C16" s="177" t="s">
        <v>1963</v>
      </c>
      <c r="D16" s="3">
        <v>8551477848</v>
      </c>
      <c r="E16" s="176" t="s">
        <v>1265</v>
      </c>
      <c r="F16" s="176" t="s">
        <v>1964</v>
      </c>
      <c r="G16" s="176" t="s">
        <v>2252</v>
      </c>
      <c r="H16" s="176" t="s">
        <v>2053</v>
      </c>
      <c r="I16" s="3">
        <v>37</v>
      </c>
      <c r="J16" s="3">
        <v>148</v>
      </c>
      <c r="K16" s="3" t="s">
        <v>1965</v>
      </c>
      <c r="L16" s="3" t="s">
        <v>2291</v>
      </c>
      <c r="M16" s="3" t="s">
        <v>2291</v>
      </c>
      <c r="N16" s="3" t="s">
        <v>969</v>
      </c>
      <c r="O16" s="168">
        <v>1834400</v>
      </c>
      <c r="P16" s="3" t="s">
        <v>969</v>
      </c>
    </row>
    <row r="17" spans="1:16" s="5" customFormat="1" ht="39">
      <c r="A17" s="19">
        <v>14</v>
      </c>
      <c r="B17" s="17" t="s">
        <v>2546</v>
      </c>
      <c r="C17" s="177" t="s">
        <v>2253</v>
      </c>
      <c r="D17" s="3">
        <v>8551577886</v>
      </c>
      <c r="E17" s="3">
        <v>320930910</v>
      </c>
      <c r="F17" s="176" t="s">
        <v>1979</v>
      </c>
      <c r="G17" s="176" t="s">
        <v>2478</v>
      </c>
      <c r="H17" s="176" t="s">
        <v>2053</v>
      </c>
      <c r="I17" s="3">
        <v>42</v>
      </c>
      <c r="J17" s="3">
        <v>229</v>
      </c>
      <c r="K17" s="3" t="s">
        <v>1267</v>
      </c>
      <c r="L17" s="3" t="s">
        <v>2291</v>
      </c>
      <c r="M17" s="3" t="s">
        <v>2291</v>
      </c>
      <c r="N17" s="3" t="s">
        <v>969</v>
      </c>
      <c r="O17" s="168">
        <v>1712797</v>
      </c>
      <c r="P17" s="3" t="s">
        <v>1268</v>
      </c>
    </row>
    <row r="18" spans="1:16" s="5" customFormat="1" ht="38.25" customHeight="1">
      <c r="A18" s="19">
        <v>15</v>
      </c>
      <c r="B18" s="17" t="s">
        <v>2547</v>
      </c>
      <c r="C18" s="177" t="s">
        <v>1989</v>
      </c>
      <c r="D18" s="3">
        <v>8551577797</v>
      </c>
      <c r="E18" s="3">
        <v>320930872</v>
      </c>
      <c r="F18" s="176" t="s">
        <v>1990</v>
      </c>
      <c r="G18" s="176" t="s">
        <v>2478</v>
      </c>
      <c r="H18" s="176" t="s">
        <v>2053</v>
      </c>
      <c r="I18" s="3">
        <v>29</v>
      </c>
      <c r="J18" s="3">
        <v>192</v>
      </c>
      <c r="K18" s="3" t="s">
        <v>1965</v>
      </c>
      <c r="L18" s="3" t="s">
        <v>2291</v>
      </c>
      <c r="M18" s="3" t="s">
        <v>2291</v>
      </c>
      <c r="N18" s="3" t="s">
        <v>969</v>
      </c>
      <c r="O18" s="168" t="s">
        <v>2479</v>
      </c>
      <c r="P18" s="3" t="s">
        <v>1272</v>
      </c>
    </row>
    <row r="19" spans="1:16" s="5" customFormat="1" ht="26.25">
      <c r="A19" s="19">
        <v>16</v>
      </c>
      <c r="B19" s="17" t="s">
        <v>2548</v>
      </c>
      <c r="C19" s="177" t="s">
        <v>2015</v>
      </c>
      <c r="D19" s="3">
        <v>8551577774</v>
      </c>
      <c r="E19" s="3">
        <v>320930889</v>
      </c>
      <c r="F19" s="176" t="s">
        <v>1990</v>
      </c>
      <c r="G19" s="176" t="s">
        <v>2478</v>
      </c>
      <c r="H19" s="176" t="s">
        <v>2053</v>
      </c>
      <c r="I19" s="3">
        <v>30</v>
      </c>
      <c r="J19" s="3">
        <v>106</v>
      </c>
      <c r="K19" s="3" t="s">
        <v>2036</v>
      </c>
      <c r="L19" s="3" t="s">
        <v>2291</v>
      </c>
      <c r="M19" s="3" t="s">
        <v>2291</v>
      </c>
      <c r="N19" s="3" t="s">
        <v>969</v>
      </c>
      <c r="O19" s="168">
        <v>1502615</v>
      </c>
      <c r="P19" s="3" t="s">
        <v>969</v>
      </c>
    </row>
    <row r="20" spans="1:16" s="5" customFormat="1" ht="39">
      <c r="A20" s="19">
        <v>17</v>
      </c>
      <c r="B20" s="17" t="s">
        <v>2549</v>
      </c>
      <c r="C20" s="177" t="s">
        <v>2254</v>
      </c>
      <c r="D20" s="3">
        <v>8551577892</v>
      </c>
      <c r="E20" s="3">
        <v>320930895</v>
      </c>
      <c r="F20" s="176" t="s">
        <v>1990</v>
      </c>
      <c r="G20" s="176" t="s">
        <v>2478</v>
      </c>
      <c r="H20" s="176" t="s">
        <v>2053</v>
      </c>
      <c r="I20" s="3">
        <v>28</v>
      </c>
      <c r="J20" s="3">
        <v>122</v>
      </c>
      <c r="K20" s="3" t="s">
        <v>1275</v>
      </c>
      <c r="L20" s="3" t="s">
        <v>2291</v>
      </c>
      <c r="M20" s="3" t="s">
        <v>2291</v>
      </c>
      <c r="N20" s="3" t="s">
        <v>969</v>
      </c>
      <c r="O20" s="168">
        <v>1077163</v>
      </c>
      <c r="P20" s="3" t="s">
        <v>1276</v>
      </c>
    </row>
    <row r="21" spans="1:16" s="5" customFormat="1" ht="39">
      <c r="A21" s="19">
        <v>18</v>
      </c>
      <c r="B21" s="17" t="s">
        <v>2550</v>
      </c>
      <c r="C21" s="177" t="s">
        <v>2051</v>
      </c>
      <c r="D21" s="176" t="s">
        <v>1737</v>
      </c>
      <c r="E21" s="3">
        <v>320930903</v>
      </c>
      <c r="F21" s="176" t="s">
        <v>1990</v>
      </c>
      <c r="G21" s="176" t="s">
        <v>2478</v>
      </c>
      <c r="H21" s="176" t="s">
        <v>2053</v>
      </c>
      <c r="I21" s="176" t="s">
        <v>2052</v>
      </c>
      <c r="J21" s="3">
        <v>187</v>
      </c>
      <c r="K21" s="3" t="s">
        <v>1278</v>
      </c>
      <c r="L21" s="3" t="s">
        <v>2291</v>
      </c>
      <c r="M21" s="3" t="s">
        <v>2291</v>
      </c>
      <c r="N21" s="3" t="s">
        <v>969</v>
      </c>
      <c r="O21" s="168">
        <v>1683671</v>
      </c>
      <c r="P21" s="3" t="s">
        <v>1279</v>
      </c>
    </row>
    <row r="22" spans="1:16" s="5" customFormat="1" ht="26.25">
      <c r="A22" s="19">
        <v>19</v>
      </c>
      <c r="B22" s="17" t="s">
        <v>2551</v>
      </c>
      <c r="C22" s="17" t="s">
        <v>1371</v>
      </c>
      <c r="D22" s="3">
        <v>8551577780</v>
      </c>
      <c r="E22" s="3">
        <v>320930866</v>
      </c>
      <c r="F22" s="176" t="s">
        <v>1990</v>
      </c>
      <c r="G22" s="176" t="s">
        <v>2478</v>
      </c>
      <c r="H22" s="176" t="s">
        <v>2053</v>
      </c>
      <c r="I22" s="3">
        <v>22</v>
      </c>
      <c r="J22" s="3">
        <v>108</v>
      </c>
      <c r="K22" s="3" t="s">
        <v>1372</v>
      </c>
      <c r="L22" s="3" t="s">
        <v>2291</v>
      </c>
      <c r="M22" s="3" t="s">
        <v>2291</v>
      </c>
      <c r="N22" s="3" t="s">
        <v>969</v>
      </c>
      <c r="O22" s="168">
        <v>1368653</v>
      </c>
      <c r="P22" s="3" t="s">
        <v>969</v>
      </c>
    </row>
    <row r="23" spans="1:16" s="5" customFormat="1" ht="12.75">
      <c r="A23" s="19">
        <v>20</v>
      </c>
      <c r="B23" s="17" t="s">
        <v>2552</v>
      </c>
      <c r="C23" s="177" t="s">
        <v>1327</v>
      </c>
      <c r="D23" s="3">
        <v>8551095331</v>
      </c>
      <c r="E23" s="175" t="s">
        <v>1739</v>
      </c>
      <c r="F23" s="176" t="s">
        <v>2255</v>
      </c>
      <c r="G23" s="3" t="s">
        <v>2256</v>
      </c>
      <c r="H23" s="176" t="s">
        <v>2053</v>
      </c>
      <c r="I23" s="3">
        <v>60</v>
      </c>
      <c r="J23" s="3">
        <v>449</v>
      </c>
      <c r="K23" s="3" t="s">
        <v>969</v>
      </c>
      <c r="L23" s="3" t="s">
        <v>2291</v>
      </c>
      <c r="M23" s="3" t="s">
        <v>2291</v>
      </c>
      <c r="N23" s="3" t="s">
        <v>969</v>
      </c>
      <c r="O23" s="168">
        <v>3470427</v>
      </c>
      <c r="P23" s="3" t="s">
        <v>969</v>
      </c>
    </row>
    <row r="24" spans="1:16" s="5" customFormat="1" ht="12.75">
      <c r="A24" s="19">
        <v>21</v>
      </c>
      <c r="B24" s="17" t="s">
        <v>2553</v>
      </c>
      <c r="C24" s="177" t="s">
        <v>2079</v>
      </c>
      <c r="D24" s="3">
        <v>8551068995</v>
      </c>
      <c r="E24" s="175" t="s">
        <v>1740</v>
      </c>
      <c r="F24" s="176" t="s">
        <v>2255</v>
      </c>
      <c r="G24" s="3" t="s">
        <v>2256</v>
      </c>
      <c r="H24" s="176" t="s">
        <v>2053</v>
      </c>
      <c r="I24" s="176" t="s">
        <v>1345</v>
      </c>
      <c r="J24" s="3">
        <v>148</v>
      </c>
      <c r="K24" s="3" t="s">
        <v>1372</v>
      </c>
      <c r="L24" s="3" t="s">
        <v>2291</v>
      </c>
      <c r="M24" s="3" t="s">
        <v>2291</v>
      </c>
      <c r="N24" s="3" t="s">
        <v>969</v>
      </c>
      <c r="O24" s="168">
        <v>1686754</v>
      </c>
      <c r="P24" s="3" t="s">
        <v>969</v>
      </c>
    </row>
    <row r="25" spans="1:16" s="5" customFormat="1" ht="39.75" customHeight="1">
      <c r="A25" s="19">
        <v>22</v>
      </c>
      <c r="B25" s="17" t="s">
        <v>2554</v>
      </c>
      <c r="C25" s="177" t="s">
        <v>2080</v>
      </c>
      <c r="D25" s="3">
        <v>8551069003</v>
      </c>
      <c r="E25" s="175" t="s">
        <v>1742</v>
      </c>
      <c r="F25" s="176" t="s">
        <v>2255</v>
      </c>
      <c r="G25" s="3" t="s">
        <v>2256</v>
      </c>
      <c r="H25" s="176" t="s">
        <v>2053</v>
      </c>
      <c r="I25" s="176" t="s">
        <v>2081</v>
      </c>
      <c r="J25" s="3">
        <v>620</v>
      </c>
      <c r="K25" s="3" t="s">
        <v>631</v>
      </c>
      <c r="L25" s="3" t="s">
        <v>2291</v>
      </c>
      <c r="M25" s="3" t="s">
        <v>2291</v>
      </c>
      <c r="N25" s="3" t="s">
        <v>969</v>
      </c>
      <c r="O25" s="168">
        <v>3504811</v>
      </c>
      <c r="P25" s="3" t="s">
        <v>969</v>
      </c>
    </row>
    <row r="26" spans="1:16" s="5" customFormat="1" ht="26.25">
      <c r="A26" s="19">
        <v>23</v>
      </c>
      <c r="B26" s="17" t="s">
        <v>1743</v>
      </c>
      <c r="C26" s="177" t="s">
        <v>2103</v>
      </c>
      <c r="D26" s="3">
        <v>8551570588</v>
      </c>
      <c r="E26" s="176" t="s">
        <v>1744</v>
      </c>
      <c r="F26" s="176" t="s">
        <v>2120</v>
      </c>
      <c r="G26" s="3" t="s">
        <v>2487</v>
      </c>
      <c r="H26" s="176" t="s">
        <v>2053</v>
      </c>
      <c r="I26" s="176" t="s">
        <v>2104</v>
      </c>
      <c r="J26" s="3">
        <v>171</v>
      </c>
      <c r="K26" s="3" t="s">
        <v>2037</v>
      </c>
      <c r="L26" s="3" t="s">
        <v>2291</v>
      </c>
      <c r="M26" s="3" t="s">
        <v>2291</v>
      </c>
      <c r="N26" s="3" t="s">
        <v>969</v>
      </c>
      <c r="O26" s="168">
        <v>1298866</v>
      </c>
      <c r="P26" s="3" t="s">
        <v>1392</v>
      </c>
    </row>
    <row r="27" spans="1:16" s="5" customFormat="1" ht="26.25">
      <c r="A27" s="19">
        <v>24</v>
      </c>
      <c r="B27" s="17" t="s">
        <v>2122</v>
      </c>
      <c r="C27" s="17" t="s">
        <v>1393</v>
      </c>
      <c r="D27" s="3">
        <v>8551580977</v>
      </c>
      <c r="E27" s="3">
        <v>321009952</v>
      </c>
      <c r="F27" s="3" t="s">
        <v>2120</v>
      </c>
      <c r="G27" s="3" t="s">
        <v>2257</v>
      </c>
      <c r="H27" s="3" t="s">
        <v>2053</v>
      </c>
      <c r="I27" s="3">
        <v>89</v>
      </c>
      <c r="J27" s="3">
        <v>423</v>
      </c>
      <c r="K27" s="3" t="s">
        <v>2121</v>
      </c>
      <c r="L27" s="3" t="s">
        <v>2291</v>
      </c>
      <c r="M27" s="3" t="s">
        <v>2291</v>
      </c>
      <c r="N27" s="3" t="s">
        <v>969</v>
      </c>
      <c r="O27" s="168">
        <v>4454861</v>
      </c>
      <c r="P27" s="3" t="s">
        <v>969</v>
      </c>
    </row>
    <row r="28" spans="1:16" s="5" customFormat="1" ht="39">
      <c r="A28" s="19">
        <v>25</v>
      </c>
      <c r="B28" s="17" t="s">
        <v>1455</v>
      </c>
      <c r="C28" s="177" t="s">
        <v>633</v>
      </c>
      <c r="D28" s="3">
        <v>8551508046</v>
      </c>
      <c r="E28" s="176" t="s">
        <v>2258</v>
      </c>
      <c r="F28" s="176" t="s">
        <v>1426</v>
      </c>
      <c r="G28" s="3" t="s">
        <v>2259</v>
      </c>
      <c r="H28" s="3" t="s">
        <v>2053</v>
      </c>
      <c r="I28" s="3">
        <v>64</v>
      </c>
      <c r="J28" s="3">
        <v>376</v>
      </c>
      <c r="K28" s="3" t="s">
        <v>1427</v>
      </c>
      <c r="L28" s="3" t="s">
        <v>2291</v>
      </c>
      <c r="M28" s="3" t="s">
        <v>2291</v>
      </c>
      <c r="N28" s="3" t="s">
        <v>969</v>
      </c>
      <c r="O28" s="168" t="s">
        <v>2479</v>
      </c>
      <c r="P28" s="3" t="s">
        <v>1396</v>
      </c>
    </row>
    <row r="29" spans="1:16" s="5" customFormat="1" ht="12.75">
      <c r="A29" s="19">
        <v>26</v>
      </c>
      <c r="B29" s="17" t="s">
        <v>1456</v>
      </c>
      <c r="C29" s="177" t="s">
        <v>1457</v>
      </c>
      <c r="D29" s="3">
        <v>8551508365</v>
      </c>
      <c r="E29" s="176" t="s">
        <v>1745</v>
      </c>
      <c r="F29" s="176" t="s">
        <v>1426</v>
      </c>
      <c r="G29" s="3" t="s">
        <v>2259</v>
      </c>
      <c r="H29" s="3" t="s">
        <v>2053</v>
      </c>
      <c r="I29" s="3">
        <v>25</v>
      </c>
      <c r="J29" s="3">
        <v>123</v>
      </c>
      <c r="K29" s="3" t="s">
        <v>969</v>
      </c>
      <c r="L29" s="3" t="s">
        <v>2291</v>
      </c>
      <c r="M29" s="3" t="s">
        <v>2291</v>
      </c>
      <c r="N29" s="3" t="s">
        <v>969</v>
      </c>
      <c r="O29" s="168">
        <v>1279377</v>
      </c>
      <c r="P29" s="3" t="s">
        <v>969</v>
      </c>
    </row>
    <row r="30" spans="1:16" s="5" customFormat="1" ht="26.25">
      <c r="A30" s="19">
        <v>27</v>
      </c>
      <c r="B30" s="17" t="s">
        <v>1746</v>
      </c>
      <c r="C30" s="177" t="s">
        <v>568</v>
      </c>
      <c r="D30" s="3">
        <v>8551498810</v>
      </c>
      <c r="E30" s="176" t="s">
        <v>1747</v>
      </c>
      <c r="F30" s="176" t="s">
        <v>2120</v>
      </c>
      <c r="G30" s="3" t="s">
        <v>1329</v>
      </c>
      <c r="H30" s="176" t="s">
        <v>2053</v>
      </c>
      <c r="I30" s="3">
        <v>88</v>
      </c>
      <c r="J30" s="3">
        <v>557</v>
      </c>
      <c r="K30" s="3" t="s">
        <v>2037</v>
      </c>
      <c r="L30" s="3" t="s">
        <v>2291</v>
      </c>
      <c r="M30" s="3" t="s">
        <v>2291</v>
      </c>
      <c r="N30" s="3" t="s">
        <v>969</v>
      </c>
      <c r="O30" s="168">
        <v>4793016</v>
      </c>
      <c r="P30" s="3" t="s">
        <v>767</v>
      </c>
    </row>
    <row r="31" spans="1:16" s="5" customFormat="1" ht="26.25">
      <c r="A31" s="19">
        <v>28</v>
      </c>
      <c r="B31" s="17" t="s">
        <v>1564</v>
      </c>
      <c r="C31" s="177" t="s">
        <v>756</v>
      </c>
      <c r="D31" s="3">
        <v>8551086183</v>
      </c>
      <c r="E31" s="175" t="s">
        <v>1748</v>
      </c>
      <c r="F31" s="176" t="s">
        <v>2260</v>
      </c>
      <c r="G31" s="3" t="s">
        <v>1329</v>
      </c>
      <c r="H31" s="176" t="s">
        <v>2053</v>
      </c>
      <c r="I31" s="3">
        <v>54</v>
      </c>
      <c r="J31" s="3">
        <v>431</v>
      </c>
      <c r="K31" s="3" t="s">
        <v>969</v>
      </c>
      <c r="L31" s="3" t="s">
        <v>2291</v>
      </c>
      <c r="M31" s="3" t="s">
        <v>2291</v>
      </c>
      <c r="N31" s="3" t="s">
        <v>969</v>
      </c>
      <c r="O31" s="168" t="s">
        <v>2479</v>
      </c>
      <c r="P31" s="3" t="s">
        <v>969</v>
      </c>
    </row>
    <row r="32" spans="1:16" s="5" customFormat="1" ht="26.25">
      <c r="A32" s="19">
        <v>29</v>
      </c>
      <c r="B32" s="17" t="s">
        <v>1749</v>
      </c>
      <c r="C32" s="17" t="s">
        <v>2261</v>
      </c>
      <c r="D32" s="3">
        <v>8551069032</v>
      </c>
      <c r="E32" s="175" t="s">
        <v>1750</v>
      </c>
      <c r="F32" s="176" t="s">
        <v>2120</v>
      </c>
      <c r="G32" s="3" t="s">
        <v>2257</v>
      </c>
      <c r="H32" s="176" t="s">
        <v>2053</v>
      </c>
      <c r="I32" s="3"/>
      <c r="J32" s="3" t="s">
        <v>969</v>
      </c>
      <c r="K32" s="3" t="s">
        <v>969</v>
      </c>
      <c r="L32" s="3" t="s">
        <v>2291</v>
      </c>
      <c r="M32" s="3" t="s">
        <v>2291</v>
      </c>
      <c r="N32" s="3" t="s">
        <v>969</v>
      </c>
      <c r="O32" s="168" t="s">
        <v>2479</v>
      </c>
      <c r="P32" s="3" t="s">
        <v>969</v>
      </c>
    </row>
    <row r="33" spans="1:16" s="5" customFormat="1" ht="26.25">
      <c r="A33" s="19">
        <v>30</v>
      </c>
      <c r="B33" s="17" t="s">
        <v>1751</v>
      </c>
      <c r="C33" s="177" t="s">
        <v>1593</v>
      </c>
      <c r="D33" s="3">
        <v>8551024420</v>
      </c>
      <c r="E33" s="175" t="s">
        <v>1752</v>
      </c>
      <c r="F33" s="176" t="s">
        <v>2120</v>
      </c>
      <c r="G33" s="3" t="s">
        <v>2257</v>
      </c>
      <c r="H33" s="176" t="s">
        <v>2053</v>
      </c>
      <c r="I33" s="3">
        <v>75</v>
      </c>
      <c r="J33" s="3">
        <v>360</v>
      </c>
      <c r="K33" s="3" t="s">
        <v>2121</v>
      </c>
      <c r="L33" s="3" t="s">
        <v>2291</v>
      </c>
      <c r="M33" s="3" t="s">
        <v>2291</v>
      </c>
      <c r="N33" s="3" t="s">
        <v>969</v>
      </c>
      <c r="O33" s="168" t="s">
        <v>2479</v>
      </c>
      <c r="P33" s="3" t="s">
        <v>969</v>
      </c>
    </row>
    <row r="34" spans="1:16" s="5" customFormat="1" ht="26.25">
      <c r="A34" s="19">
        <v>31</v>
      </c>
      <c r="B34" s="17" t="s">
        <v>1753</v>
      </c>
      <c r="C34" s="17" t="s">
        <v>1780</v>
      </c>
      <c r="D34" s="3">
        <v>8551058465</v>
      </c>
      <c r="E34" s="175" t="s">
        <v>1754</v>
      </c>
      <c r="F34" s="176" t="s">
        <v>2120</v>
      </c>
      <c r="G34" s="3" t="s">
        <v>2257</v>
      </c>
      <c r="H34" s="3" t="s">
        <v>2053</v>
      </c>
      <c r="I34" s="3">
        <v>67</v>
      </c>
      <c r="J34" s="3">
        <v>96</v>
      </c>
      <c r="K34" s="3" t="s">
        <v>1427</v>
      </c>
      <c r="L34" s="3" t="s">
        <v>2291</v>
      </c>
      <c r="M34" s="3" t="s">
        <v>2291</v>
      </c>
      <c r="N34" s="3" t="s">
        <v>969</v>
      </c>
      <c r="O34" s="168" t="s">
        <v>2479</v>
      </c>
      <c r="P34" s="3" t="s">
        <v>969</v>
      </c>
    </row>
    <row r="35" spans="1:16" s="5" customFormat="1" ht="26.25">
      <c r="A35" s="19">
        <v>32</v>
      </c>
      <c r="B35" s="17" t="s">
        <v>1755</v>
      </c>
      <c r="C35" s="17" t="s">
        <v>1780</v>
      </c>
      <c r="D35" s="3">
        <v>8551582025</v>
      </c>
      <c r="E35" s="175" t="s">
        <v>1756</v>
      </c>
      <c r="F35" s="176" t="s">
        <v>1781</v>
      </c>
      <c r="G35" s="176" t="s">
        <v>630</v>
      </c>
      <c r="H35" s="3" t="s">
        <v>2053</v>
      </c>
      <c r="I35" s="3">
        <v>10</v>
      </c>
      <c r="J35" s="3">
        <v>10</v>
      </c>
      <c r="K35" s="3" t="s">
        <v>1782</v>
      </c>
      <c r="L35" s="3" t="s">
        <v>2291</v>
      </c>
      <c r="M35" s="3" t="s">
        <v>2291</v>
      </c>
      <c r="N35" s="3" t="s">
        <v>969</v>
      </c>
      <c r="O35" s="168">
        <v>676094</v>
      </c>
      <c r="P35" s="3" t="s">
        <v>969</v>
      </c>
    </row>
    <row r="36" spans="1:16" s="5" customFormat="1" ht="26.25">
      <c r="A36" s="19">
        <v>33</v>
      </c>
      <c r="B36" s="17" t="s">
        <v>1758</v>
      </c>
      <c r="C36" s="177" t="s">
        <v>2262</v>
      </c>
      <c r="D36" s="3">
        <v>8551024348</v>
      </c>
      <c r="E36" s="175" t="s">
        <v>1759</v>
      </c>
      <c r="F36" s="176" t="s">
        <v>2120</v>
      </c>
      <c r="G36" s="3" t="s">
        <v>2257</v>
      </c>
      <c r="H36" s="176" t="s">
        <v>2053</v>
      </c>
      <c r="I36" s="3">
        <v>21</v>
      </c>
      <c r="J36" s="3" t="s">
        <v>969</v>
      </c>
      <c r="K36" s="3" t="s">
        <v>969</v>
      </c>
      <c r="L36" s="3" t="s">
        <v>2291</v>
      </c>
      <c r="M36" s="3" t="s">
        <v>2291</v>
      </c>
      <c r="N36" s="3" t="s">
        <v>969</v>
      </c>
      <c r="O36" s="168">
        <v>1158165</v>
      </c>
      <c r="P36" s="3" t="s">
        <v>969</v>
      </c>
    </row>
    <row r="37" spans="1:16" s="5" customFormat="1" ht="39">
      <c r="A37" s="19">
        <v>34</v>
      </c>
      <c r="B37" s="17" t="s">
        <v>1760</v>
      </c>
      <c r="C37" s="177" t="s">
        <v>2263</v>
      </c>
      <c r="D37" s="3">
        <v>8550006242</v>
      </c>
      <c r="E37" s="175" t="s">
        <v>1761</v>
      </c>
      <c r="F37" s="176" t="s">
        <v>2264</v>
      </c>
      <c r="G37" s="3" t="s">
        <v>2265</v>
      </c>
      <c r="H37" s="176" t="s">
        <v>2053</v>
      </c>
      <c r="I37" s="3">
        <v>46</v>
      </c>
      <c r="J37" s="3" t="s">
        <v>969</v>
      </c>
      <c r="K37" s="3" t="s">
        <v>1826</v>
      </c>
      <c r="L37" s="3" t="s">
        <v>2291</v>
      </c>
      <c r="M37" s="3" t="s">
        <v>2291</v>
      </c>
      <c r="N37" s="3" t="s">
        <v>969</v>
      </c>
      <c r="O37" s="168">
        <v>5700000</v>
      </c>
      <c r="P37" s="3" t="s">
        <v>769</v>
      </c>
    </row>
    <row r="38" spans="1:16" s="5" customFormat="1" ht="26.25">
      <c r="A38" s="19">
        <v>35</v>
      </c>
      <c r="B38" s="17" t="s">
        <v>1762</v>
      </c>
      <c r="C38" s="177" t="s">
        <v>2266</v>
      </c>
      <c r="D38" s="3">
        <v>8550004059</v>
      </c>
      <c r="E38" s="176" t="s">
        <v>1763</v>
      </c>
      <c r="F38" s="176" t="s">
        <v>2267</v>
      </c>
      <c r="G38" s="3" t="s">
        <v>2268</v>
      </c>
      <c r="H38" s="176" t="s">
        <v>2053</v>
      </c>
      <c r="I38" s="3">
        <v>35</v>
      </c>
      <c r="J38" s="3" t="s">
        <v>969</v>
      </c>
      <c r="K38" s="3" t="s">
        <v>969</v>
      </c>
      <c r="L38" s="3" t="s">
        <v>2291</v>
      </c>
      <c r="M38" s="3" t="s">
        <v>2291</v>
      </c>
      <c r="N38" s="3" t="s">
        <v>969</v>
      </c>
      <c r="O38" s="168" t="s">
        <v>2479</v>
      </c>
      <c r="P38" s="3" t="s">
        <v>969</v>
      </c>
    </row>
    <row r="39" spans="1:16" s="5" customFormat="1" ht="39">
      <c r="A39" s="19">
        <v>36</v>
      </c>
      <c r="B39" s="17" t="s">
        <v>1764</v>
      </c>
      <c r="C39" s="177" t="s">
        <v>647</v>
      </c>
      <c r="D39" s="3">
        <v>8551494769</v>
      </c>
      <c r="E39" s="175" t="s">
        <v>1765</v>
      </c>
      <c r="F39" s="176" t="s">
        <v>648</v>
      </c>
      <c r="G39" s="3" t="s">
        <v>2269</v>
      </c>
      <c r="H39" s="3" t="s">
        <v>2053</v>
      </c>
      <c r="I39" s="3">
        <v>82</v>
      </c>
      <c r="J39" s="3" t="s">
        <v>969</v>
      </c>
      <c r="K39" s="3" t="s">
        <v>969</v>
      </c>
      <c r="L39" s="3" t="s">
        <v>2291</v>
      </c>
      <c r="M39" s="3" t="s">
        <v>2291</v>
      </c>
      <c r="N39" s="3" t="s">
        <v>969</v>
      </c>
      <c r="O39" s="168">
        <v>15148959</v>
      </c>
      <c r="P39" s="3" t="s">
        <v>969</v>
      </c>
    </row>
    <row r="40" spans="1:16" s="5" customFormat="1" ht="26.25">
      <c r="A40" s="19">
        <v>37</v>
      </c>
      <c r="B40" s="17" t="s">
        <v>1766</v>
      </c>
      <c r="C40" s="17" t="s">
        <v>712</v>
      </c>
      <c r="D40" s="3">
        <v>8551024331</v>
      </c>
      <c r="E40" s="176" t="s">
        <v>1767</v>
      </c>
      <c r="F40" s="3" t="s">
        <v>713</v>
      </c>
      <c r="G40" s="3" t="s">
        <v>714</v>
      </c>
      <c r="H40" s="3" t="s">
        <v>2053</v>
      </c>
      <c r="I40" s="3">
        <v>25</v>
      </c>
      <c r="J40" s="3" t="s">
        <v>969</v>
      </c>
      <c r="K40" s="3" t="s">
        <v>969</v>
      </c>
      <c r="L40" s="3" t="s">
        <v>2499</v>
      </c>
      <c r="M40" s="3" t="s">
        <v>2291</v>
      </c>
      <c r="N40" s="3" t="s">
        <v>969</v>
      </c>
      <c r="O40" s="168">
        <v>942535</v>
      </c>
      <c r="P40" s="3" t="s">
        <v>969</v>
      </c>
    </row>
    <row r="41" spans="1:16" s="5" customFormat="1" ht="26.25">
      <c r="A41" s="19">
        <v>38</v>
      </c>
      <c r="B41" s="17" t="s">
        <v>2544</v>
      </c>
      <c r="C41" s="177" t="s">
        <v>145</v>
      </c>
      <c r="D41" s="3">
        <v>8550024412</v>
      </c>
      <c r="E41" s="176" t="s">
        <v>1768</v>
      </c>
      <c r="F41" s="176" t="s">
        <v>146</v>
      </c>
      <c r="G41" s="3" t="s">
        <v>2270</v>
      </c>
      <c r="H41" s="3" t="s">
        <v>2053</v>
      </c>
      <c r="I41" s="3">
        <v>146</v>
      </c>
      <c r="J41" s="3" t="s">
        <v>969</v>
      </c>
      <c r="K41" s="3" t="s">
        <v>2500</v>
      </c>
      <c r="L41" s="3" t="s">
        <v>2291</v>
      </c>
      <c r="M41" s="3" t="s">
        <v>2291</v>
      </c>
      <c r="N41" s="3" t="s">
        <v>969</v>
      </c>
      <c r="O41" s="168">
        <v>3800000</v>
      </c>
      <c r="P41" s="3" t="s">
        <v>969</v>
      </c>
    </row>
    <row r="42" spans="1:16" s="5" customFormat="1" ht="80.25" customHeight="1">
      <c r="A42" s="19">
        <v>39</v>
      </c>
      <c r="B42" s="17" t="s">
        <v>2271</v>
      </c>
      <c r="C42" s="17" t="s">
        <v>762</v>
      </c>
      <c r="D42" s="3">
        <v>8551531803</v>
      </c>
      <c r="E42" s="176" t="s">
        <v>1769</v>
      </c>
      <c r="F42" s="3" t="s">
        <v>763</v>
      </c>
      <c r="G42" s="3" t="s">
        <v>764</v>
      </c>
      <c r="H42" s="3" t="s">
        <v>765</v>
      </c>
      <c r="I42" s="3">
        <v>62</v>
      </c>
      <c r="J42" s="3" t="s">
        <v>969</v>
      </c>
      <c r="K42" s="3" t="s">
        <v>2502</v>
      </c>
      <c r="L42" s="3" t="s">
        <v>2499</v>
      </c>
      <c r="M42" s="3" t="s">
        <v>2291</v>
      </c>
      <c r="N42" s="3" t="s">
        <v>969</v>
      </c>
      <c r="O42" s="168">
        <v>6239418</v>
      </c>
      <c r="P42" s="3" t="s">
        <v>969</v>
      </c>
    </row>
    <row r="43" spans="1:16" s="5" customFormat="1" ht="39">
      <c r="A43" s="19">
        <v>40</v>
      </c>
      <c r="B43" s="17" t="s">
        <v>609</v>
      </c>
      <c r="C43" s="177" t="s">
        <v>611</v>
      </c>
      <c r="D43" s="3">
        <v>8551485813</v>
      </c>
      <c r="E43" s="176" t="s">
        <v>1771</v>
      </c>
      <c r="F43" s="176" t="s">
        <v>612</v>
      </c>
      <c r="G43" s="176" t="s">
        <v>2272</v>
      </c>
      <c r="H43" s="3" t="s">
        <v>2053</v>
      </c>
      <c r="I43" s="176" t="s">
        <v>2501</v>
      </c>
      <c r="J43" s="3" t="s">
        <v>969</v>
      </c>
      <c r="K43" s="3" t="s">
        <v>969</v>
      </c>
      <c r="L43" s="3" t="s">
        <v>2291</v>
      </c>
      <c r="M43" s="3" t="s">
        <v>2291</v>
      </c>
      <c r="N43" s="3" t="s">
        <v>969</v>
      </c>
      <c r="O43" s="168">
        <v>1379000</v>
      </c>
      <c r="P43" s="3" t="s">
        <v>969</v>
      </c>
    </row>
    <row r="44" spans="1:16" s="5" customFormat="1" ht="39">
      <c r="A44" s="19">
        <v>41</v>
      </c>
      <c r="B44" s="17" t="s">
        <v>1772</v>
      </c>
      <c r="C44" s="17" t="s">
        <v>2273</v>
      </c>
      <c r="D44" s="3">
        <v>8551488444</v>
      </c>
      <c r="E44" s="176" t="s">
        <v>1773</v>
      </c>
      <c r="F44" s="176" t="s">
        <v>612</v>
      </c>
      <c r="G44" s="176" t="s">
        <v>2272</v>
      </c>
      <c r="H44" s="3" t="s">
        <v>2053</v>
      </c>
      <c r="I44" s="3">
        <v>151</v>
      </c>
      <c r="J44" s="3" t="s">
        <v>969</v>
      </c>
      <c r="K44" s="3" t="s">
        <v>969</v>
      </c>
      <c r="L44" s="3" t="s">
        <v>2499</v>
      </c>
      <c r="M44" s="3" t="s">
        <v>2291</v>
      </c>
      <c r="N44" s="3" t="s">
        <v>969</v>
      </c>
      <c r="O44" s="168" t="s">
        <v>2479</v>
      </c>
      <c r="P44" s="3" t="s">
        <v>969</v>
      </c>
    </row>
    <row r="45" spans="1:16" s="5" customFormat="1" ht="26.25">
      <c r="A45" s="19">
        <v>42</v>
      </c>
      <c r="B45" s="17" t="s">
        <v>1774</v>
      </c>
      <c r="C45" s="17" t="s">
        <v>2274</v>
      </c>
      <c r="D45" s="3">
        <v>8551478049</v>
      </c>
      <c r="E45" s="176" t="s">
        <v>1775</v>
      </c>
      <c r="F45" s="3" t="s">
        <v>2275</v>
      </c>
      <c r="G45" s="3" t="s">
        <v>2276</v>
      </c>
      <c r="H45" s="3" t="s">
        <v>2053</v>
      </c>
      <c r="I45" s="3">
        <v>192</v>
      </c>
      <c r="J45" s="3" t="s">
        <v>969</v>
      </c>
      <c r="K45" s="3" t="s">
        <v>969</v>
      </c>
      <c r="L45" s="3" t="s">
        <v>2499</v>
      </c>
      <c r="M45" s="3" t="s">
        <v>2291</v>
      </c>
      <c r="N45" s="3" t="s">
        <v>969</v>
      </c>
      <c r="O45" s="168" t="s">
        <v>2479</v>
      </c>
      <c r="P45" s="3" t="s">
        <v>969</v>
      </c>
    </row>
  </sheetData>
  <sheetProtection/>
  <mergeCells count="1">
    <mergeCell ref="I4:I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85"/>
  <sheetViews>
    <sheetView view="pageBreakPreview" zoomScale="85" zoomScaleNormal="3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P145" sqref="P145"/>
    </sheetView>
  </sheetViews>
  <sheetFormatPr defaultColWidth="9.140625" defaultRowHeight="12.75"/>
  <cols>
    <col min="1" max="1" width="3.8515625" style="52" bestFit="1" customWidth="1"/>
    <col min="2" max="2" width="25.8515625" style="63" customWidth="1"/>
    <col min="3" max="3" width="26.421875" style="52" customWidth="1"/>
    <col min="4" max="5" width="9.7109375" style="80" customWidth="1"/>
    <col min="6" max="6" width="13.00390625" style="80" customWidth="1"/>
    <col min="7" max="7" width="12.7109375" style="81" customWidth="1"/>
    <col min="8" max="8" width="16.8515625" style="125" customWidth="1"/>
    <col min="9" max="9" width="18.8515625" style="52" customWidth="1"/>
    <col min="10" max="10" width="55.28125" style="119" customWidth="1"/>
    <col min="11" max="11" width="26.421875" style="52" customWidth="1"/>
    <col min="12" max="12" width="19.8515625" style="52" customWidth="1"/>
    <col min="13" max="13" width="16.8515625" style="52" customWidth="1"/>
    <col min="14" max="14" width="20.7109375" style="52" customWidth="1"/>
    <col min="15" max="15" width="17.00390625" style="52" customWidth="1"/>
    <col min="16" max="16" width="60.00390625" style="52" customWidth="1"/>
    <col min="17" max="22" width="13.28125" style="52" customWidth="1"/>
    <col min="23" max="23" width="15.00390625" style="52" customWidth="1"/>
    <col min="24" max="29" width="18.7109375" style="52" customWidth="1"/>
    <col min="30" max="30" width="9.140625" style="52" customWidth="1"/>
    <col min="31" max="219" width="9.140625" style="62" customWidth="1"/>
    <col min="220" max="16384" width="9.140625" style="52" customWidth="1"/>
  </cols>
  <sheetData>
    <row r="1" spans="1:30" ht="12.75">
      <c r="A1" s="113" t="s">
        <v>2461</v>
      </c>
      <c r="AD1" s="62"/>
    </row>
    <row r="2" spans="7:30" ht="12.75">
      <c r="G2" s="52"/>
      <c r="H2" s="122"/>
      <c r="AD2" s="62"/>
    </row>
    <row r="3" spans="1:30" ht="21.75" customHeight="1">
      <c r="A3" s="277" t="s">
        <v>1776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62"/>
    </row>
    <row r="4" spans="1:30" ht="24" customHeight="1">
      <c r="A4" s="293" t="s">
        <v>1700</v>
      </c>
      <c r="B4" s="296" t="s">
        <v>2392</v>
      </c>
      <c r="C4" s="293" t="s">
        <v>2393</v>
      </c>
      <c r="D4" s="293" t="s">
        <v>2394</v>
      </c>
      <c r="E4" s="293" t="s">
        <v>2396</v>
      </c>
      <c r="F4" s="293" t="s">
        <v>2398</v>
      </c>
      <c r="G4" s="293" t="s">
        <v>2395</v>
      </c>
      <c r="H4" s="296" t="s">
        <v>2399</v>
      </c>
      <c r="I4" s="293" t="s">
        <v>994</v>
      </c>
      <c r="J4" s="296" t="s">
        <v>2463</v>
      </c>
      <c r="K4" s="293" t="s">
        <v>2063</v>
      </c>
      <c r="L4" s="293" t="s">
        <v>2400</v>
      </c>
      <c r="M4" s="293"/>
      <c r="N4" s="293"/>
      <c r="O4" s="293" t="s">
        <v>2423</v>
      </c>
      <c r="P4" s="293" t="s">
        <v>2424</v>
      </c>
      <c r="Q4" s="293" t="s">
        <v>2401</v>
      </c>
      <c r="R4" s="293"/>
      <c r="S4" s="293"/>
      <c r="T4" s="293"/>
      <c r="U4" s="293"/>
      <c r="V4" s="293"/>
      <c r="W4" s="293" t="s">
        <v>2402</v>
      </c>
      <c r="X4" s="293" t="s">
        <v>2403</v>
      </c>
      <c r="Y4" s="293" t="s">
        <v>1002</v>
      </c>
      <c r="Z4" s="293" t="s">
        <v>2404</v>
      </c>
      <c r="AA4" s="293" t="s">
        <v>2405</v>
      </c>
      <c r="AB4" s="293" t="s">
        <v>2406</v>
      </c>
      <c r="AC4" s="293" t="s">
        <v>2407</v>
      </c>
      <c r="AD4" s="62"/>
    </row>
    <row r="5" spans="1:71" ht="64.5" thickBot="1">
      <c r="A5" s="294"/>
      <c r="B5" s="297"/>
      <c r="C5" s="294"/>
      <c r="D5" s="294"/>
      <c r="E5" s="294"/>
      <c r="F5" s="294"/>
      <c r="G5" s="294"/>
      <c r="H5" s="297"/>
      <c r="I5" s="294"/>
      <c r="J5" s="297"/>
      <c r="K5" s="294"/>
      <c r="L5" s="121" t="s">
        <v>2408</v>
      </c>
      <c r="M5" s="121" t="s">
        <v>2409</v>
      </c>
      <c r="N5" s="121" t="s">
        <v>2410</v>
      </c>
      <c r="O5" s="294"/>
      <c r="P5" s="294"/>
      <c r="Q5" s="264" t="s">
        <v>2411</v>
      </c>
      <c r="R5" s="264" t="s">
        <v>2412</v>
      </c>
      <c r="S5" s="264" t="s">
        <v>2413</v>
      </c>
      <c r="T5" s="264" t="s">
        <v>2414</v>
      </c>
      <c r="U5" s="264" t="s">
        <v>2415</v>
      </c>
      <c r="V5" s="264" t="s">
        <v>2416</v>
      </c>
      <c r="W5" s="294"/>
      <c r="X5" s="294"/>
      <c r="Y5" s="294"/>
      <c r="Z5" s="294"/>
      <c r="AA5" s="294"/>
      <c r="AB5" s="294"/>
      <c r="AC5" s="294"/>
      <c r="AD5" s="6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ht="12.75">
      <c r="A6" s="295" t="s">
        <v>92</v>
      </c>
      <c r="B6" s="295"/>
      <c r="C6" s="295"/>
      <c r="D6" s="295"/>
      <c r="E6" s="295"/>
      <c r="F6" s="295"/>
      <c r="G6" s="295"/>
      <c r="H6" s="123"/>
      <c r="I6" s="82"/>
      <c r="J6" s="292"/>
      <c r="K6" s="292"/>
      <c r="L6" s="61"/>
      <c r="M6" s="292"/>
      <c r="N6" s="292"/>
      <c r="O6" s="292"/>
      <c r="P6" s="292"/>
      <c r="Q6" s="61"/>
      <c r="R6" s="292"/>
      <c r="S6" s="292"/>
      <c r="T6" s="292"/>
      <c r="U6" s="292"/>
      <c r="V6" s="61"/>
      <c r="W6" s="292"/>
      <c r="X6" s="292"/>
      <c r="Y6" s="292"/>
      <c r="Z6" s="292"/>
      <c r="AA6" s="292"/>
      <c r="AB6" s="292"/>
      <c r="AC6" s="61"/>
      <c r="AD6" s="6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</row>
    <row r="7" spans="1:219" s="6" customFormat="1" ht="63.75">
      <c r="A7" s="3">
        <v>1</v>
      </c>
      <c r="B7" s="17" t="s">
        <v>2383</v>
      </c>
      <c r="C7" s="3" t="s">
        <v>2384</v>
      </c>
      <c r="D7" s="3" t="s">
        <v>2185</v>
      </c>
      <c r="E7" s="3" t="s">
        <v>2291</v>
      </c>
      <c r="F7" s="3" t="s">
        <v>2291</v>
      </c>
      <c r="G7" s="3">
        <v>1911</v>
      </c>
      <c r="H7" s="178">
        <v>11160000</v>
      </c>
      <c r="I7" s="3" t="s">
        <v>2504</v>
      </c>
      <c r="J7" s="179" t="s">
        <v>164</v>
      </c>
      <c r="K7" s="3" t="s">
        <v>2386</v>
      </c>
      <c r="L7" s="3" t="s">
        <v>2417</v>
      </c>
      <c r="M7" s="3" t="s">
        <v>2418</v>
      </c>
      <c r="N7" s="3" t="s">
        <v>2420</v>
      </c>
      <c r="O7" s="3" t="s">
        <v>2425</v>
      </c>
      <c r="P7" s="3" t="s">
        <v>166</v>
      </c>
      <c r="Q7" s="3" t="s">
        <v>2427</v>
      </c>
      <c r="R7" s="3" t="s">
        <v>2428</v>
      </c>
      <c r="S7" s="3" t="s">
        <v>2429</v>
      </c>
      <c r="T7" s="3" t="s">
        <v>2429</v>
      </c>
      <c r="U7" s="3" t="s">
        <v>2430</v>
      </c>
      <c r="V7" s="3" t="s">
        <v>2429</v>
      </c>
      <c r="W7" s="3" t="s">
        <v>168</v>
      </c>
      <c r="X7" s="3" t="s">
        <v>169</v>
      </c>
      <c r="Y7" s="3" t="s">
        <v>171</v>
      </c>
      <c r="Z7" s="3" t="s">
        <v>2435</v>
      </c>
      <c r="AA7" s="3" t="s">
        <v>2385</v>
      </c>
      <c r="AB7" s="3" t="s">
        <v>2385</v>
      </c>
      <c r="AC7" s="3" t="s">
        <v>2397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</row>
    <row r="8" spans="1:219" s="6" customFormat="1" ht="63.75">
      <c r="A8" s="3">
        <v>2</v>
      </c>
      <c r="B8" s="17" t="s">
        <v>2387</v>
      </c>
      <c r="C8" s="3" t="s">
        <v>2384</v>
      </c>
      <c r="D8" s="3" t="s">
        <v>2185</v>
      </c>
      <c r="E8" s="3" t="s">
        <v>2291</v>
      </c>
      <c r="F8" s="3" t="s">
        <v>2291</v>
      </c>
      <c r="G8" s="3">
        <v>1910</v>
      </c>
      <c r="H8" s="178">
        <v>2216000</v>
      </c>
      <c r="I8" s="3" t="s">
        <v>2504</v>
      </c>
      <c r="J8" s="180" t="s">
        <v>165</v>
      </c>
      <c r="K8" s="3" t="s">
        <v>2388</v>
      </c>
      <c r="L8" s="3" t="s">
        <v>2417</v>
      </c>
      <c r="M8" s="3" t="s">
        <v>2419</v>
      </c>
      <c r="N8" s="3" t="s">
        <v>2421</v>
      </c>
      <c r="O8" s="3" t="s">
        <v>2425</v>
      </c>
      <c r="P8" s="3" t="s">
        <v>2426</v>
      </c>
      <c r="Q8" s="3" t="s">
        <v>2428</v>
      </c>
      <c r="R8" s="3" t="s">
        <v>2428</v>
      </c>
      <c r="S8" s="3" t="s">
        <v>2428</v>
      </c>
      <c r="T8" s="3" t="s">
        <v>2428</v>
      </c>
      <c r="U8" s="3" t="s">
        <v>2430</v>
      </c>
      <c r="V8" s="3" t="s">
        <v>2428</v>
      </c>
      <c r="W8" s="3" t="s">
        <v>2431</v>
      </c>
      <c r="X8" s="3" t="s">
        <v>2433</v>
      </c>
      <c r="Y8" s="3" t="s">
        <v>172</v>
      </c>
      <c r="Z8" s="3" t="s">
        <v>89</v>
      </c>
      <c r="AA8" s="3" t="s">
        <v>2385</v>
      </c>
      <c r="AB8" s="3" t="s">
        <v>2385</v>
      </c>
      <c r="AC8" s="3" t="s">
        <v>2397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</row>
    <row r="9" spans="1:219" s="6" customFormat="1" ht="63.75">
      <c r="A9" s="3">
        <v>3</v>
      </c>
      <c r="B9" s="17" t="s">
        <v>2389</v>
      </c>
      <c r="C9" s="3" t="s">
        <v>2384</v>
      </c>
      <c r="D9" s="3" t="s">
        <v>2185</v>
      </c>
      <c r="E9" s="3" t="s">
        <v>2291</v>
      </c>
      <c r="F9" s="3" t="s">
        <v>2291</v>
      </c>
      <c r="G9" s="3">
        <v>1910</v>
      </c>
      <c r="H9" s="178">
        <v>4067000</v>
      </c>
      <c r="I9" s="3" t="s">
        <v>2504</v>
      </c>
      <c r="J9" s="180" t="s">
        <v>2390</v>
      </c>
      <c r="K9" s="3" t="s">
        <v>2391</v>
      </c>
      <c r="L9" s="3" t="s">
        <v>2417</v>
      </c>
      <c r="M9" s="3" t="s">
        <v>2419</v>
      </c>
      <c r="N9" s="3" t="s">
        <v>2422</v>
      </c>
      <c r="O9" s="3" t="s">
        <v>2425</v>
      </c>
      <c r="P9" s="3" t="s">
        <v>167</v>
      </c>
      <c r="Q9" s="3" t="s">
        <v>2429</v>
      </c>
      <c r="R9" s="3" t="s">
        <v>2428</v>
      </c>
      <c r="S9" s="3" t="s">
        <v>2428</v>
      </c>
      <c r="T9" s="3" t="s">
        <v>2428</v>
      </c>
      <c r="U9" s="3" t="s">
        <v>2430</v>
      </c>
      <c r="V9" s="3" t="s">
        <v>2428</v>
      </c>
      <c r="W9" s="3" t="s">
        <v>2432</v>
      </c>
      <c r="X9" s="3" t="s">
        <v>170</v>
      </c>
      <c r="Y9" s="3" t="s">
        <v>2434</v>
      </c>
      <c r="Z9" s="3" t="s">
        <v>90</v>
      </c>
      <c r="AA9" s="3" t="s">
        <v>2385</v>
      </c>
      <c r="AB9" s="3" t="s">
        <v>2385</v>
      </c>
      <c r="AC9" s="3" t="s">
        <v>2397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</row>
    <row r="10" spans="1:219" s="128" customFormat="1" ht="12.75">
      <c r="A10" s="284" t="s">
        <v>2056</v>
      </c>
      <c r="B10" s="284" t="s">
        <v>2056</v>
      </c>
      <c r="C10" s="284"/>
      <c r="D10" s="130"/>
      <c r="E10" s="130"/>
      <c r="F10" s="130"/>
      <c r="G10" s="131"/>
      <c r="H10" s="132">
        <f>SUM(H7:H9)</f>
        <v>17443000</v>
      </c>
      <c r="I10" s="116"/>
      <c r="J10" s="129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</row>
    <row r="11" spans="1:30" ht="12.75">
      <c r="A11" s="283" t="s">
        <v>2182</v>
      </c>
      <c r="B11" s="283"/>
      <c r="C11" s="283"/>
      <c r="D11" s="283"/>
      <c r="E11" s="283"/>
      <c r="F11" s="283"/>
      <c r="G11" s="283"/>
      <c r="H11" s="283"/>
      <c r="I11" s="283"/>
      <c r="J11" s="282"/>
      <c r="K11" s="282"/>
      <c r="L11" s="64"/>
      <c r="M11" s="282"/>
      <c r="N11" s="282"/>
      <c r="O11" s="282"/>
      <c r="P11" s="282"/>
      <c r="Q11" s="64"/>
      <c r="R11" s="282"/>
      <c r="S11" s="282"/>
      <c r="T11" s="282"/>
      <c r="U11" s="282"/>
      <c r="V11" s="64"/>
      <c r="W11" s="282"/>
      <c r="X11" s="282"/>
      <c r="Y11" s="282"/>
      <c r="Z11" s="282"/>
      <c r="AA11" s="282"/>
      <c r="AB11" s="282"/>
      <c r="AC11" s="64"/>
      <c r="AD11" s="62"/>
    </row>
    <row r="12" spans="1:219" s="6" customFormat="1" ht="25.5">
      <c r="A12" s="3">
        <v>1</v>
      </c>
      <c r="B12" s="17" t="s">
        <v>2183</v>
      </c>
      <c r="C12" s="3" t="s">
        <v>2184</v>
      </c>
      <c r="D12" s="3" t="s">
        <v>2185</v>
      </c>
      <c r="E12" s="3"/>
      <c r="F12" s="3" t="s">
        <v>2291</v>
      </c>
      <c r="G12" s="3">
        <v>2011</v>
      </c>
      <c r="H12" s="178">
        <v>2491478.74</v>
      </c>
      <c r="I12" s="3" t="s">
        <v>995</v>
      </c>
      <c r="J12" s="180" t="s">
        <v>2191</v>
      </c>
      <c r="K12" s="3" t="s">
        <v>2188</v>
      </c>
      <c r="L12" s="3" t="s">
        <v>2192</v>
      </c>
      <c r="M12" s="3" t="s">
        <v>2193</v>
      </c>
      <c r="N12" s="3" t="s">
        <v>2194</v>
      </c>
      <c r="O12" s="3"/>
      <c r="P12" s="3"/>
      <c r="Q12" s="3" t="s">
        <v>2427</v>
      </c>
      <c r="R12" s="3" t="s">
        <v>2427</v>
      </c>
      <c r="S12" s="3" t="s">
        <v>2427</v>
      </c>
      <c r="T12" s="3" t="s">
        <v>2427</v>
      </c>
      <c r="U12" s="3" t="s">
        <v>2430</v>
      </c>
      <c r="V12" s="3" t="s">
        <v>2427</v>
      </c>
      <c r="W12" s="3"/>
      <c r="X12" s="3">
        <v>180.7</v>
      </c>
      <c r="Y12" s="3"/>
      <c r="Z12" s="3"/>
      <c r="AA12" s="3"/>
      <c r="AB12" s="3"/>
      <c r="AC12" s="3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</row>
    <row r="13" spans="1:219" s="128" customFormat="1" ht="12.75">
      <c r="A13" s="284" t="s">
        <v>2056</v>
      </c>
      <c r="B13" s="284" t="s">
        <v>2056</v>
      </c>
      <c r="C13" s="284"/>
      <c r="D13" s="130"/>
      <c r="E13" s="130"/>
      <c r="F13" s="130"/>
      <c r="G13" s="131"/>
      <c r="H13" s="132">
        <f>SUM(H12)</f>
        <v>2491478.74</v>
      </c>
      <c r="I13" s="170"/>
      <c r="J13" s="12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</row>
    <row r="14" spans="1:30" ht="12.75">
      <c r="A14" s="283" t="s">
        <v>2226</v>
      </c>
      <c r="B14" s="283"/>
      <c r="C14" s="283"/>
      <c r="D14" s="283"/>
      <c r="E14" s="283"/>
      <c r="F14" s="283"/>
      <c r="G14" s="283"/>
      <c r="H14" s="283"/>
      <c r="I14" s="283"/>
      <c r="J14" s="282"/>
      <c r="K14" s="282"/>
      <c r="L14" s="64"/>
      <c r="M14" s="282"/>
      <c r="N14" s="282"/>
      <c r="O14" s="282"/>
      <c r="P14" s="282"/>
      <c r="Q14" s="64"/>
      <c r="R14" s="282"/>
      <c r="S14" s="282"/>
      <c r="T14" s="282"/>
      <c r="U14" s="282"/>
      <c r="V14" s="64"/>
      <c r="W14" s="282"/>
      <c r="X14" s="282"/>
      <c r="Y14" s="282"/>
      <c r="Z14" s="282"/>
      <c r="AA14" s="282"/>
      <c r="AB14" s="282"/>
      <c r="AC14" s="64"/>
      <c r="AD14" s="62"/>
    </row>
    <row r="15" spans="1:219" s="182" customFormat="1" ht="48">
      <c r="A15" s="3">
        <v>1</v>
      </c>
      <c r="B15" s="17" t="s">
        <v>2207</v>
      </c>
      <c r="C15" s="3" t="s">
        <v>2209</v>
      </c>
      <c r="D15" s="3" t="s">
        <v>2185</v>
      </c>
      <c r="E15" s="3" t="s">
        <v>2291</v>
      </c>
      <c r="F15" s="3" t="s">
        <v>2291</v>
      </c>
      <c r="G15" s="3">
        <v>1945</v>
      </c>
      <c r="H15" s="178">
        <v>150000</v>
      </c>
      <c r="I15" s="3" t="s">
        <v>2504</v>
      </c>
      <c r="J15" s="179" t="s">
        <v>2210</v>
      </c>
      <c r="K15" s="3" t="s">
        <v>2211</v>
      </c>
      <c r="L15" s="3" t="s">
        <v>2417</v>
      </c>
      <c r="M15" s="3" t="s">
        <v>2212</v>
      </c>
      <c r="N15" s="3" t="s">
        <v>2213</v>
      </c>
      <c r="O15" s="3" t="s">
        <v>2214</v>
      </c>
      <c r="P15" s="3" t="s">
        <v>2216</v>
      </c>
      <c r="Q15" s="3" t="s">
        <v>2213</v>
      </c>
      <c r="R15" s="3" t="s">
        <v>2218</v>
      </c>
      <c r="S15" s="3" t="s">
        <v>2220</v>
      </c>
      <c r="T15" s="181" t="s">
        <v>2222</v>
      </c>
      <c r="U15" s="3" t="s">
        <v>2224</v>
      </c>
      <c r="V15" s="3" t="s">
        <v>2225</v>
      </c>
      <c r="W15" s="3">
        <v>150</v>
      </c>
      <c r="X15" s="3">
        <v>140</v>
      </c>
      <c r="Y15" s="3">
        <v>530</v>
      </c>
      <c r="Z15" s="3">
        <v>1</v>
      </c>
      <c r="AA15" s="3" t="s">
        <v>2430</v>
      </c>
      <c r="AB15" s="3" t="s">
        <v>2185</v>
      </c>
      <c r="AC15" s="3" t="s">
        <v>2291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</row>
    <row r="16" spans="1:219" s="182" customFormat="1" ht="48">
      <c r="A16" s="3">
        <v>2</v>
      </c>
      <c r="B16" s="17" t="s">
        <v>2208</v>
      </c>
      <c r="C16" s="3" t="s">
        <v>2209</v>
      </c>
      <c r="D16" s="3" t="s">
        <v>2185</v>
      </c>
      <c r="E16" s="3" t="s">
        <v>2291</v>
      </c>
      <c r="F16" s="3" t="s">
        <v>2291</v>
      </c>
      <c r="G16" s="3">
        <v>1945</v>
      </c>
      <c r="H16" s="178">
        <v>150000</v>
      </c>
      <c r="I16" s="3" t="s">
        <v>2504</v>
      </c>
      <c r="J16" s="180" t="s">
        <v>2201</v>
      </c>
      <c r="K16" s="3" t="s">
        <v>1251</v>
      </c>
      <c r="L16" s="3" t="s">
        <v>2417</v>
      </c>
      <c r="M16" s="3" t="s">
        <v>2212</v>
      </c>
      <c r="N16" s="3" t="s">
        <v>2213</v>
      </c>
      <c r="O16" s="3" t="s">
        <v>2215</v>
      </c>
      <c r="P16" s="3" t="s">
        <v>2217</v>
      </c>
      <c r="Q16" s="3" t="s">
        <v>2213</v>
      </c>
      <c r="R16" s="3" t="s">
        <v>2219</v>
      </c>
      <c r="S16" s="3" t="s">
        <v>2221</v>
      </c>
      <c r="T16" s="181" t="s">
        <v>2223</v>
      </c>
      <c r="U16" s="3" t="s">
        <v>2201</v>
      </c>
      <c r="V16" s="3" t="s">
        <v>2430</v>
      </c>
      <c r="W16" s="3">
        <v>156</v>
      </c>
      <c r="X16" s="3">
        <v>156</v>
      </c>
      <c r="Y16" s="3">
        <v>620</v>
      </c>
      <c r="Z16" s="3">
        <v>1</v>
      </c>
      <c r="AA16" s="3" t="s">
        <v>2430</v>
      </c>
      <c r="AB16" s="3" t="s">
        <v>2185</v>
      </c>
      <c r="AC16" s="3" t="s">
        <v>2291</v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</row>
    <row r="17" spans="1:219" s="128" customFormat="1" ht="12.75">
      <c r="A17" s="284" t="s">
        <v>2056</v>
      </c>
      <c r="B17" s="284" t="s">
        <v>2056</v>
      </c>
      <c r="C17" s="284"/>
      <c r="D17" s="130"/>
      <c r="E17" s="130"/>
      <c r="F17" s="130"/>
      <c r="G17" s="131"/>
      <c r="H17" s="132">
        <f>SUM(H15:H16)</f>
        <v>300000</v>
      </c>
      <c r="I17" s="116"/>
      <c r="J17" s="129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</row>
    <row r="18" spans="1:30" ht="12.75">
      <c r="A18" s="283" t="s">
        <v>2238</v>
      </c>
      <c r="B18" s="283"/>
      <c r="C18" s="283"/>
      <c r="D18" s="283"/>
      <c r="E18" s="283"/>
      <c r="F18" s="283"/>
      <c r="G18" s="283"/>
      <c r="H18" s="283"/>
      <c r="I18" s="283"/>
      <c r="J18" s="282"/>
      <c r="K18" s="282"/>
      <c r="L18" s="64"/>
      <c r="M18" s="282"/>
      <c r="N18" s="282"/>
      <c r="O18" s="282"/>
      <c r="P18" s="282"/>
      <c r="Q18" s="64"/>
      <c r="R18" s="282"/>
      <c r="S18" s="282"/>
      <c r="T18" s="282"/>
      <c r="U18" s="282"/>
      <c r="V18" s="64"/>
      <c r="W18" s="282"/>
      <c r="X18" s="282"/>
      <c r="Y18" s="282"/>
      <c r="Z18" s="282"/>
      <c r="AA18" s="282"/>
      <c r="AB18" s="282"/>
      <c r="AC18" s="64"/>
      <c r="AD18" s="62"/>
    </row>
    <row r="19" spans="1:219" s="6" customFormat="1" ht="51">
      <c r="A19" s="3">
        <v>1</v>
      </c>
      <c r="B19" s="17" t="s">
        <v>2239</v>
      </c>
      <c r="C19" s="3" t="s">
        <v>2240</v>
      </c>
      <c r="D19" s="183" t="s">
        <v>2185</v>
      </c>
      <c r="E19" s="3" t="s">
        <v>2291</v>
      </c>
      <c r="F19" s="3" t="s">
        <v>2291</v>
      </c>
      <c r="G19" s="3">
        <v>2012</v>
      </c>
      <c r="H19" s="178">
        <v>293519.35</v>
      </c>
      <c r="I19" s="3" t="s">
        <v>995</v>
      </c>
      <c r="J19" s="179" t="s">
        <v>2241</v>
      </c>
      <c r="K19" s="3" t="s">
        <v>1281</v>
      </c>
      <c r="L19" s="3" t="s">
        <v>2417</v>
      </c>
      <c r="M19" s="3" t="s">
        <v>1290</v>
      </c>
      <c r="N19" s="3" t="s">
        <v>1291</v>
      </c>
      <c r="O19" s="3"/>
      <c r="P19" s="3"/>
      <c r="Q19" s="3"/>
      <c r="R19" s="3"/>
      <c r="S19" s="3"/>
      <c r="T19" s="3"/>
      <c r="U19" s="3"/>
      <c r="V19" s="3"/>
      <c r="W19" s="3"/>
      <c r="X19" s="3">
        <v>24.84</v>
      </c>
      <c r="Y19" s="3"/>
      <c r="Z19" s="3">
        <v>1</v>
      </c>
      <c r="AA19" s="3" t="s">
        <v>2291</v>
      </c>
      <c r="AB19" s="3"/>
      <c r="AC19" s="3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</row>
    <row r="20" spans="1:219" s="6" customFormat="1" ht="25.5">
      <c r="A20" s="3">
        <v>2</v>
      </c>
      <c r="B20" s="17" t="s">
        <v>2239</v>
      </c>
      <c r="C20" s="3" t="s">
        <v>2240</v>
      </c>
      <c r="D20" s="183" t="s">
        <v>2185</v>
      </c>
      <c r="E20" s="3" t="s">
        <v>2291</v>
      </c>
      <c r="F20" s="3" t="s">
        <v>2291</v>
      </c>
      <c r="G20" s="3">
        <v>2011</v>
      </c>
      <c r="H20" s="178">
        <v>178444.39</v>
      </c>
      <c r="I20" s="3" t="s">
        <v>995</v>
      </c>
      <c r="J20" s="179" t="s">
        <v>2241</v>
      </c>
      <c r="K20" s="3" t="s">
        <v>1282</v>
      </c>
      <c r="L20" s="3" t="s">
        <v>2417</v>
      </c>
      <c r="M20" s="3" t="s">
        <v>1292</v>
      </c>
      <c r="N20" s="3" t="s">
        <v>1291</v>
      </c>
      <c r="O20" s="3"/>
      <c r="P20" s="3"/>
      <c r="Q20" s="3"/>
      <c r="R20" s="3"/>
      <c r="S20" s="3"/>
      <c r="T20" s="3"/>
      <c r="U20" s="3"/>
      <c r="V20" s="3"/>
      <c r="W20" s="3"/>
      <c r="X20" s="3">
        <v>24.84</v>
      </c>
      <c r="Y20" s="3"/>
      <c r="Z20" s="3">
        <v>1</v>
      </c>
      <c r="AA20" s="3" t="s">
        <v>2291</v>
      </c>
      <c r="AB20" s="3"/>
      <c r="AC20" s="3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</row>
    <row r="21" spans="1:219" s="6" customFormat="1" ht="51">
      <c r="A21" s="3">
        <v>3</v>
      </c>
      <c r="B21" s="17" t="s">
        <v>991</v>
      </c>
      <c r="C21" s="3" t="s">
        <v>2240</v>
      </c>
      <c r="D21" s="183" t="s">
        <v>2185</v>
      </c>
      <c r="E21" s="3" t="s">
        <v>2291</v>
      </c>
      <c r="F21" s="3" t="s">
        <v>2291</v>
      </c>
      <c r="G21" s="3">
        <v>1993</v>
      </c>
      <c r="H21" s="178">
        <v>20294.82</v>
      </c>
      <c r="I21" s="3" t="s">
        <v>995</v>
      </c>
      <c r="J21" s="179" t="s">
        <v>2242</v>
      </c>
      <c r="K21" s="3" t="s">
        <v>1283</v>
      </c>
      <c r="L21" s="3" t="s">
        <v>1293</v>
      </c>
      <c r="M21" s="3" t="s">
        <v>1293</v>
      </c>
      <c r="N21" s="3" t="s">
        <v>1294</v>
      </c>
      <c r="O21" s="3"/>
      <c r="P21" s="3"/>
      <c r="Q21" s="3"/>
      <c r="R21" s="3"/>
      <c r="S21" s="3"/>
      <c r="T21" s="3"/>
      <c r="U21" s="3"/>
      <c r="V21" s="3"/>
      <c r="W21" s="3"/>
      <c r="X21" s="3">
        <v>17.28</v>
      </c>
      <c r="Y21" s="3"/>
      <c r="Z21" s="3">
        <v>1</v>
      </c>
      <c r="AA21" s="3" t="s">
        <v>2291</v>
      </c>
      <c r="AB21" s="3"/>
      <c r="AC21" s="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</row>
    <row r="22" spans="1:219" s="6" customFormat="1" ht="51">
      <c r="A22" s="3">
        <v>4</v>
      </c>
      <c r="B22" s="17" t="s">
        <v>991</v>
      </c>
      <c r="C22" s="3" t="s">
        <v>2240</v>
      </c>
      <c r="D22" s="183" t="s">
        <v>2185</v>
      </c>
      <c r="E22" s="3" t="s">
        <v>2291</v>
      </c>
      <c r="F22" s="3" t="s">
        <v>2291</v>
      </c>
      <c r="G22" s="3">
        <v>1994</v>
      </c>
      <c r="H22" s="178">
        <v>28636.69</v>
      </c>
      <c r="I22" s="3" t="s">
        <v>995</v>
      </c>
      <c r="J22" s="179" t="s">
        <v>2242</v>
      </c>
      <c r="K22" s="3" t="s">
        <v>1284</v>
      </c>
      <c r="L22" s="3" t="s">
        <v>1293</v>
      </c>
      <c r="M22" s="3" t="s">
        <v>1293</v>
      </c>
      <c r="N22" s="3" t="s">
        <v>1294</v>
      </c>
      <c r="O22" s="3"/>
      <c r="P22" s="3"/>
      <c r="Q22" s="3"/>
      <c r="R22" s="3"/>
      <c r="S22" s="3"/>
      <c r="T22" s="3"/>
      <c r="U22" s="3"/>
      <c r="V22" s="3"/>
      <c r="W22" s="3"/>
      <c r="X22" s="3">
        <v>17.28</v>
      </c>
      <c r="Y22" s="3"/>
      <c r="Z22" s="3">
        <v>1</v>
      </c>
      <c r="AA22" s="3" t="s">
        <v>2291</v>
      </c>
      <c r="AB22" s="3"/>
      <c r="AC22" s="3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</row>
    <row r="23" spans="1:219" s="6" customFormat="1" ht="51">
      <c r="A23" s="3">
        <v>5</v>
      </c>
      <c r="B23" s="17" t="s">
        <v>991</v>
      </c>
      <c r="C23" s="3" t="s">
        <v>2240</v>
      </c>
      <c r="D23" s="183" t="s">
        <v>2185</v>
      </c>
      <c r="E23" s="3" t="s">
        <v>2291</v>
      </c>
      <c r="F23" s="3" t="s">
        <v>2291</v>
      </c>
      <c r="G23" s="3">
        <v>1994</v>
      </c>
      <c r="H23" s="178">
        <v>28847.06</v>
      </c>
      <c r="I23" s="3" t="s">
        <v>995</v>
      </c>
      <c r="J23" s="179" t="s">
        <v>2242</v>
      </c>
      <c r="K23" s="3" t="s">
        <v>1285</v>
      </c>
      <c r="L23" s="3" t="s">
        <v>1293</v>
      </c>
      <c r="M23" s="3" t="s">
        <v>1293</v>
      </c>
      <c r="N23" s="3" t="s">
        <v>1294</v>
      </c>
      <c r="O23" s="3"/>
      <c r="P23" s="3"/>
      <c r="Q23" s="3"/>
      <c r="R23" s="3"/>
      <c r="S23" s="3"/>
      <c r="T23" s="3"/>
      <c r="U23" s="3"/>
      <c r="V23" s="3"/>
      <c r="W23" s="3"/>
      <c r="X23" s="3">
        <v>17.28</v>
      </c>
      <c r="Y23" s="3"/>
      <c r="Z23" s="3">
        <v>1</v>
      </c>
      <c r="AA23" s="3" t="s">
        <v>1289</v>
      </c>
      <c r="AB23" s="3"/>
      <c r="AC23" s="3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</row>
    <row r="24" spans="1:219" s="6" customFormat="1" ht="51">
      <c r="A24" s="3">
        <v>6</v>
      </c>
      <c r="B24" s="17" t="s">
        <v>991</v>
      </c>
      <c r="C24" s="3" t="s">
        <v>2240</v>
      </c>
      <c r="D24" s="183" t="s">
        <v>2185</v>
      </c>
      <c r="E24" s="3" t="s">
        <v>2291</v>
      </c>
      <c r="F24" s="3" t="s">
        <v>2291</v>
      </c>
      <c r="G24" s="3">
        <v>1994</v>
      </c>
      <c r="H24" s="178">
        <v>31100.43</v>
      </c>
      <c r="I24" s="3" t="s">
        <v>995</v>
      </c>
      <c r="J24" s="179" t="s">
        <v>2242</v>
      </c>
      <c r="K24" s="3" t="s">
        <v>1286</v>
      </c>
      <c r="L24" s="3" t="s">
        <v>1293</v>
      </c>
      <c r="M24" s="3" t="s">
        <v>1293</v>
      </c>
      <c r="N24" s="3" t="s">
        <v>1294</v>
      </c>
      <c r="O24" s="3"/>
      <c r="P24" s="3"/>
      <c r="Q24" s="3"/>
      <c r="R24" s="3"/>
      <c r="S24" s="3"/>
      <c r="T24" s="3"/>
      <c r="U24" s="3"/>
      <c r="V24" s="3"/>
      <c r="W24" s="3"/>
      <c r="X24" s="3">
        <v>17.28</v>
      </c>
      <c r="Y24" s="3"/>
      <c r="Z24" s="3">
        <v>1</v>
      </c>
      <c r="AA24" s="3" t="s">
        <v>1289</v>
      </c>
      <c r="AB24" s="3"/>
      <c r="AC24" s="3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</row>
    <row r="25" spans="1:219" s="6" customFormat="1" ht="51">
      <c r="A25" s="3">
        <v>7</v>
      </c>
      <c r="B25" s="17" t="s">
        <v>1253</v>
      </c>
      <c r="C25" s="3" t="s">
        <v>2240</v>
      </c>
      <c r="D25" s="183" t="s">
        <v>2185</v>
      </c>
      <c r="E25" s="3" t="s">
        <v>2291</v>
      </c>
      <c r="F25" s="3" t="s">
        <v>2291</v>
      </c>
      <c r="G25" s="3">
        <v>1990</v>
      </c>
      <c r="H25" s="178">
        <v>4398.22</v>
      </c>
      <c r="I25" s="3" t="s">
        <v>995</v>
      </c>
      <c r="J25" s="179" t="s">
        <v>2243</v>
      </c>
      <c r="K25" s="3" t="s">
        <v>1287</v>
      </c>
      <c r="L25" s="3" t="s">
        <v>1293</v>
      </c>
      <c r="M25" s="3" t="s">
        <v>1293</v>
      </c>
      <c r="N25" s="3" t="s">
        <v>1295</v>
      </c>
      <c r="O25" s="3"/>
      <c r="P25" s="3"/>
      <c r="Q25" s="3"/>
      <c r="R25" s="3"/>
      <c r="S25" s="3"/>
      <c r="T25" s="3"/>
      <c r="U25" s="3"/>
      <c r="V25" s="3"/>
      <c r="W25" s="3"/>
      <c r="X25" s="3">
        <v>17.28</v>
      </c>
      <c r="Y25" s="3"/>
      <c r="Z25" s="3">
        <v>1</v>
      </c>
      <c r="AA25" s="3" t="s">
        <v>2291</v>
      </c>
      <c r="AB25" s="3"/>
      <c r="AC25" s="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</row>
    <row r="26" spans="1:219" s="6" customFormat="1" ht="51">
      <c r="A26" s="3">
        <v>8</v>
      </c>
      <c r="B26" s="17" t="s">
        <v>1253</v>
      </c>
      <c r="C26" s="3" t="s">
        <v>2240</v>
      </c>
      <c r="D26" s="183" t="s">
        <v>2185</v>
      </c>
      <c r="E26" s="3" t="s">
        <v>2291</v>
      </c>
      <c r="F26" s="3" t="s">
        <v>2291</v>
      </c>
      <c r="G26" s="3">
        <v>1991</v>
      </c>
      <c r="H26" s="178">
        <v>6552</v>
      </c>
      <c r="I26" s="3" t="s">
        <v>995</v>
      </c>
      <c r="J26" s="179" t="s">
        <v>2244</v>
      </c>
      <c r="K26" s="3" t="s">
        <v>1288</v>
      </c>
      <c r="L26" s="3" t="s">
        <v>1293</v>
      </c>
      <c r="M26" s="3" t="s">
        <v>1293</v>
      </c>
      <c r="N26" s="3" t="s">
        <v>1295</v>
      </c>
      <c r="O26" s="3"/>
      <c r="P26" s="3"/>
      <c r="Q26" s="3"/>
      <c r="R26" s="3"/>
      <c r="S26" s="3"/>
      <c r="T26" s="3"/>
      <c r="U26" s="3"/>
      <c r="V26" s="3"/>
      <c r="W26" s="3"/>
      <c r="X26" s="3">
        <v>17.28</v>
      </c>
      <c r="Y26" s="3"/>
      <c r="Z26" s="3">
        <v>1</v>
      </c>
      <c r="AA26" s="3" t="s">
        <v>2291</v>
      </c>
      <c r="AB26" s="3"/>
      <c r="AC26" s="3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</row>
    <row r="27" spans="1:219" s="128" customFormat="1" ht="12.75">
      <c r="A27" s="284" t="s">
        <v>2056</v>
      </c>
      <c r="B27" s="284" t="s">
        <v>2056</v>
      </c>
      <c r="C27" s="284"/>
      <c r="D27" s="130"/>
      <c r="E27" s="130"/>
      <c r="F27" s="130"/>
      <c r="G27" s="131"/>
      <c r="H27" s="132">
        <f>SUM(H19:H26)</f>
        <v>591792.9600000001</v>
      </c>
      <c r="I27" s="116"/>
      <c r="J27" s="129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</row>
    <row r="28" spans="1:30" ht="12.75">
      <c r="A28" s="285" t="s">
        <v>1296</v>
      </c>
      <c r="B28" s="286"/>
      <c r="C28" s="286"/>
      <c r="D28" s="286"/>
      <c r="E28" s="286"/>
      <c r="F28" s="286"/>
      <c r="G28" s="286"/>
      <c r="H28" s="286"/>
      <c r="I28" s="287"/>
      <c r="J28" s="282"/>
      <c r="K28" s="282"/>
      <c r="L28" s="64"/>
      <c r="M28" s="282"/>
      <c r="N28" s="282"/>
      <c r="O28" s="282"/>
      <c r="P28" s="282"/>
      <c r="Q28" s="64"/>
      <c r="R28" s="282"/>
      <c r="S28" s="282"/>
      <c r="T28" s="282"/>
      <c r="U28" s="282"/>
      <c r="V28" s="64"/>
      <c r="W28" s="282"/>
      <c r="X28" s="282"/>
      <c r="Y28" s="282"/>
      <c r="Z28" s="282"/>
      <c r="AA28" s="282"/>
      <c r="AB28" s="282"/>
      <c r="AC28" s="64"/>
      <c r="AD28" s="62"/>
    </row>
    <row r="29" spans="1:219" s="28" customFormat="1" ht="12.75">
      <c r="A29" s="291" t="s">
        <v>1297</v>
      </c>
      <c r="B29" s="291"/>
      <c r="C29" s="291"/>
      <c r="D29" s="291"/>
      <c r="E29" s="291"/>
      <c r="F29" s="291"/>
      <c r="G29" s="291"/>
      <c r="H29" s="124"/>
      <c r="I29" s="65"/>
      <c r="J29" s="66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39"/>
      <c r="AE29" s="39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</row>
    <row r="30" spans="1:219" s="6" customFormat="1" ht="63.75">
      <c r="A30" s="3">
        <v>1</v>
      </c>
      <c r="B30" s="17" t="s">
        <v>1298</v>
      </c>
      <c r="C30" s="3"/>
      <c r="D30" s="3" t="s">
        <v>2185</v>
      </c>
      <c r="E30" s="168" t="s">
        <v>2291</v>
      </c>
      <c r="F30" s="3" t="s">
        <v>2185</v>
      </c>
      <c r="G30" s="3" t="s">
        <v>2472</v>
      </c>
      <c r="H30" s="184">
        <v>847804.13</v>
      </c>
      <c r="I30" s="174" t="s">
        <v>995</v>
      </c>
      <c r="J30" s="185" t="s">
        <v>1301</v>
      </c>
      <c r="K30" s="3" t="s">
        <v>1303</v>
      </c>
      <c r="L30" s="3" t="s">
        <v>2417</v>
      </c>
      <c r="M30" s="3" t="s">
        <v>1305</v>
      </c>
      <c r="N30" s="3" t="s">
        <v>1306</v>
      </c>
      <c r="O30" s="3"/>
      <c r="P30" s="3"/>
      <c r="Q30" s="3" t="s">
        <v>2427</v>
      </c>
      <c r="R30" s="3" t="s">
        <v>2427</v>
      </c>
      <c r="S30" s="3" t="s">
        <v>2427</v>
      </c>
      <c r="T30" s="3" t="s">
        <v>2428</v>
      </c>
      <c r="U30" s="3" t="s">
        <v>2430</v>
      </c>
      <c r="V30" s="3" t="s">
        <v>2428</v>
      </c>
      <c r="W30" s="3"/>
      <c r="X30" s="3" t="s">
        <v>1374</v>
      </c>
      <c r="Y30" s="3"/>
      <c r="Z30" s="3" t="s">
        <v>1375</v>
      </c>
      <c r="AA30" s="3" t="s">
        <v>2291</v>
      </c>
      <c r="AB30" s="3" t="s">
        <v>2385</v>
      </c>
      <c r="AC30" s="3" t="s">
        <v>2397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</row>
    <row r="31" spans="1:219" s="6" customFormat="1" ht="38.25">
      <c r="A31" s="3">
        <v>2</v>
      </c>
      <c r="B31" s="17" t="s">
        <v>1299</v>
      </c>
      <c r="C31" s="3" t="s">
        <v>1300</v>
      </c>
      <c r="D31" s="3" t="s">
        <v>2185</v>
      </c>
      <c r="E31" s="168" t="s">
        <v>2291</v>
      </c>
      <c r="F31" s="3" t="s">
        <v>2291</v>
      </c>
      <c r="G31" s="3">
        <v>1912</v>
      </c>
      <c r="H31" s="178">
        <v>300000</v>
      </c>
      <c r="I31" s="3" t="s">
        <v>995</v>
      </c>
      <c r="J31" s="180" t="s">
        <v>1302</v>
      </c>
      <c r="K31" s="3" t="s">
        <v>1303</v>
      </c>
      <c r="L31" s="3" t="s">
        <v>2417</v>
      </c>
      <c r="M31" s="3" t="s">
        <v>1305</v>
      </c>
      <c r="N31" s="3" t="s">
        <v>1373</v>
      </c>
      <c r="O31" s="3"/>
      <c r="P31" s="3"/>
      <c r="Q31" s="3" t="s">
        <v>1376</v>
      </c>
      <c r="R31" s="3" t="s">
        <v>1377</v>
      </c>
      <c r="S31" s="3" t="s">
        <v>1378</v>
      </c>
      <c r="T31" s="3" t="s">
        <v>1378</v>
      </c>
      <c r="U31" s="3" t="s">
        <v>2430</v>
      </c>
      <c r="V31" s="3" t="s">
        <v>1379</v>
      </c>
      <c r="W31" s="3"/>
      <c r="X31" s="3" t="s">
        <v>1380</v>
      </c>
      <c r="Y31" s="3"/>
      <c r="Z31" s="3" t="s">
        <v>1381</v>
      </c>
      <c r="AA31" s="3" t="s">
        <v>2185</v>
      </c>
      <c r="AB31" s="3" t="s">
        <v>2385</v>
      </c>
      <c r="AC31" s="3" t="s">
        <v>2397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</row>
    <row r="32" spans="1:219" s="6" customFormat="1" ht="25.5">
      <c r="A32" s="3">
        <v>3</v>
      </c>
      <c r="B32" s="17" t="s">
        <v>2505</v>
      </c>
      <c r="C32" s="3" t="s">
        <v>2471</v>
      </c>
      <c r="D32" s="3"/>
      <c r="E32" s="186"/>
      <c r="F32" s="3"/>
      <c r="G32" s="187"/>
      <c r="H32" s="178" t="s">
        <v>969</v>
      </c>
      <c r="I32" s="3"/>
      <c r="J32" s="180"/>
      <c r="K32" s="3" t="s">
        <v>1304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</row>
    <row r="33" spans="1:219" s="128" customFormat="1" ht="12.75">
      <c r="A33" s="284" t="s">
        <v>2056</v>
      </c>
      <c r="B33" s="284"/>
      <c r="C33" s="284"/>
      <c r="D33" s="284"/>
      <c r="E33" s="284"/>
      <c r="F33" s="284"/>
      <c r="G33" s="284"/>
      <c r="H33" s="132">
        <f>SUM(H30:H32)</f>
        <v>1147804.13</v>
      </c>
      <c r="I33" s="172"/>
      <c r="J33" s="129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</row>
    <row r="34" spans="1:31" ht="12.75">
      <c r="A34" s="291" t="s">
        <v>1385</v>
      </c>
      <c r="B34" s="291"/>
      <c r="C34" s="291"/>
      <c r="D34" s="291"/>
      <c r="E34" s="291"/>
      <c r="F34" s="291"/>
      <c r="G34" s="291"/>
      <c r="H34" s="124"/>
      <c r="I34" s="65"/>
      <c r="J34" s="66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42"/>
      <c r="AE34" s="42"/>
    </row>
    <row r="35" spans="1:219" s="6" customFormat="1" ht="25.5">
      <c r="A35" s="3">
        <v>1</v>
      </c>
      <c r="B35" s="17" t="s">
        <v>408</v>
      </c>
      <c r="C35" s="3"/>
      <c r="D35" s="3" t="s">
        <v>2185</v>
      </c>
      <c r="E35" s="3" t="s">
        <v>2291</v>
      </c>
      <c r="F35" s="4"/>
      <c r="G35" s="3">
        <v>2006</v>
      </c>
      <c r="H35" s="279">
        <v>2017109.88</v>
      </c>
      <c r="I35" s="266" t="s">
        <v>995</v>
      </c>
      <c r="J35" s="179" t="s">
        <v>393</v>
      </c>
      <c r="K35" s="3" t="s">
        <v>394</v>
      </c>
      <c r="L35" s="3" t="s">
        <v>2417</v>
      </c>
      <c r="M35" s="3"/>
      <c r="N35" s="3" t="s">
        <v>395</v>
      </c>
      <c r="O35" s="3"/>
      <c r="P35" s="3"/>
      <c r="Q35" s="3" t="s">
        <v>2428</v>
      </c>
      <c r="R35" s="3" t="s">
        <v>2428</v>
      </c>
      <c r="S35" s="3" t="s">
        <v>2428</v>
      </c>
      <c r="T35" s="3" t="s">
        <v>2427</v>
      </c>
      <c r="U35" s="3" t="s">
        <v>2430</v>
      </c>
      <c r="V35" s="3" t="s">
        <v>2428</v>
      </c>
      <c r="W35" s="3"/>
      <c r="X35" s="3"/>
      <c r="Y35" s="3"/>
      <c r="Z35" s="3" t="s">
        <v>396</v>
      </c>
      <c r="AA35" s="3" t="s">
        <v>2291</v>
      </c>
      <c r="AB35" s="3" t="s">
        <v>2385</v>
      </c>
      <c r="AC35" s="3" t="s">
        <v>2397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</row>
    <row r="36" spans="1:219" s="6" customFormat="1" ht="12.75">
      <c r="A36" s="3">
        <v>2</v>
      </c>
      <c r="B36" s="17" t="s">
        <v>390</v>
      </c>
      <c r="C36" s="3"/>
      <c r="D36" s="3" t="s">
        <v>2185</v>
      </c>
      <c r="E36" s="3" t="s">
        <v>2291</v>
      </c>
      <c r="F36" s="4"/>
      <c r="G36" s="4"/>
      <c r="H36" s="280"/>
      <c r="I36" s="267"/>
      <c r="J36" s="18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</row>
    <row r="37" spans="1:219" s="6" customFormat="1" ht="25.5">
      <c r="A37" s="3">
        <v>3</v>
      </c>
      <c r="B37" s="17" t="s">
        <v>391</v>
      </c>
      <c r="C37" s="3"/>
      <c r="D37" s="3" t="s">
        <v>2185</v>
      </c>
      <c r="E37" s="3" t="s">
        <v>2291</v>
      </c>
      <c r="F37" s="4"/>
      <c r="G37" s="4"/>
      <c r="H37" s="280"/>
      <c r="I37" s="267"/>
      <c r="J37" s="18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</row>
    <row r="38" spans="1:219" s="6" customFormat="1" ht="25.5">
      <c r="A38" s="3">
        <v>4</v>
      </c>
      <c r="B38" s="17" t="s">
        <v>392</v>
      </c>
      <c r="C38" s="3"/>
      <c r="D38" s="3" t="s">
        <v>2185</v>
      </c>
      <c r="E38" s="3" t="s">
        <v>2291</v>
      </c>
      <c r="F38" s="186"/>
      <c r="G38" s="187"/>
      <c r="H38" s="281"/>
      <c r="I38" s="268"/>
      <c r="J38" s="18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</row>
    <row r="39" spans="1:219" s="128" customFormat="1" ht="12.75">
      <c r="A39" s="284" t="s">
        <v>2056</v>
      </c>
      <c r="B39" s="284"/>
      <c r="C39" s="284"/>
      <c r="D39" s="284"/>
      <c r="E39" s="284"/>
      <c r="F39" s="284"/>
      <c r="G39" s="284"/>
      <c r="H39" s="132">
        <f>SUM(H35)</f>
        <v>2017109.88</v>
      </c>
      <c r="I39" s="172"/>
      <c r="J39" s="129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</row>
    <row r="40" spans="1:30" ht="12.75">
      <c r="A40" s="291" t="s">
        <v>1386</v>
      </c>
      <c r="B40" s="291"/>
      <c r="C40" s="291"/>
      <c r="D40" s="291"/>
      <c r="E40" s="291"/>
      <c r="F40" s="291"/>
      <c r="G40" s="291"/>
      <c r="H40" s="124"/>
      <c r="I40" s="65"/>
      <c r="J40" s="6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2"/>
    </row>
    <row r="41" spans="1:219" s="6" customFormat="1" ht="25.5">
      <c r="A41" s="3">
        <v>1</v>
      </c>
      <c r="B41" s="17" t="s">
        <v>400</v>
      </c>
      <c r="C41" s="3" t="s">
        <v>401</v>
      </c>
      <c r="D41" s="186"/>
      <c r="E41" s="186"/>
      <c r="F41" s="186"/>
      <c r="G41" s="3">
        <v>2005</v>
      </c>
      <c r="H41" s="279">
        <v>18000</v>
      </c>
      <c r="I41" s="266" t="s">
        <v>995</v>
      </c>
      <c r="J41" s="179" t="s">
        <v>403</v>
      </c>
      <c r="K41" s="3" t="s">
        <v>398</v>
      </c>
      <c r="L41" s="3" t="s">
        <v>405</v>
      </c>
      <c r="M41" s="3"/>
      <c r="N41" s="3" t="s">
        <v>405</v>
      </c>
      <c r="O41" s="3"/>
      <c r="P41" s="3"/>
      <c r="Q41" s="3" t="s">
        <v>2428</v>
      </c>
      <c r="R41" s="3" t="s">
        <v>2428</v>
      </c>
      <c r="S41" s="3" t="s">
        <v>2428</v>
      </c>
      <c r="T41" s="3" t="s">
        <v>2428</v>
      </c>
      <c r="U41" s="3" t="s">
        <v>406</v>
      </c>
      <c r="V41" s="3" t="s">
        <v>2428</v>
      </c>
      <c r="W41" s="3"/>
      <c r="X41" s="3" t="s">
        <v>407</v>
      </c>
      <c r="Y41" s="3"/>
      <c r="Z41" s="3" t="s">
        <v>396</v>
      </c>
      <c r="AA41" s="3" t="s">
        <v>2291</v>
      </c>
      <c r="AB41" s="3" t="s">
        <v>2385</v>
      </c>
      <c r="AC41" s="3" t="s">
        <v>2397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</row>
    <row r="42" spans="1:219" s="6" customFormat="1" ht="25.5">
      <c r="A42" s="3">
        <v>2</v>
      </c>
      <c r="B42" s="17" t="s">
        <v>402</v>
      </c>
      <c r="C42" s="3"/>
      <c r="D42" s="186"/>
      <c r="E42" s="186"/>
      <c r="F42" s="186"/>
      <c r="G42" s="187"/>
      <c r="H42" s="281"/>
      <c r="I42" s="268"/>
      <c r="J42" s="180" t="s">
        <v>404</v>
      </c>
      <c r="K42" s="3" t="s">
        <v>398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</row>
    <row r="43" spans="1:219" s="128" customFormat="1" ht="12.75">
      <c r="A43" s="284" t="s">
        <v>2056</v>
      </c>
      <c r="B43" s="284"/>
      <c r="C43" s="284"/>
      <c r="D43" s="284"/>
      <c r="E43" s="284"/>
      <c r="F43" s="284"/>
      <c r="G43" s="284"/>
      <c r="H43" s="132">
        <f>SUM(H41)</f>
        <v>18000</v>
      </c>
      <c r="I43" s="172"/>
      <c r="J43" s="129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</row>
    <row r="44" spans="1:31" ht="12.75">
      <c r="A44" s="291" t="s">
        <v>1387</v>
      </c>
      <c r="B44" s="291"/>
      <c r="C44" s="291"/>
      <c r="D44" s="291"/>
      <c r="E44" s="291"/>
      <c r="F44" s="291"/>
      <c r="G44" s="291"/>
      <c r="H44" s="291"/>
      <c r="I44" s="65"/>
      <c r="J44" s="6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42"/>
      <c r="AE44" s="42"/>
    </row>
    <row r="45" spans="1:219" s="6" customFormat="1" ht="25.5">
      <c r="A45" s="3">
        <v>1</v>
      </c>
      <c r="B45" s="17" t="s">
        <v>379</v>
      </c>
      <c r="C45" s="3"/>
      <c r="D45" s="4" t="s">
        <v>969</v>
      </c>
      <c r="E45" s="4" t="s">
        <v>969</v>
      </c>
      <c r="F45" s="4" t="s">
        <v>969</v>
      </c>
      <c r="G45" s="3">
        <v>1999</v>
      </c>
      <c r="H45" s="197" t="s">
        <v>969</v>
      </c>
      <c r="I45" s="179"/>
      <c r="J45" s="180"/>
      <c r="K45" s="3" t="s">
        <v>382</v>
      </c>
      <c r="L45" s="3" t="s">
        <v>969</v>
      </c>
      <c r="M45" s="3" t="s">
        <v>969</v>
      </c>
      <c r="N45" s="3" t="s">
        <v>969</v>
      </c>
      <c r="O45" s="3" t="s">
        <v>969</v>
      </c>
      <c r="P45" s="3" t="s">
        <v>969</v>
      </c>
      <c r="Q45" s="3" t="s">
        <v>969</v>
      </c>
      <c r="R45" s="3" t="s">
        <v>969</v>
      </c>
      <c r="S45" s="3" t="s">
        <v>969</v>
      </c>
      <c r="T45" s="3" t="s">
        <v>969</v>
      </c>
      <c r="U45" s="3" t="s">
        <v>969</v>
      </c>
      <c r="V45" s="3" t="s">
        <v>969</v>
      </c>
      <c r="W45" s="3" t="s">
        <v>969</v>
      </c>
      <c r="X45" s="3">
        <v>100</v>
      </c>
      <c r="Y45" s="3" t="s">
        <v>969</v>
      </c>
      <c r="Z45" s="3" t="s">
        <v>969</v>
      </c>
      <c r="AA45" s="3" t="s">
        <v>969</v>
      </c>
      <c r="AB45" s="3" t="s">
        <v>969</v>
      </c>
      <c r="AC45" s="3" t="s">
        <v>969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</row>
    <row r="46" spans="1:219" s="6" customFormat="1" ht="25.5">
      <c r="A46" s="3">
        <v>2</v>
      </c>
      <c r="B46" s="17" t="s">
        <v>379</v>
      </c>
      <c r="C46" s="3"/>
      <c r="D46" s="4" t="s">
        <v>969</v>
      </c>
      <c r="E46" s="4" t="s">
        <v>969</v>
      </c>
      <c r="F46" s="4" t="s">
        <v>969</v>
      </c>
      <c r="G46" s="3">
        <v>2007</v>
      </c>
      <c r="H46" s="197" t="s">
        <v>969</v>
      </c>
      <c r="I46" s="180"/>
      <c r="J46" s="180"/>
      <c r="K46" s="3" t="s">
        <v>383</v>
      </c>
      <c r="L46" s="3" t="s">
        <v>969</v>
      </c>
      <c r="M46" s="3" t="s">
        <v>969</v>
      </c>
      <c r="N46" s="3" t="s">
        <v>969</v>
      </c>
      <c r="O46" s="3" t="s">
        <v>969</v>
      </c>
      <c r="P46" s="3" t="s">
        <v>969</v>
      </c>
      <c r="Q46" s="3" t="s">
        <v>969</v>
      </c>
      <c r="R46" s="3" t="s">
        <v>969</v>
      </c>
      <c r="S46" s="3" t="s">
        <v>969</v>
      </c>
      <c r="T46" s="3" t="s">
        <v>969</v>
      </c>
      <c r="U46" s="3" t="s">
        <v>969</v>
      </c>
      <c r="V46" s="3" t="s">
        <v>969</v>
      </c>
      <c r="W46" s="3" t="s">
        <v>969</v>
      </c>
      <c r="X46" s="3">
        <v>300</v>
      </c>
      <c r="Y46" s="3" t="s">
        <v>969</v>
      </c>
      <c r="Z46" s="3" t="s">
        <v>969</v>
      </c>
      <c r="AA46" s="3" t="s">
        <v>969</v>
      </c>
      <c r="AB46" s="3" t="s">
        <v>969</v>
      </c>
      <c r="AC46" s="3" t="s">
        <v>969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</row>
    <row r="47" spans="1:219" s="6" customFormat="1" ht="25.5">
      <c r="A47" s="3">
        <v>3</v>
      </c>
      <c r="B47" s="17" t="s">
        <v>380</v>
      </c>
      <c r="C47" s="3" t="s">
        <v>381</v>
      </c>
      <c r="D47" s="4" t="s">
        <v>969</v>
      </c>
      <c r="E47" s="4" t="s">
        <v>969</v>
      </c>
      <c r="F47" s="4" t="s">
        <v>969</v>
      </c>
      <c r="G47" s="3">
        <v>2010</v>
      </c>
      <c r="H47" s="197" t="s">
        <v>969</v>
      </c>
      <c r="I47" s="180"/>
      <c r="J47" s="180"/>
      <c r="K47" s="3" t="s">
        <v>384</v>
      </c>
      <c r="L47" s="3" t="s">
        <v>969</v>
      </c>
      <c r="M47" s="3" t="s">
        <v>969</v>
      </c>
      <c r="N47" s="3" t="s">
        <v>969</v>
      </c>
      <c r="O47" s="3" t="s">
        <v>969</v>
      </c>
      <c r="P47" s="3" t="s">
        <v>969</v>
      </c>
      <c r="Q47" s="3" t="s">
        <v>969</v>
      </c>
      <c r="R47" s="3" t="s">
        <v>969</v>
      </c>
      <c r="S47" s="3" t="s">
        <v>969</v>
      </c>
      <c r="T47" s="3" t="s">
        <v>969</v>
      </c>
      <c r="U47" s="3" t="s">
        <v>969</v>
      </c>
      <c r="V47" s="3" t="s">
        <v>969</v>
      </c>
      <c r="W47" s="3" t="s">
        <v>969</v>
      </c>
      <c r="X47" s="3">
        <v>70</v>
      </c>
      <c r="Y47" s="3" t="s">
        <v>969</v>
      </c>
      <c r="Z47" s="3" t="s">
        <v>969</v>
      </c>
      <c r="AA47" s="3" t="s">
        <v>969</v>
      </c>
      <c r="AB47" s="3" t="s">
        <v>969</v>
      </c>
      <c r="AC47" s="3" t="s">
        <v>969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</row>
    <row r="48" spans="1:219" s="6" customFormat="1" ht="25.5">
      <c r="A48" s="3">
        <v>4</v>
      </c>
      <c r="B48" s="17" t="s">
        <v>379</v>
      </c>
      <c r="C48" s="3"/>
      <c r="D48" s="4" t="s">
        <v>969</v>
      </c>
      <c r="E48" s="4" t="s">
        <v>969</v>
      </c>
      <c r="F48" s="4" t="s">
        <v>969</v>
      </c>
      <c r="G48" s="3">
        <v>2007</v>
      </c>
      <c r="H48" s="197" t="s">
        <v>969</v>
      </c>
      <c r="I48" s="180"/>
      <c r="J48" s="180"/>
      <c r="K48" s="3" t="s">
        <v>385</v>
      </c>
      <c r="L48" s="3" t="s">
        <v>969</v>
      </c>
      <c r="M48" s="3" t="s">
        <v>969</v>
      </c>
      <c r="N48" s="3" t="s">
        <v>969</v>
      </c>
      <c r="O48" s="3" t="s">
        <v>969</v>
      </c>
      <c r="P48" s="3" t="s">
        <v>969</v>
      </c>
      <c r="Q48" s="3" t="s">
        <v>969</v>
      </c>
      <c r="R48" s="3" t="s">
        <v>969</v>
      </c>
      <c r="S48" s="3" t="s">
        <v>969</v>
      </c>
      <c r="T48" s="3" t="s">
        <v>969</v>
      </c>
      <c r="U48" s="3" t="s">
        <v>969</v>
      </c>
      <c r="V48" s="3" t="s">
        <v>969</v>
      </c>
      <c r="W48" s="3" t="s">
        <v>969</v>
      </c>
      <c r="X48" s="3">
        <v>800</v>
      </c>
      <c r="Y48" s="3" t="s">
        <v>969</v>
      </c>
      <c r="Z48" s="3" t="s">
        <v>969</v>
      </c>
      <c r="AA48" s="3" t="s">
        <v>969</v>
      </c>
      <c r="AB48" s="3" t="s">
        <v>969</v>
      </c>
      <c r="AC48" s="3" t="s">
        <v>969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</row>
    <row r="49" spans="1:219" s="6" customFormat="1" ht="25.5">
      <c r="A49" s="3">
        <v>5</v>
      </c>
      <c r="B49" s="17" t="s">
        <v>379</v>
      </c>
      <c r="C49" s="3"/>
      <c r="D49" s="4" t="s">
        <v>969</v>
      </c>
      <c r="E49" s="4" t="s">
        <v>969</v>
      </c>
      <c r="F49" s="4" t="s">
        <v>969</v>
      </c>
      <c r="G49" s="3">
        <v>1999</v>
      </c>
      <c r="H49" s="197" t="s">
        <v>969</v>
      </c>
      <c r="I49" s="180"/>
      <c r="J49" s="180"/>
      <c r="K49" s="3" t="s">
        <v>386</v>
      </c>
      <c r="L49" s="3" t="s">
        <v>969</v>
      </c>
      <c r="M49" s="3" t="s">
        <v>969</v>
      </c>
      <c r="N49" s="3" t="s">
        <v>969</v>
      </c>
      <c r="O49" s="3" t="s">
        <v>969</v>
      </c>
      <c r="P49" s="3" t="s">
        <v>969</v>
      </c>
      <c r="Q49" s="3" t="s">
        <v>969</v>
      </c>
      <c r="R49" s="3" t="s">
        <v>969</v>
      </c>
      <c r="S49" s="3" t="s">
        <v>969</v>
      </c>
      <c r="T49" s="3" t="s">
        <v>969</v>
      </c>
      <c r="U49" s="3" t="s">
        <v>969</v>
      </c>
      <c r="V49" s="3" t="s">
        <v>969</v>
      </c>
      <c r="W49" s="3" t="s">
        <v>969</v>
      </c>
      <c r="X49" s="3">
        <v>480</v>
      </c>
      <c r="Y49" s="3" t="s">
        <v>969</v>
      </c>
      <c r="Z49" s="3" t="s">
        <v>969</v>
      </c>
      <c r="AA49" s="3" t="s">
        <v>969</v>
      </c>
      <c r="AB49" s="3" t="s">
        <v>969</v>
      </c>
      <c r="AC49" s="3" t="s">
        <v>969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</row>
    <row r="50" spans="1:219" s="6" customFormat="1" ht="25.5">
      <c r="A50" s="3">
        <v>6</v>
      </c>
      <c r="B50" s="17" t="s">
        <v>379</v>
      </c>
      <c r="C50" s="3"/>
      <c r="D50" s="4" t="s">
        <v>969</v>
      </c>
      <c r="E50" s="4" t="s">
        <v>969</v>
      </c>
      <c r="F50" s="4" t="s">
        <v>969</v>
      </c>
      <c r="G50" s="3">
        <v>2003</v>
      </c>
      <c r="H50" s="197" t="s">
        <v>969</v>
      </c>
      <c r="I50" s="180"/>
      <c r="J50" s="180"/>
      <c r="K50" s="3" t="s">
        <v>387</v>
      </c>
      <c r="L50" s="3" t="s">
        <v>969</v>
      </c>
      <c r="M50" s="3" t="s">
        <v>969</v>
      </c>
      <c r="N50" s="3" t="s">
        <v>969</v>
      </c>
      <c r="O50" s="3" t="s">
        <v>969</v>
      </c>
      <c r="P50" s="3" t="s">
        <v>969</v>
      </c>
      <c r="Q50" s="3" t="s">
        <v>969</v>
      </c>
      <c r="R50" s="3" t="s">
        <v>969</v>
      </c>
      <c r="S50" s="3" t="s">
        <v>969</v>
      </c>
      <c r="T50" s="3" t="s">
        <v>969</v>
      </c>
      <c r="U50" s="3" t="s">
        <v>969</v>
      </c>
      <c r="V50" s="3" t="s">
        <v>969</v>
      </c>
      <c r="W50" s="3" t="s">
        <v>969</v>
      </c>
      <c r="X50" s="3">
        <v>100</v>
      </c>
      <c r="Y50" s="3" t="s">
        <v>969</v>
      </c>
      <c r="Z50" s="3" t="s">
        <v>969</v>
      </c>
      <c r="AA50" s="3" t="s">
        <v>969</v>
      </c>
      <c r="AB50" s="3" t="s">
        <v>969</v>
      </c>
      <c r="AC50" s="3" t="s">
        <v>969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</row>
    <row r="51" spans="1:219" s="128" customFormat="1" ht="12.75">
      <c r="A51" s="284" t="s">
        <v>2056</v>
      </c>
      <c r="B51" s="284"/>
      <c r="C51" s="284"/>
      <c r="D51" s="284"/>
      <c r="E51" s="284"/>
      <c r="F51" s="284"/>
      <c r="G51" s="284"/>
      <c r="H51" s="132">
        <v>0</v>
      </c>
      <c r="I51" s="172"/>
      <c r="J51" s="129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</row>
    <row r="52" spans="1:31" ht="12.75">
      <c r="A52" s="291" t="s">
        <v>1384</v>
      </c>
      <c r="B52" s="291"/>
      <c r="C52" s="291"/>
      <c r="D52" s="291"/>
      <c r="E52" s="66"/>
      <c r="F52" s="66"/>
      <c r="G52" s="67"/>
      <c r="H52" s="124"/>
      <c r="I52" s="65"/>
      <c r="J52" s="6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42"/>
      <c r="AE52" s="42"/>
    </row>
    <row r="53" spans="1:219" s="6" customFormat="1" ht="12.75">
      <c r="A53" s="3">
        <v>1</v>
      </c>
      <c r="B53" s="17" t="s">
        <v>370</v>
      </c>
      <c r="C53" s="3" t="s">
        <v>371</v>
      </c>
      <c r="D53" s="4" t="s">
        <v>969</v>
      </c>
      <c r="E53" s="4" t="s">
        <v>969</v>
      </c>
      <c r="F53" s="4" t="s">
        <v>969</v>
      </c>
      <c r="G53" s="3">
        <v>2010</v>
      </c>
      <c r="H53" s="178">
        <v>57028.05</v>
      </c>
      <c r="I53" s="3" t="s">
        <v>995</v>
      </c>
      <c r="J53" s="180"/>
      <c r="K53" s="3" t="s">
        <v>374</v>
      </c>
      <c r="L53" s="3" t="s">
        <v>969</v>
      </c>
      <c r="M53" s="3" t="s">
        <v>969</v>
      </c>
      <c r="N53" s="3" t="s">
        <v>969</v>
      </c>
      <c r="O53" s="3" t="s">
        <v>969</v>
      </c>
      <c r="P53" s="3" t="s">
        <v>969</v>
      </c>
      <c r="Q53" s="3" t="s">
        <v>969</v>
      </c>
      <c r="R53" s="3" t="s">
        <v>969</v>
      </c>
      <c r="S53" s="3" t="s">
        <v>969</v>
      </c>
      <c r="T53" s="3" t="s">
        <v>969</v>
      </c>
      <c r="U53" s="3" t="s">
        <v>969</v>
      </c>
      <c r="V53" s="3" t="s">
        <v>969</v>
      </c>
      <c r="W53" s="3" t="s">
        <v>969</v>
      </c>
      <c r="X53" s="3">
        <v>100</v>
      </c>
      <c r="Y53" s="3" t="s">
        <v>969</v>
      </c>
      <c r="Z53" s="3" t="s">
        <v>969</v>
      </c>
      <c r="AA53" s="3" t="s">
        <v>969</v>
      </c>
      <c r="AB53" s="3" t="s">
        <v>969</v>
      </c>
      <c r="AC53" s="3" t="s">
        <v>969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</row>
    <row r="54" spans="1:219" s="6" customFormat="1" ht="12.75">
      <c r="A54" s="3">
        <v>2</v>
      </c>
      <c r="B54" s="17" t="s">
        <v>370</v>
      </c>
      <c r="C54" s="3" t="s">
        <v>371</v>
      </c>
      <c r="D54" s="4" t="s">
        <v>969</v>
      </c>
      <c r="E54" s="4" t="s">
        <v>969</v>
      </c>
      <c r="F54" s="4" t="s">
        <v>969</v>
      </c>
      <c r="G54" s="3">
        <v>2011</v>
      </c>
      <c r="H54" s="178">
        <v>63074</v>
      </c>
      <c r="I54" s="3" t="s">
        <v>995</v>
      </c>
      <c r="J54" s="180"/>
      <c r="K54" s="3" t="s">
        <v>374</v>
      </c>
      <c r="L54" s="3" t="s">
        <v>969</v>
      </c>
      <c r="M54" s="3" t="s">
        <v>969</v>
      </c>
      <c r="N54" s="3" t="s">
        <v>969</v>
      </c>
      <c r="O54" s="3" t="s">
        <v>969</v>
      </c>
      <c r="P54" s="3" t="s">
        <v>969</v>
      </c>
      <c r="Q54" s="3" t="s">
        <v>969</v>
      </c>
      <c r="R54" s="3" t="s">
        <v>969</v>
      </c>
      <c r="S54" s="3" t="s">
        <v>969</v>
      </c>
      <c r="T54" s="3" t="s">
        <v>969</v>
      </c>
      <c r="U54" s="3" t="s">
        <v>969</v>
      </c>
      <c r="V54" s="3" t="s">
        <v>969</v>
      </c>
      <c r="W54" s="3" t="s">
        <v>969</v>
      </c>
      <c r="X54" s="3">
        <v>300</v>
      </c>
      <c r="Y54" s="3" t="s">
        <v>969</v>
      </c>
      <c r="Z54" s="3" t="s">
        <v>969</v>
      </c>
      <c r="AA54" s="3" t="s">
        <v>969</v>
      </c>
      <c r="AB54" s="3" t="s">
        <v>969</v>
      </c>
      <c r="AC54" s="3" t="s">
        <v>969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</row>
    <row r="55" spans="1:219" s="6" customFormat="1" ht="25.5">
      <c r="A55" s="3">
        <v>3</v>
      </c>
      <c r="B55" s="17" t="s">
        <v>372</v>
      </c>
      <c r="C55" s="3" t="s">
        <v>371</v>
      </c>
      <c r="D55" s="4" t="s">
        <v>969</v>
      </c>
      <c r="E55" s="4" t="s">
        <v>969</v>
      </c>
      <c r="F55" s="4" t="s">
        <v>969</v>
      </c>
      <c r="G55" s="3">
        <v>2011</v>
      </c>
      <c r="H55" s="178">
        <v>108797.46</v>
      </c>
      <c r="I55" s="3" t="s">
        <v>995</v>
      </c>
      <c r="J55" s="180"/>
      <c r="K55" s="3" t="s">
        <v>375</v>
      </c>
      <c r="L55" s="3" t="s">
        <v>969</v>
      </c>
      <c r="M55" s="3" t="s">
        <v>969</v>
      </c>
      <c r="N55" s="3" t="s">
        <v>969</v>
      </c>
      <c r="O55" s="3" t="s">
        <v>969</v>
      </c>
      <c r="P55" s="3" t="s">
        <v>969</v>
      </c>
      <c r="Q55" s="3" t="s">
        <v>969</v>
      </c>
      <c r="R55" s="3" t="s">
        <v>969</v>
      </c>
      <c r="S55" s="3" t="s">
        <v>969</v>
      </c>
      <c r="T55" s="3" t="s">
        <v>969</v>
      </c>
      <c r="U55" s="3" t="s">
        <v>969</v>
      </c>
      <c r="V55" s="3" t="s">
        <v>969</v>
      </c>
      <c r="W55" s="3" t="s">
        <v>969</v>
      </c>
      <c r="X55" s="3">
        <v>70</v>
      </c>
      <c r="Y55" s="3" t="s">
        <v>969</v>
      </c>
      <c r="Z55" s="3" t="s">
        <v>969</v>
      </c>
      <c r="AA55" s="3" t="s">
        <v>969</v>
      </c>
      <c r="AB55" s="3" t="s">
        <v>969</v>
      </c>
      <c r="AC55" s="3" t="s">
        <v>969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</row>
    <row r="56" spans="1:219" s="6" customFormat="1" ht="25.5">
      <c r="A56" s="3">
        <v>4</v>
      </c>
      <c r="B56" s="17" t="s">
        <v>373</v>
      </c>
      <c r="C56" s="3" t="s">
        <v>371</v>
      </c>
      <c r="D56" s="4" t="s">
        <v>969</v>
      </c>
      <c r="E56" s="4" t="s">
        <v>969</v>
      </c>
      <c r="F56" s="4" t="s">
        <v>969</v>
      </c>
      <c r="G56" s="3">
        <v>2011</v>
      </c>
      <c r="H56" s="178">
        <v>298214.5</v>
      </c>
      <c r="I56" s="3" t="s">
        <v>995</v>
      </c>
      <c r="J56" s="180"/>
      <c r="K56" s="3" t="s">
        <v>376</v>
      </c>
      <c r="L56" s="3" t="s">
        <v>969</v>
      </c>
      <c r="M56" s="3" t="s">
        <v>969</v>
      </c>
      <c r="N56" s="3" t="s">
        <v>969</v>
      </c>
      <c r="O56" s="3" t="s">
        <v>969</v>
      </c>
      <c r="P56" s="3" t="s">
        <v>969</v>
      </c>
      <c r="Q56" s="3" t="s">
        <v>969</v>
      </c>
      <c r="R56" s="3" t="s">
        <v>969</v>
      </c>
      <c r="S56" s="3" t="s">
        <v>969</v>
      </c>
      <c r="T56" s="3" t="s">
        <v>969</v>
      </c>
      <c r="U56" s="3" t="s">
        <v>969</v>
      </c>
      <c r="V56" s="3" t="s">
        <v>969</v>
      </c>
      <c r="W56" s="3" t="s">
        <v>969</v>
      </c>
      <c r="X56" s="3">
        <v>800</v>
      </c>
      <c r="Y56" s="3" t="s">
        <v>969</v>
      </c>
      <c r="Z56" s="3" t="s">
        <v>969</v>
      </c>
      <c r="AA56" s="3" t="s">
        <v>969</v>
      </c>
      <c r="AB56" s="3" t="s">
        <v>969</v>
      </c>
      <c r="AC56" s="3" t="s">
        <v>969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</row>
    <row r="57" spans="1:219" s="128" customFormat="1" ht="12.75">
      <c r="A57" s="284" t="s">
        <v>2056</v>
      </c>
      <c r="B57" s="284"/>
      <c r="C57" s="284"/>
      <c r="D57" s="284"/>
      <c r="E57" s="284"/>
      <c r="F57" s="284"/>
      <c r="G57" s="284"/>
      <c r="H57" s="132">
        <f>SUM(H53:H56)</f>
        <v>527114.01</v>
      </c>
      <c r="I57" s="172"/>
      <c r="J57" s="129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</row>
    <row r="58" spans="1:30" ht="12.75">
      <c r="A58" s="283" t="s">
        <v>634</v>
      </c>
      <c r="B58" s="283"/>
      <c r="C58" s="283"/>
      <c r="D58" s="283"/>
      <c r="E58" s="283"/>
      <c r="F58" s="283"/>
      <c r="G58" s="283"/>
      <c r="H58" s="283"/>
      <c r="I58" s="283"/>
      <c r="J58" s="282"/>
      <c r="K58" s="282"/>
      <c r="L58" s="64"/>
      <c r="M58" s="282"/>
      <c r="N58" s="282"/>
      <c r="O58" s="282"/>
      <c r="P58" s="282"/>
      <c r="Q58" s="64"/>
      <c r="R58" s="282"/>
      <c r="S58" s="282"/>
      <c r="T58" s="282"/>
      <c r="U58" s="282"/>
      <c r="V58" s="64"/>
      <c r="W58" s="282"/>
      <c r="X58" s="282"/>
      <c r="Y58" s="282"/>
      <c r="Z58" s="282"/>
      <c r="AA58" s="282"/>
      <c r="AB58" s="282"/>
      <c r="AC58" s="64"/>
      <c r="AD58" s="62"/>
    </row>
    <row r="59" spans="1:219" s="6" customFormat="1" ht="12.75">
      <c r="A59" s="3">
        <v>1</v>
      </c>
      <c r="B59" s="17" t="s">
        <v>1056</v>
      </c>
      <c r="C59" s="3" t="s">
        <v>969</v>
      </c>
      <c r="D59" s="3" t="s">
        <v>969</v>
      </c>
      <c r="E59" s="3"/>
      <c r="F59" s="3"/>
      <c r="G59" s="3">
        <v>2008</v>
      </c>
      <c r="H59" s="178">
        <v>2004988.53</v>
      </c>
      <c r="I59" s="3" t="s">
        <v>995</v>
      </c>
      <c r="J59" s="289" t="s">
        <v>2174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</row>
    <row r="60" spans="1:219" s="6" customFormat="1" ht="12.75">
      <c r="A60" s="3">
        <v>2</v>
      </c>
      <c r="B60" s="17" t="s">
        <v>1057</v>
      </c>
      <c r="C60" s="3" t="s">
        <v>969</v>
      </c>
      <c r="D60" s="3" t="s">
        <v>969</v>
      </c>
      <c r="E60" s="3"/>
      <c r="F60" s="3"/>
      <c r="G60" s="3">
        <v>2008</v>
      </c>
      <c r="H60" s="178">
        <v>3206079.66</v>
      </c>
      <c r="I60" s="3" t="s">
        <v>995</v>
      </c>
      <c r="J60" s="28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</row>
    <row r="61" spans="1:219" s="6" customFormat="1" ht="12.75">
      <c r="A61" s="3">
        <v>3</v>
      </c>
      <c r="B61" s="17" t="s">
        <v>1058</v>
      </c>
      <c r="C61" s="3" t="s">
        <v>969</v>
      </c>
      <c r="D61" s="3" t="s">
        <v>969</v>
      </c>
      <c r="E61" s="3"/>
      <c r="F61" s="3"/>
      <c r="G61" s="3">
        <v>2008</v>
      </c>
      <c r="H61" s="178">
        <v>3171599.77</v>
      </c>
      <c r="I61" s="3" t="s">
        <v>995</v>
      </c>
      <c r="J61" s="289"/>
      <c r="K61" s="3"/>
      <c r="L61" s="288" t="s">
        <v>2176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</row>
    <row r="62" spans="1:219" s="6" customFormat="1" ht="12.75">
      <c r="A62" s="3">
        <v>4</v>
      </c>
      <c r="B62" s="17" t="s">
        <v>1059</v>
      </c>
      <c r="C62" s="3" t="s">
        <v>969</v>
      </c>
      <c r="D62" s="3" t="s">
        <v>969</v>
      </c>
      <c r="E62" s="3"/>
      <c r="F62" s="3"/>
      <c r="G62" s="3">
        <v>2008</v>
      </c>
      <c r="H62" s="178">
        <v>4145114.18</v>
      </c>
      <c r="I62" s="3" t="s">
        <v>995</v>
      </c>
      <c r="J62" s="289"/>
      <c r="K62" s="3"/>
      <c r="L62" s="28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</row>
    <row r="63" spans="1:219" s="6" customFormat="1" ht="25.5">
      <c r="A63" s="3">
        <v>5</v>
      </c>
      <c r="B63" s="17" t="s">
        <v>1060</v>
      </c>
      <c r="C63" s="3" t="s">
        <v>969</v>
      </c>
      <c r="D63" s="3" t="s">
        <v>969</v>
      </c>
      <c r="E63" s="3"/>
      <c r="F63" s="3"/>
      <c r="G63" s="3">
        <v>2008</v>
      </c>
      <c r="H63" s="178">
        <v>4520853.37</v>
      </c>
      <c r="I63" s="3" t="s">
        <v>995</v>
      </c>
      <c r="J63" s="289"/>
      <c r="K63" s="3"/>
      <c r="L63" s="288"/>
      <c r="M63" s="3"/>
      <c r="N63" s="3" t="s">
        <v>2178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2</v>
      </c>
      <c r="AA63" s="3" t="s">
        <v>2291</v>
      </c>
      <c r="AB63" s="3"/>
      <c r="AC63" s="3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</row>
    <row r="64" spans="1:219" s="6" customFormat="1" ht="25.5">
      <c r="A64" s="3">
        <v>6</v>
      </c>
      <c r="B64" s="17" t="s">
        <v>1061</v>
      </c>
      <c r="C64" s="3" t="s">
        <v>969</v>
      </c>
      <c r="D64" s="3" t="s">
        <v>969</v>
      </c>
      <c r="E64" s="3"/>
      <c r="F64" s="3"/>
      <c r="G64" s="3">
        <v>2008</v>
      </c>
      <c r="H64" s="178">
        <v>4334895.75</v>
      </c>
      <c r="I64" s="3" t="s">
        <v>995</v>
      </c>
      <c r="J64" s="289"/>
      <c r="K64" s="3" t="s">
        <v>2173</v>
      </c>
      <c r="L64" s="288" t="s">
        <v>2177</v>
      </c>
      <c r="M64" s="3"/>
      <c r="N64" s="3" t="s">
        <v>2178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>
        <v>2</v>
      </c>
      <c r="AA64" s="3" t="s">
        <v>2291</v>
      </c>
      <c r="AB64" s="3"/>
      <c r="AC64" s="3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</row>
    <row r="65" spans="1:219" s="6" customFormat="1" ht="12.75">
      <c r="A65" s="3">
        <v>7</v>
      </c>
      <c r="B65" s="17" t="s">
        <v>1062</v>
      </c>
      <c r="C65" s="3" t="s">
        <v>969</v>
      </c>
      <c r="D65" s="3" t="s">
        <v>969</v>
      </c>
      <c r="E65" s="3"/>
      <c r="F65" s="3"/>
      <c r="G65" s="3">
        <v>2008</v>
      </c>
      <c r="H65" s="178">
        <v>1730386.26</v>
      </c>
      <c r="I65" s="3" t="s">
        <v>995</v>
      </c>
      <c r="J65" s="289"/>
      <c r="K65" s="3"/>
      <c r="L65" s="28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</row>
    <row r="66" spans="1:219" s="6" customFormat="1" ht="12.75">
      <c r="A66" s="3">
        <v>8</v>
      </c>
      <c r="B66" s="17" t="s">
        <v>1063</v>
      </c>
      <c r="C66" s="3" t="s">
        <v>969</v>
      </c>
      <c r="D66" s="3" t="s">
        <v>969</v>
      </c>
      <c r="E66" s="3"/>
      <c r="F66" s="3"/>
      <c r="G66" s="3">
        <v>2008</v>
      </c>
      <c r="H66" s="178">
        <v>306300.45</v>
      </c>
      <c r="I66" s="3" t="s">
        <v>995</v>
      </c>
      <c r="J66" s="289"/>
      <c r="K66" s="3"/>
      <c r="L66" s="28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</row>
    <row r="67" spans="1:219" s="6" customFormat="1" ht="12.75">
      <c r="A67" s="3">
        <v>9</v>
      </c>
      <c r="B67" s="17" t="s">
        <v>1064</v>
      </c>
      <c r="C67" s="3" t="s">
        <v>969</v>
      </c>
      <c r="D67" s="3" t="s">
        <v>969</v>
      </c>
      <c r="E67" s="3"/>
      <c r="F67" s="3"/>
      <c r="G67" s="3">
        <v>2008</v>
      </c>
      <c r="H67" s="178">
        <v>188412.24</v>
      </c>
      <c r="I67" s="3" t="s">
        <v>995</v>
      </c>
      <c r="J67" s="28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 t="s">
        <v>2175</v>
      </c>
      <c r="AA67" s="3" t="s">
        <v>2291</v>
      </c>
      <c r="AB67" s="3"/>
      <c r="AC67" s="3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</row>
    <row r="68" spans="1:219" s="6" customFormat="1" ht="12.75">
      <c r="A68" s="3">
        <v>10</v>
      </c>
      <c r="B68" s="17" t="s">
        <v>1065</v>
      </c>
      <c r="C68" s="3" t="s">
        <v>969</v>
      </c>
      <c r="D68" s="3" t="s">
        <v>969</v>
      </c>
      <c r="E68" s="3"/>
      <c r="F68" s="3"/>
      <c r="G68" s="3">
        <v>2008</v>
      </c>
      <c r="H68" s="178">
        <v>400660.2</v>
      </c>
      <c r="I68" s="3" t="s">
        <v>995</v>
      </c>
      <c r="J68" s="28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</row>
    <row r="69" spans="1:219" s="128" customFormat="1" ht="12.75">
      <c r="A69" s="284" t="s">
        <v>2056</v>
      </c>
      <c r="B69" s="284" t="s">
        <v>2056</v>
      </c>
      <c r="C69" s="284"/>
      <c r="D69" s="130"/>
      <c r="E69" s="130"/>
      <c r="F69" s="130"/>
      <c r="G69" s="131"/>
      <c r="H69" s="132">
        <f>SUM(H59:H68)</f>
        <v>24009290.41</v>
      </c>
      <c r="I69" s="116"/>
      <c r="J69" s="12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</row>
    <row r="70" spans="1:30" ht="12.75">
      <c r="A70" s="283" t="s">
        <v>635</v>
      </c>
      <c r="B70" s="283"/>
      <c r="C70" s="283"/>
      <c r="D70" s="283"/>
      <c r="E70" s="283"/>
      <c r="F70" s="283"/>
      <c r="G70" s="283"/>
      <c r="H70" s="283"/>
      <c r="I70" s="283"/>
      <c r="J70" s="282"/>
      <c r="K70" s="282"/>
      <c r="L70" s="64"/>
      <c r="M70" s="282"/>
      <c r="N70" s="282"/>
      <c r="O70" s="282"/>
      <c r="P70" s="282"/>
      <c r="Q70" s="64"/>
      <c r="R70" s="282"/>
      <c r="S70" s="282"/>
      <c r="T70" s="282"/>
      <c r="U70" s="282"/>
      <c r="V70" s="64"/>
      <c r="W70" s="282"/>
      <c r="X70" s="282"/>
      <c r="Y70" s="282"/>
      <c r="Z70" s="282"/>
      <c r="AA70" s="282"/>
      <c r="AB70" s="282"/>
      <c r="AC70" s="64"/>
      <c r="AD70" s="62"/>
    </row>
    <row r="71" spans="1:219" s="6" customFormat="1" ht="48">
      <c r="A71" s="3">
        <v>1</v>
      </c>
      <c r="B71" s="17" t="s">
        <v>414</v>
      </c>
      <c r="C71" s="3" t="s">
        <v>415</v>
      </c>
      <c r="D71" s="3" t="s">
        <v>2185</v>
      </c>
      <c r="E71" s="3" t="s">
        <v>2291</v>
      </c>
      <c r="F71" s="3" t="s">
        <v>2291</v>
      </c>
      <c r="G71" s="3" t="s">
        <v>416</v>
      </c>
      <c r="H71" s="178">
        <v>1166861</v>
      </c>
      <c r="I71" s="3" t="s">
        <v>995</v>
      </c>
      <c r="J71" s="228" t="s">
        <v>417</v>
      </c>
      <c r="K71" s="3" t="s">
        <v>1255</v>
      </c>
      <c r="L71" s="3" t="s">
        <v>418</v>
      </c>
      <c r="M71" s="3" t="s">
        <v>419</v>
      </c>
      <c r="N71" s="3" t="s">
        <v>420</v>
      </c>
      <c r="O71" s="3" t="s">
        <v>421</v>
      </c>
      <c r="P71" s="3" t="s">
        <v>422</v>
      </c>
      <c r="Q71" s="3" t="s">
        <v>2429</v>
      </c>
      <c r="R71" s="3" t="s">
        <v>2428</v>
      </c>
      <c r="S71" s="3" t="s">
        <v>2428</v>
      </c>
      <c r="T71" s="3" t="s">
        <v>2428</v>
      </c>
      <c r="U71" s="3" t="s">
        <v>2430</v>
      </c>
      <c r="V71" s="3" t="s">
        <v>2428</v>
      </c>
      <c r="W71" s="3">
        <v>891</v>
      </c>
      <c r="X71" s="3">
        <v>2266</v>
      </c>
      <c r="Y71" s="3">
        <v>9240.5</v>
      </c>
      <c r="Z71" s="3" t="s">
        <v>423</v>
      </c>
      <c r="AA71" s="3" t="s">
        <v>2185</v>
      </c>
      <c r="AB71" s="3" t="s">
        <v>2185</v>
      </c>
      <c r="AC71" s="3" t="s">
        <v>2291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</row>
    <row r="72" spans="1:219" s="128" customFormat="1" ht="12.75">
      <c r="A72" s="116"/>
      <c r="B72" s="284" t="s">
        <v>2056</v>
      </c>
      <c r="C72" s="284"/>
      <c r="D72" s="130"/>
      <c r="E72" s="130"/>
      <c r="F72" s="130"/>
      <c r="G72" s="149"/>
      <c r="H72" s="132">
        <f>SUM(H71)</f>
        <v>1166861</v>
      </c>
      <c r="I72" s="116"/>
      <c r="J72" s="129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</row>
    <row r="73" spans="1:219" s="6" customFormat="1" ht="12.75">
      <c r="A73" s="283" t="s">
        <v>636</v>
      </c>
      <c r="B73" s="283"/>
      <c r="C73" s="283"/>
      <c r="D73" s="283"/>
      <c r="E73" s="283"/>
      <c r="F73" s="283"/>
      <c r="G73" s="283"/>
      <c r="H73" s="283"/>
      <c r="I73" s="283"/>
      <c r="J73" s="282"/>
      <c r="K73" s="282"/>
      <c r="L73" s="64"/>
      <c r="M73" s="282"/>
      <c r="N73" s="282"/>
      <c r="O73" s="282"/>
      <c r="P73" s="282"/>
      <c r="Q73" s="64"/>
      <c r="R73" s="282"/>
      <c r="S73" s="282"/>
      <c r="T73" s="282"/>
      <c r="U73" s="282"/>
      <c r="V73" s="64"/>
      <c r="W73" s="282"/>
      <c r="X73" s="282"/>
      <c r="Y73" s="282"/>
      <c r="Z73" s="282"/>
      <c r="AA73" s="282"/>
      <c r="AB73" s="282"/>
      <c r="AC73" s="64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</row>
    <row r="74" spans="1:219" s="6" customFormat="1" ht="140.25">
      <c r="A74" s="3">
        <v>1</v>
      </c>
      <c r="B74" s="17" t="s">
        <v>1402</v>
      </c>
      <c r="C74" s="3" t="s">
        <v>1403</v>
      </c>
      <c r="D74" s="3" t="s">
        <v>2185</v>
      </c>
      <c r="E74" s="3" t="s">
        <v>2291</v>
      </c>
      <c r="F74" s="3" t="s">
        <v>2185</v>
      </c>
      <c r="G74" s="3">
        <v>1805</v>
      </c>
      <c r="H74" s="178">
        <v>1435484</v>
      </c>
      <c r="I74" s="3" t="s">
        <v>995</v>
      </c>
      <c r="J74" s="180" t="s">
        <v>1404</v>
      </c>
      <c r="K74" s="188" t="s">
        <v>1257</v>
      </c>
      <c r="L74" s="3" t="s">
        <v>1405</v>
      </c>
      <c r="M74" s="3" t="s">
        <v>1406</v>
      </c>
      <c r="N74" s="181" t="s">
        <v>1933</v>
      </c>
      <c r="O74" s="3" t="s">
        <v>1934</v>
      </c>
      <c r="P74" s="3" t="s">
        <v>1935</v>
      </c>
      <c r="Q74" s="3" t="s">
        <v>1936</v>
      </c>
      <c r="R74" s="3" t="s">
        <v>1936</v>
      </c>
      <c r="S74" s="181" t="s">
        <v>1937</v>
      </c>
      <c r="T74" s="3" t="s">
        <v>1938</v>
      </c>
      <c r="U74" s="3" t="s">
        <v>1936</v>
      </c>
      <c r="V74" s="181" t="s">
        <v>1939</v>
      </c>
      <c r="W74" s="3"/>
      <c r="X74" s="3"/>
      <c r="Y74" s="3"/>
      <c r="Z74" s="3"/>
      <c r="AA74" s="3"/>
      <c r="AB74" s="3"/>
      <c r="AC74" s="3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</row>
    <row r="75" spans="1:219" s="128" customFormat="1" ht="12.75">
      <c r="A75" s="284" t="s">
        <v>1699</v>
      </c>
      <c r="B75" s="284"/>
      <c r="C75" s="284"/>
      <c r="D75" s="130"/>
      <c r="E75" s="130"/>
      <c r="F75" s="130"/>
      <c r="G75" s="131"/>
      <c r="H75" s="132">
        <f>SUM(H74)</f>
        <v>1435484</v>
      </c>
      <c r="I75" s="147"/>
      <c r="J75" s="129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</row>
    <row r="76" spans="1:219" s="6" customFormat="1" ht="12.75">
      <c r="A76" s="298" t="s">
        <v>637</v>
      </c>
      <c r="B76" s="298"/>
      <c r="C76" s="298"/>
      <c r="D76" s="298"/>
      <c r="E76" s="298"/>
      <c r="F76" s="298"/>
      <c r="G76" s="298"/>
      <c r="H76" s="298"/>
      <c r="I76" s="298"/>
      <c r="J76" s="282"/>
      <c r="K76" s="282"/>
      <c r="L76" s="64"/>
      <c r="M76" s="282"/>
      <c r="N76" s="282"/>
      <c r="O76" s="282"/>
      <c r="P76" s="282"/>
      <c r="Q76" s="64"/>
      <c r="R76" s="282"/>
      <c r="S76" s="282"/>
      <c r="T76" s="282"/>
      <c r="U76" s="282"/>
      <c r="V76" s="64"/>
      <c r="W76" s="282"/>
      <c r="X76" s="282"/>
      <c r="Y76" s="282"/>
      <c r="Z76" s="282"/>
      <c r="AA76" s="282"/>
      <c r="AB76" s="282"/>
      <c r="AC76" s="64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</row>
    <row r="77" spans="1:219" s="6" customFormat="1" ht="245.25" customHeight="1">
      <c r="A77" s="3">
        <v>1</v>
      </c>
      <c r="B77" s="17" t="s">
        <v>917</v>
      </c>
      <c r="C77" s="3" t="s">
        <v>918</v>
      </c>
      <c r="D77" s="3" t="s">
        <v>2185</v>
      </c>
      <c r="E77" s="3" t="s">
        <v>2291</v>
      </c>
      <c r="F77" s="3" t="s">
        <v>2291</v>
      </c>
      <c r="G77" s="3" t="s">
        <v>919</v>
      </c>
      <c r="H77" s="178">
        <v>9557500</v>
      </c>
      <c r="I77" s="3" t="s">
        <v>2504</v>
      </c>
      <c r="J77" s="189" t="s">
        <v>2462</v>
      </c>
      <c r="K77" s="3" t="s">
        <v>935</v>
      </c>
      <c r="L77" s="181" t="s">
        <v>945</v>
      </c>
      <c r="M77" s="181" t="s">
        <v>946</v>
      </c>
      <c r="N77" s="181" t="s">
        <v>947</v>
      </c>
      <c r="O77" s="3"/>
      <c r="P77" s="3"/>
      <c r="Q77" s="3"/>
      <c r="R77" s="3"/>
      <c r="S77" s="3"/>
      <c r="T77" s="3"/>
      <c r="U77" s="3"/>
      <c r="V77" s="3"/>
      <c r="W77" s="3"/>
      <c r="X77" s="3" t="s">
        <v>1262</v>
      </c>
      <c r="Y77" s="3"/>
      <c r="Z77" s="3">
        <v>3</v>
      </c>
      <c r="AA77" s="3" t="s">
        <v>2185</v>
      </c>
      <c r="AB77" s="3"/>
      <c r="AC77" s="3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</row>
    <row r="78" spans="1:219" s="6" customFormat="1" ht="96">
      <c r="A78" s="3">
        <v>2</v>
      </c>
      <c r="B78" s="17" t="s">
        <v>920</v>
      </c>
      <c r="C78" s="3" t="s">
        <v>921</v>
      </c>
      <c r="D78" s="3" t="s">
        <v>2185</v>
      </c>
      <c r="E78" s="3" t="s">
        <v>2291</v>
      </c>
      <c r="F78" s="3" t="s">
        <v>2291</v>
      </c>
      <c r="G78" s="3" t="s">
        <v>922</v>
      </c>
      <c r="H78" s="178">
        <v>12095390</v>
      </c>
      <c r="I78" s="3" t="s">
        <v>2504</v>
      </c>
      <c r="J78" s="190" t="s">
        <v>1261</v>
      </c>
      <c r="K78" s="3" t="s">
        <v>936</v>
      </c>
      <c r="L78" s="181" t="s">
        <v>948</v>
      </c>
      <c r="M78" s="181" t="s">
        <v>949</v>
      </c>
      <c r="N78" s="181" t="s">
        <v>950</v>
      </c>
      <c r="O78" s="3"/>
      <c r="P78" s="3"/>
      <c r="Q78" s="3"/>
      <c r="R78" s="3"/>
      <c r="S78" s="3"/>
      <c r="T78" s="3"/>
      <c r="U78" s="3"/>
      <c r="V78" s="3"/>
      <c r="W78" s="3"/>
      <c r="X78" s="3" t="s">
        <v>940</v>
      </c>
      <c r="Y78" s="3"/>
      <c r="Z78" s="3">
        <v>2</v>
      </c>
      <c r="AA78" s="3" t="s">
        <v>2291</v>
      </c>
      <c r="AB78" s="3"/>
      <c r="AC78" s="3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</row>
    <row r="79" spans="1:219" s="6" customFormat="1" ht="72">
      <c r="A79" s="3">
        <v>3</v>
      </c>
      <c r="B79" s="17" t="s">
        <v>923</v>
      </c>
      <c r="C79" s="3" t="s">
        <v>921</v>
      </c>
      <c r="D79" s="3" t="s">
        <v>2185</v>
      </c>
      <c r="E79" s="3" t="s">
        <v>2291</v>
      </c>
      <c r="F79" s="3" t="s">
        <v>2291</v>
      </c>
      <c r="G79" s="3" t="s">
        <v>924</v>
      </c>
      <c r="H79" s="178">
        <v>1066041</v>
      </c>
      <c r="I79" s="3" t="s">
        <v>2504</v>
      </c>
      <c r="J79" s="190" t="s">
        <v>932</v>
      </c>
      <c r="K79" s="3" t="s">
        <v>937</v>
      </c>
      <c r="L79" s="181" t="s">
        <v>948</v>
      </c>
      <c r="M79" s="181" t="s">
        <v>951</v>
      </c>
      <c r="N79" s="181" t="s">
        <v>952</v>
      </c>
      <c r="O79" s="3"/>
      <c r="P79" s="3"/>
      <c r="Q79" s="3"/>
      <c r="R79" s="3"/>
      <c r="S79" s="3"/>
      <c r="T79" s="3"/>
      <c r="U79" s="3"/>
      <c r="V79" s="3"/>
      <c r="W79" s="3"/>
      <c r="X79" s="3" t="s">
        <v>941</v>
      </c>
      <c r="Y79" s="3"/>
      <c r="Z79" s="3">
        <v>2</v>
      </c>
      <c r="AA79" s="3" t="s">
        <v>942</v>
      </c>
      <c r="AB79" s="3"/>
      <c r="AC79" s="3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</row>
    <row r="80" spans="1:219" s="6" customFormat="1" ht="96">
      <c r="A80" s="3">
        <v>4</v>
      </c>
      <c r="B80" s="17" t="s">
        <v>925</v>
      </c>
      <c r="C80" s="3" t="s">
        <v>921</v>
      </c>
      <c r="D80" s="3" t="s">
        <v>2185</v>
      </c>
      <c r="E80" s="3" t="s">
        <v>2291</v>
      </c>
      <c r="F80" s="3" t="s">
        <v>2291</v>
      </c>
      <c r="G80" s="3" t="s">
        <v>926</v>
      </c>
      <c r="H80" s="178">
        <v>990180</v>
      </c>
      <c r="I80" s="3" t="s">
        <v>2504</v>
      </c>
      <c r="J80" s="190" t="s">
        <v>933</v>
      </c>
      <c r="K80" s="3" t="s">
        <v>644</v>
      </c>
      <c r="L80" s="181" t="s">
        <v>953</v>
      </c>
      <c r="M80" s="181" t="s">
        <v>954</v>
      </c>
      <c r="N80" s="181" t="s">
        <v>955</v>
      </c>
      <c r="O80" s="3"/>
      <c r="P80" s="3"/>
      <c r="Q80" s="3"/>
      <c r="R80" s="3"/>
      <c r="S80" s="3"/>
      <c r="T80" s="3"/>
      <c r="U80" s="3"/>
      <c r="V80" s="3"/>
      <c r="W80" s="3"/>
      <c r="X80" s="3" t="s">
        <v>943</v>
      </c>
      <c r="Y80" s="3"/>
      <c r="Z80" s="3">
        <v>2</v>
      </c>
      <c r="AA80" s="3" t="s">
        <v>2185</v>
      </c>
      <c r="AB80" s="3"/>
      <c r="AC80" s="3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</row>
    <row r="81" spans="1:219" s="6" customFormat="1" ht="144">
      <c r="A81" s="3">
        <v>5</v>
      </c>
      <c r="B81" s="17" t="s">
        <v>927</v>
      </c>
      <c r="C81" s="3" t="s">
        <v>928</v>
      </c>
      <c r="D81" s="3" t="s">
        <v>2185</v>
      </c>
      <c r="E81" s="3" t="s">
        <v>2291</v>
      </c>
      <c r="F81" s="3" t="s">
        <v>2291</v>
      </c>
      <c r="G81" s="3" t="s">
        <v>929</v>
      </c>
      <c r="H81" s="178">
        <v>392200</v>
      </c>
      <c r="I81" s="3" t="s">
        <v>2504</v>
      </c>
      <c r="J81" s="190" t="s">
        <v>934</v>
      </c>
      <c r="K81" s="3" t="s">
        <v>938</v>
      </c>
      <c r="L81" s="181" t="s">
        <v>956</v>
      </c>
      <c r="M81" s="181" t="s">
        <v>957</v>
      </c>
      <c r="N81" s="181" t="s">
        <v>958</v>
      </c>
      <c r="O81" s="3"/>
      <c r="P81" s="3"/>
      <c r="Q81" s="3"/>
      <c r="R81" s="3"/>
      <c r="S81" s="3"/>
      <c r="T81" s="3"/>
      <c r="U81" s="3"/>
      <c r="V81" s="3"/>
      <c r="W81" s="3"/>
      <c r="X81" s="3" t="s">
        <v>944</v>
      </c>
      <c r="Y81" s="3"/>
      <c r="Z81" s="3">
        <v>1</v>
      </c>
      <c r="AA81" s="3" t="s">
        <v>942</v>
      </c>
      <c r="AB81" s="3"/>
      <c r="AC81" s="3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</row>
    <row r="82" spans="1:219" s="6" customFormat="1" ht="84">
      <c r="A82" s="3">
        <v>6</v>
      </c>
      <c r="B82" s="17" t="s">
        <v>930</v>
      </c>
      <c r="C82" s="3" t="s">
        <v>921</v>
      </c>
      <c r="D82" s="3" t="s">
        <v>2185</v>
      </c>
      <c r="E82" s="3" t="s">
        <v>2291</v>
      </c>
      <c r="F82" s="3" t="s">
        <v>2291</v>
      </c>
      <c r="G82" s="3" t="s">
        <v>931</v>
      </c>
      <c r="H82" s="178">
        <v>2542786</v>
      </c>
      <c r="I82" s="3" t="s">
        <v>2504</v>
      </c>
      <c r="J82" s="190" t="s">
        <v>1263</v>
      </c>
      <c r="K82" s="3" t="s">
        <v>939</v>
      </c>
      <c r="L82" s="181" t="s">
        <v>959</v>
      </c>
      <c r="M82" s="181" t="s">
        <v>1505</v>
      </c>
      <c r="N82" s="181" t="s">
        <v>1506</v>
      </c>
      <c r="O82" s="3"/>
      <c r="P82" s="3"/>
      <c r="Q82" s="3"/>
      <c r="R82" s="3"/>
      <c r="S82" s="3"/>
      <c r="T82" s="3"/>
      <c r="U82" s="3"/>
      <c r="V82" s="3"/>
      <c r="W82" s="3"/>
      <c r="X82" s="3" t="s">
        <v>1264</v>
      </c>
      <c r="Y82" s="3"/>
      <c r="Z82" s="3">
        <v>2</v>
      </c>
      <c r="AA82" s="3" t="s">
        <v>2185</v>
      </c>
      <c r="AB82" s="3"/>
      <c r="AC82" s="3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</row>
    <row r="83" spans="1:219" s="128" customFormat="1" ht="12.75">
      <c r="A83" s="290" t="s">
        <v>1699</v>
      </c>
      <c r="B83" s="290"/>
      <c r="C83" s="290"/>
      <c r="D83" s="152"/>
      <c r="E83" s="152"/>
      <c r="F83" s="152"/>
      <c r="G83" s="153"/>
      <c r="H83" s="132">
        <f>SUM(H77:H82)</f>
        <v>26644097</v>
      </c>
      <c r="I83" s="154"/>
      <c r="J83" s="129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</row>
    <row r="84" spans="1:219" s="6" customFormat="1" ht="12.75">
      <c r="A84" s="285" t="s">
        <v>2477</v>
      </c>
      <c r="B84" s="286"/>
      <c r="C84" s="286"/>
      <c r="D84" s="286"/>
      <c r="E84" s="286"/>
      <c r="F84" s="286"/>
      <c r="G84" s="286"/>
      <c r="H84" s="286"/>
      <c r="I84" s="287"/>
      <c r="J84" s="282"/>
      <c r="K84" s="282"/>
      <c r="L84" s="64"/>
      <c r="M84" s="282"/>
      <c r="N84" s="282"/>
      <c r="O84" s="282"/>
      <c r="P84" s="282"/>
      <c r="Q84" s="64"/>
      <c r="R84" s="282"/>
      <c r="S84" s="282"/>
      <c r="T84" s="282"/>
      <c r="U84" s="282"/>
      <c r="V84" s="64"/>
      <c r="W84" s="282"/>
      <c r="X84" s="282"/>
      <c r="Y84" s="282"/>
      <c r="Z84" s="282"/>
      <c r="AA84" s="282"/>
      <c r="AB84" s="282"/>
      <c r="AC84" s="64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</row>
    <row r="85" spans="1:219" s="6" customFormat="1" ht="63.75">
      <c r="A85" s="3">
        <v>1</v>
      </c>
      <c r="B85" s="17" t="s">
        <v>1966</v>
      </c>
      <c r="C85" s="3" t="s">
        <v>1967</v>
      </c>
      <c r="D85" s="3" t="s">
        <v>2385</v>
      </c>
      <c r="E85" s="3" t="s">
        <v>2397</v>
      </c>
      <c r="F85" s="3" t="s">
        <v>2397</v>
      </c>
      <c r="G85" s="3" t="s">
        <v>1968</v>
      </c>
      <c r="H85" s="178">
        <v>1619039</v>
      </c>
      <c r="I85" s="3" t="s">
        <v>995</v>
      </c>
      <c r="J85" s="179" t="s">
        <v>1969</v>
      </c>
      <c r="K85" s="3" t="s">
        <v>1963</v>
      </c>
      <c r="L85" s="3" t="s">
        <v>1970</v>
      </c>
      <c r="M85" s="3" t="s">
        <v>1971</v>
      </c>
      <c r="N85" s="3" t="s">
        <v>1972</v>
      </c>
      <c r="O85" s="3"/>
      <c r="P85" s="3"/>
      <c r="Q85" s="3" t="s">
        <v>1266</v>
      </c>
      <c r="R85" s="3" t="s">
        <v>2428</v>
      </c>
      <c r="S85" s="3" t="s">
        <v>2428</v>
      </c>
      <c r="T85" s="3" t="s">
        <v>2428</v>
      </c>
      <c r="U85" s="3" t="s">
        <v>2427</v>
      </c>
      <c r="V85" s="191" t="s">
        <v>2246</v>
      </c>
      <c r="W85" s="3">
        <v>1120</v>
      </c>
      <c r="X85" s="3">
        <v>0</v>
      </c>
      <c r="Y85" s="3">
        <v>4114</v>
      </c>
      <c r="Z85" s="3">
        <v>2</v>
      </c>
      <c r="AA85" s="3" t="s">
        <v>2385</v>
      </c>
      <c r="AB85" s="3" t="s">
        <v>2385</v>
      </c>
      <c r="AC85" s="3" t="s">
        <v>2397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</row>
    <row r="86" spans="1:219" s="128" customFormat="1" ht="12.75">
      <c r="A86" s="147"/>
      <c r="B86" s="284" t="s">
        <v>2056</v>
      </c>
      <c r="C86" s="284"/>
      <c r="D86" s="130"/>
      <c r="E86" s="130"/>
      <c r="F86" s="130"/>
      <c r="G86" s="131"/>
      <c r="H86" s="132">
        <f>SUM(H85)</f>
        <v>1619039</v>
      </c>
      <c r="I86" s="147"/>
      <c r="J86" s="129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</row>
    <row r="87" spans="1:219" s="6" customFormat="1" ht="12.75">
      <c r="A87" s="285" t="s">
        <v>638</v>
      </c>
      <c r="B87" s="286"/>
      <c r="C87" s="286"/>
      <c r="D87" s="286"/>
      <c r="E87" s="286"/>
      <c r="F87" s="286"/>
      <c r="G87" s="286"/>
      <c r="H87" s="286"/>
      <c r="I87" s="287"/>
      <c r="J87" s="282"/>
      <c r="K87" s="282"/>
      <c r="L87" s="64"/>
      <c r="M87" s="282"/>
      <c r="N87" s="282"/>
      <c r="O87" s="282"/>
      <c r="P87" s="282"/>
      <c r="Q87" s="64"/>
      <c r="R87" s="282"/>
      <c r="S87" s="282"/>
      <c r="T87" s="282"/>
      <c r="U87" s="282"/>
      <c r="V87" s="64"/>
      <c r="W87" s="282"/>
      <c r="X87" s="282"/>
      <c r="Y87" s="282"/>
      <c r="Z87" s="282"/>
      <c r="AA87" s="282"/>
      <c r="AB87" s="282"/>
      <c r="AC87" s="64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</row>
    <row r="88" spans="1:219" s="6" customFormat="1" ht="56.25">
      <c r="A88" s="3">
        <v>1</v>
      </c>
      <c r="B88" s="17" t="s">
        <v>1269</v>
      </c>
      <c r="C88" s="3" t="s">
        <v>1980</v>
      </c>
      <c r="D88" s="3" t="s">
        <v>2385</v>
      </c>
      <c r="E88" s="3"/>
      <c r="F88" s="3" t="s">
        <v>2397</v>
      </c>
      <c r="G88" s="3" t="s">
        <v>990</v>
      </c>
      <c r="H88" s="178">
        <v>386924.91</v>
      </c>
      <c r="I88" s="3" t="s">
        <v>995</v>
      </c>
      <c r="J88" s="180" t="s">
        <v>1270</v>
      </c>
      <c r="K88" s="3" t="s">
        <v>1271</v>
      </c>
      <c r="L88" s="3" t="s">
        <v>1970</v>
      </c>
      <c r="M88" s="3" t="s">
        <v>1406</v>
      </c>
      <c r="N88" s="3" t="s">
        <v>1291</v>
      </c>
      <c r="O88" s="3"/>
      <c r="P88" s="3"/>
      <c r="Q88" s="3" t="s">
        <v>1291</v>
      </c>
      <c r="R88" s="3" t="s">
        <v>2428</v>
      </c>
      <c r="S88" s="3" t="s">
        <v>2428</v>
      </c>
      <c r="T88" s="3" t="s">
        <v>2428</v>
      </c>
      <c r="U88" s="3" t="s">
        <v>2428</v>
      </c>
      <c r="V88" s="191" t="s">
        <v>2246</v>
      </c>
      <c r="W88" s="3"/>
      <c r="X88" s="3"/>
      <c r="Y88" s="3"/>
      <c r="Z88" s="3"/>
      <c r="AA88" s="3"/>
      <c r="AB88" s="3"/>
      <c r="AC88" s="3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</row>
    <row r="89" spans="1:219" s="128" customFormat="1" ht="12.75">
      <c r="A89" s="147"/>
      <c r="B89" s="284" t="s">
        <v>2056</v>
      </c>
      <c r="C89" s="284"/>
      <c r="D89" s="130"/>
      <c r="E89" s="130"/>
      <c r="F89" s="130"/>
      <c r="G89" s="131"/>
      <c r="H89" s="132">
        <f>SUM(H88)</f>
        <v>386924.91</v>
      </c>
      <c r="I89" s="147"/>
      <c r="J89" s="129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</row>
    <row r="90" spans="1:219" s="6" customFormat="1" ht="12.75">
      <c r="A90" s="283" t="s">
        <v>639</v>
      </c>
      <c r="B90" s="283"/>
      <c r="C90" s="283"/>
      <c r="D90" s="283"/>
      <c r="E90" s="283"/>
      <c r="F90" s="283"/>
      <c r="G90" s="283"/>
      <c r="H90" s="283"/>
      <c r="I90" s="283"/>
      <c r="J90" s="282"/>
      <c r="K90" s="282"/>
      <c r="L90" s="64"/>
      <c r="M90" s="282"/>
      <c r="N90" s="282"/>
      <c r="O90" s="282"/>
      <c r="P90" s="282"/>
      <c r="Q90" s="64"/>
      <c r="R90" s="282"/>
      <c r="S90" s="282"/>
      <c r="T90" s="282"/>
      <c r="U90" s="282"/>
      <c r="V90" s="64"/>
      <c r="W90" s="282"/>
      <c r="X90" s="282"/>
      <c r="Y90" s="282"/>
      <c r="Z90" s="282"/>
      <c r="AA90" s="282"/>
      <c r="AB90" s="282"/>
      <c r="AC90" s="64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</row>
    <row r="91" spans="1:219" s="6" customFormat="1" ht="12.75">
      <c r="A91" s="3">
        <v>1</v>
      </c>
      <c r="B91" s="17" t="s">
        <v>1991</v>
      </c>
      <c r="C91" s="3" t="s">
        <v>1980</v>
      </c>
      <c r="D91" s="3" t="s">
        <v>2185</v>
      </c>
      <c r="E91" s="3" t="s">
        <v>2291</v>
      </c>
      <c r="F91" s="3" t="s">
        <v>2291</v>
      </c>
      <c r="G91" s="3">
        <v>1964</v>
      </c>
      <c r="H91" s="299">
        <v>1365486.77</v>
      </c>
      <c r="I91" s="288" t="s">
        <v>995</v>
      </c>
      <c r="J91" s="289" t="s">
        <v>1995</v>
      </c>
      <c r="K91" s="288" t="s">
        <v>1996</v>
      </c>
      <c r="L91" s="3" t="s">
        <v>1997</v>
      </c>
      <c r="M91" s="3" t="s">
        <v>1998</v>
      </c>
      <c r="N91" s="3" t="s">
        <v>1999</v>
      </c>
      <c r="O91" s="3" t="s">
        <v>2004</v>
      </c>
      <c r="P91" s="3"/>
      <c r="Q91" s="3" t="s">
        <v>2006</v>
      </c>
      <c r="R91" s="3" t="s">
        <v>1379</v>
      </c>
      <c r="S91" s="3" t="s">
        <v>2006</v>
      </c>
      <c r="T91" s="3" t="s">
        <v>2006</v>
      </c>
      <c r="U91" s="3" t="s">
        <v>2430</v>
      </c>
      <c r="V91" s="3" t="s">
        <v>2006</v>
      </c>
      <c r="W91" s="3"/>
      <c r="X91" s="3"/>
      <c r="Y91" s="3"/>
      <c r="Z91" s="3"/>
      <c r="AA91" s="3"/>
      <c r="AB91" s="3"/>
      <c r="AC91" s="3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</row>
    <row r="92" spans="1:219" s="6" customFormat="1" ht="38.25">
      <c r="A92" s="3">
        <v>2</v>
      </c>
      <c r="B92" s="17" t="s">
        <v>1991</v>
      </c>
      <c r="C92" s="3" t="s">
        <v>379</v>
      </c>
      <c r="D92" s="3"/>
      <c r="E92" s="3"/>
      <c r="F92" s="3"/>
      <c r="G92" s="3"/>
      <c r="H92" s="299"/>
      <c r="I92" s="288"/>
      <c r="J92" s="289"/>
      <c r="K92" s="288"/>
      <c r="L92" s="3"/>
      <c r="M92" s="3" t="s">
        <v>2000</v>
      </c>
      <c r="N92" s="3" t="s">
        <v>2001</v>
      </c>
      <c r="O92" s="3" t="s">
        <v>2005</v>
      </c>
      <c r="P92" s="3"/>
      <c r="Q92" s="3" t="s">
        <v>969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</row>
    <row r="93" spans="1:219" s="6" customFormat="1" ht="25.5">
      <c r="A93" s="3">
        <v>3</v>
      </c>
      <c r="B93" s="17" t="s">
        <v>1991</v>
      </c>
      <c r="C93" s="3" t="s">
        <v>1992</v>
      </c>
      <c r="D93" s="3"/>
      <c r="E93" s="3"/>
      <c r="F93" s="3"/>
      <c r="G93" s="3"/>
      <c r="H93" s="299"/>
      <c r="I93" s="288"/>
      <c r="J93" s="289"/>
      <c r="K93" s="288"/>
      <c r="L93" s="3"/>
      <c r="M93" s="3" t="s">
        <v>2002</v>
      </c>
      <c r="N93" s="3" t="s">
        <v>1273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</row>
    <row r="94" spans="1:219" s="6" customFormat="1" ht="12.75">
      <c r="A94" s="3">
        <v>4</v>
      </c>
      <c r="B94" s="17" t="s">
        <v>1991</v>
      </c>
      <c r="C94" s="3" t="s">
        <v>1993</v>
      </c>
      <c r="D94" s="3"/>
      <c r="E94" s="3"/>
      <c r="F94" s="3"/>
      <c r="G94" s="3"/>
      <c r="H94" s="299"/>
      <c r="I94" s="288"/>
      <c r="J94" s="289"/>
      <c r="K94" s="28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</row>
    <row r="95" spans="1:219" s="6" customFormat="1" ht="12.75">
      <c r="A95" s="3">
        <v>5</v>
      </c>
      <c r="B95" s="17" t="s">
        <v>1991</v>
      </c>
      <c r="C95" s="3" t="s">
        <v>1994</v>
      </c>
      <c r="D95" s="3"/>
      <c r="E95" s="3"/>
      <c r="F95" s="3"/>
      <c r="G95" s="3"/>
      <c r="H95" s="299"/>
      <c r="I95" s="288"/>
      <c r="J95" s="289"/>
      <c r="K95" s="28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</row>
    <row r="96" spans="1:219" s="128" customFormat="1" ht="12.75">
      <c r="A96" s="284" t="s">
        <v>1699</v>
      </c>
      <c r="B96" s="284"/>
      <c r="C96" s="284"/>
      <c r="D96" s="130"/>
      <c r="E96" s="130"/>
      <c r="F96" s="130"/>
      <c r="G96" s="131"/>
      <c r="H96" s="132">
        <f>SUM(H91)</f>
        <v>1365486.77</v>
      </c>
      <c r="I96" s="147"/>
      <c r="J96" s="129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</row>
    <row r="97" spans="1:219" s="6" customFormat="1" ht="12.75">
      <c r="A97" s="283" t="s">
        <v>640</v>
      </c>
      <c r="B97" s="283"/>
      <c r="C97" s="283"/>
      <c r="D97" s="283"/>
      <c r="E97" s="283"/>
      <c r="F97" s="283"/>
      <c r="G97" s="283"/>
      <c r="H97" s="283"/>
      <c r="I97" s="283"/>
      <c r="J97" s="282"/>
      <c r="K97" s="282"/>
      <c r="L97" s="64"/>
      <c r="M97" s="282"/>
      <c r="N97" s="282"/>
      <c r="O97" s="282"/>
      <c r="P97" s="282"/>
      <c r="Q97" s="64"/>
      <c r="R97" s="282"/>
      <c r="S97" s="282"/>
      <c r="T97" s="282"/>
      <c r="U97" s="282"/>
      <c r="V97" s="64"/>
      <c r="W97" s="282"/>
      <c r="X97" s="282"/>
      <c r="Y97" s="282"/>
      <c r="Z97" s="282"/>
      <c r="AA97" s="282"/>
      <c r="AB97" s="282"/>
      <c r="AC97" s="64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</row>
    <row r="98" spans="1:219" s="6" customFormat="1" ht="38.25">
      <c r="A98" s="3">
        <v>1</v>
      </c>
      <c r="B98" s="17" t="s">
        <v>2020</v>
      </c>
      <c r="C98" s="3" t="s">
        <v>2021</v>
      </c>
      <c r="D98" s="3" t="s">
        <v>2185</v>
      </c>
      <c r="E98" s="3" t="s">
        <v>2291</v>
      </c>
      <c r="F98" s="3" t="s">
        <v>2291</v>
      </c>
      <c r="G98" s="3">
        <v>1973</v>
      </c>
      <c r="H98" s="178">
        <v>823253.27</v>
      </c>
      <c r="I98" s="188" t="s">
        <v>995</v>
      </c>
      <c r="J98" s="179" t="s">
        <v>2040</v>
      </c>
      <c r="K98" s="3" t="s">
        <v>1274</v>
      </c>
      <c r="L98" s="3" t="s">
        <v>2417</v>
      </c>
      <c r="M98" s="3" t="s">
        <v>2212</v>
      </c>
      <c r="N98" s="3" t="s">
        <v>2022</v>
      </c>
      <c r="O98" s="3" t="s">
        <v>2023</v>
      </c>
      <c r="P98" s="3"/>
      <c r="Q98" s="3" t="s">
        <v>2006</v>
      </c>
      <c r="R98" s="3" t="s">
        <v>2006</v>
      </c>
      <c r="S98" s="3" t="s">
        <v>2006</v>
      </c>
      <c r="T98" s="3" t="s">
        <v>2006</v>
      </c>
      <c r="U98" s="3" t="s">
        <v>2024</v>
      </c>
      <c r="V98" s="3" t="s">
        <v>2006</v>
      </c>
      <c r="W98" s="3">
        <v>394.33</v>
      </c>
      <c r="X98" s="3">
        <v>718</v>
      </c>
      <c r="Y98" s="3">
        <v>3286</v>
      </c>
      <c r="Z98" s="3">
        <v>2</v>
      </c>
      <c r="AA98" s="3" t="s">
        <v>2291</v>
      </c>
      <c r="AB98" s="3" t="s">
        <v>2291</v>
      </c>
      <c r="AC98" s="3" t="s">
        <v>2291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</row>
    <row r="99" spans="1:219" s="128" customFormat="1" ht="12.75">
      <c r="A99" s="284" t="s">
        <v>1699</v>
      </c>
      <c r="B99" s="284"/>
      <c r="C99" s="284"/>
      <c r="D99" s="130"/>
      <c r="E99" s="130"/>
      <c r="F99" s="130"/>
      <c r="G99" s="131"/>
      <c r="H99" s="132">
        <f>SUM(H98)</f>
        <v>823253.27</v>
      </c>
      <c r="I99" s="147"/>
      <c r="J99" s="129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</row>
    <row r="100" spans="1:219" s="6" customFormat="1" ht="12.75">
      <c r="A100" s="283" t="s">
        <v>641</v>
      </c>
      <c r="B100" s="283"/>
      <c r="C100" s="283"/>
      <c r="D100" s="283"/>
      <c r="E100" s="283"/>
      <c r="F100" s="283"/>
      <c r="G100" s="283"/>
      <c r="H100" s="283"/>
      <c r="I100" s="283"/>
      <c r="J100" s="282"/>
      <c r="K100" s="282"/>
      <c r="L100" s="64"/>
      <c r="M100" s="282"/>
      <c r="N100" s="282"/>
      <c r="O100" s="282"/>
      <c r="P100" s="282"/>
      <c r="Q100" s="64"/>
      <c r="R100" s="282"/>
      <c r="S100" s="282"/>
      <c r="T100" s="282"/>
      <c r="U100" s="282"/>
      <c r="V100" s="64"/>
      <c r="W100" s="282"/>
      <c r="X100" s="282"/>
      <c r="Y100" s="282"/>
      <c r="Z100" s="282"/>
      <c r="AA100" s="282"/>
      <c r="AB100" s="282"/>
      <c r="AC100" s="64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</row>
    <row r="101" spans="1:219" s="6" customFormat="1" ht="56.25">
      <c r="A101" s="3">
        <v>1</v>
      </c>
      <c r="B101" s="17" t="s">
        <v>2038</v>
      </c>
      <c r="C101" s="3" t="s">
        <v>1980</v>
      </c>
      <c r="D101" s="3" t="s">
        <v>2385</v>
      </c>
      <c r="E101" s="3"/>
      <c r="F101" s="3" t="s">
        <v>2397</v>
      </c>
      <c r="G101" s="3">
        <v>1954</v>
      </c>
      <c r="H101" s="178">
        <v>150516.06</v>
      </c>
      <c r="I101" s="3" t="s">
        <v>995</v>
      </c>
      <c r="J101" s="180" t="s">
        <v>996</v>
      </c>
      <c r="K101" s="3" t="s">
        <v>2039</v>
      </c>
      <c r="L101" s="3" t="s">
        <v>418</v>
      </c>
      <c r="M101" s="3" t="s">
        <v>2041</v>
      </c>
      <c r="N101" s="3" t="s">
        <v>2042</v>
      </c>
      <c r="O101" s="3"/>
      <c r="P101" s="3"/>
      <c r="Q101" s="3" t="s">
        <v>2428</v>
      </c>
      <c r="R101" s="3" t="s">
        <v>2428</v>
      </c>
      <c r="S101" s="3" t="s">
        <v>2428</v>
      </c>
      <c r="T101" s="3" t="s">
        <v>2006</v>
      </c>
      <c r="U101" s="3" t="s">
        <v>2430</v>
      </c>
      <c r="V101" s="191" t="s">
        <v>2246</v>
      </c>
      <c r="W101" s="3">
        <v>645</v>
      </c>
      <c r="X101" s="3">
        <v>1024</v>
      </c>
      <c r="Y101" s="3">
        <v>4718</v>
      </c>
      <c r="Z101" s="3">
        <v>1</v>
      </c>
      <c r="AA101" s="3" t="s">
        <v>2291</v>
      </c>
      <c r="AB101" s="3" t="s">
        <v>2185</v>
      </c>
      <c r="AC101" s="3" t="s">
        <v>1277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</row>
    <row r="102" spans="1:219" s="128" customFormat="1" ht="12.75">
      <c r="A102" s="284" t="s">
        <v>1699</v>
      </c>
      <c r="B102" s="284"/>
      <c r="C102" s="284"/>
      <c r="D102" s="130"/>
      <c r="E102" s="130"/>
      <c r="F102" s="130"/>
      <c r="G102" s="131"/>
      <c r="H102" s="132">
        <f>SUM(H101)</f>
        <v>150516.06</v>
      </c>
      <c r="I102" s="147"/>
      <c r="J102" s="129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7"/>
      <c r="HK102" s="127"/>
    </row>
    <row r="103" spans="1:219" s="6" customFormat="1" ht="12.75">
      <c r="A103" s="283" t="s">
        <v>642</v>
      </c>
      <c r="B103" s="283"/>
      <c r="C103" s="283"/>
      <c r="D103" s="283"/>
      <c r="E103" s="283"/>
      <c r="F103" s="283"/>
      <c r="G103" s="283"/>
      <c r="H103" s="283"/>
      <c r="I103" s="283"/>
      <c r="J103" s="282"/>
      <c r="K103" s="282"/>
      <c r="L103" s="64"/>
      <c r="M103" s="282"/>
      <c r="N103" s="282"/>
      <c r="O103" s="282"/>
      <c r="P103" s="282"/>
      <c r="Q103" s="64"/>
      <c r="R103" s="282"/>
      <c r="S103" s="282"/>
      <c r="T103" s="282"/>
      <c r="U103" s="282"/>
      <c r="V103" s="64"/>
      <c r="W103" s="282"/>
      <c r="X103" s="282"/>
      <c r="Y103" s="282"/>
      <c r="Z103" s="282"/>
      <c r="AA103" s="282"/>
      <c r="AB103" s="282"/>
      <c r="AC103" s="64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</row>
    <row r="104" spans="1:219" s="6" customFormat="1" ht="101.25" customHeight="1">
      <c r="A104" s="3">
        <v>1</v>
      </c>
      <c r="B104" s="17" t="s">
        <v>2054</v>
      </c>
      <c r="C104" s="3" t="s">
        <v>1980</v>
      </c>
      <c r="D104" s="3" t="s">
        <v>2385</v>
      </c>
      <c r="E104" s="3" t="s">
        <v>2397</v>
      </c>
      <c r="F104" s="3" t="s">
        <v>2187</v>
      </c>
      <c r="G104" s="3" t="s">
        <v>2055</v>
      </c>
      <c r="H104" s="178">
        <v>259726</v>
      </c>
      <c r="I104" s="3" t="s">
        <v>995</v>
      </c>
      <c r="J104" s="180" t="s">
        <v>997</v>
      </c>
      <c r="K104" s="3" t="s">
        <v>2051</v>
      </c>
      <c r="L104" s="3" t="s">
        <v>2164</v>
      </c>
      <c r="M104" s="3" t="s">
        <v>2165</v>
      </c>
      <c r="N104" s="3"/>
      <c r="O104" s="3" t="s">
        <v>2166</v>
      </c>
      <c r="P104" s="3"/>
      <c r="Q104" s="191" t="s">
        <v>2167</v>
      </c>
      <c r="R104" s="3" t="s">
        <v>1936</v>
      </c>
      <c r="S104" s="3" t="s">
        <v>2168</v>
      </c>
      <c r="T104" s="3" t="s">
        <v>2169</v>
      </c>
      <c r="U104" s="3" t="s">
        <v>2170</v>
      </c>
      <c r="V104" s="3" t="s">
        <v>2171</v>
      </c>
      <c r="W104" s="3">
        <v>604.4</v>
      </c>
      <c r="X104" s="3">
        <v>1032.8</v>
      </c>
      <c r="Y104" s="165" t="s">
        <v>1280</v>
      </c>
      <c r="Z104" s="3">
        <v>3</v>
      </c>
      <c r="AA104" s="3" t="s">
        <v>2186</v>
      </c>
      <c r="AB104" s="3" t="s">
        <v>2385</v>
      </c>
      <c r="AC104" s="3" t="s">
        <v>2172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</row>
    <row r="105" spans="1:219" s="128" customFormat="1" ht="12.75">
      <c r="A105" s="284" t="s">
        <v>1699</v>
      </c>
      <c r="B105" s="284"/>
      <c r="C105" s="284"/>
      <c r="D105" s="130"/>
      <c r="E105" s="130"/>
      <c r="F105" s="130"/>
      <c r="G105" s="131"/>
      <c r="H105" s="132">
        <f>SUM(H104)</f>
        <v>259726</v>
      </c>
      <c r="I105" s="147"/>
      <c r="J105" s="129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7"/>
      <c r="HK105" s="127"/>
    </row>
    <row r="106" spans="1:219" s="6" customFormat="1" ht="12.75">
      <c r="A106" s="283" t="s">
        <v>643</v>
      </c>
      <c r="B106" s="283"/>
      <c r="C106" s="283"/>
      <c r="D106" s="283"/>
      <c r="E106" s="283"/>
      <c r="F106" s="283"/>
      <c r="G106" s="283"/>
      <c r="H106" s="283"/>
      <c r="I106" s="283"/>
      <c r="J106" s="282"/>
      <c r="K106" s="282"/>
      <c r="L106" s="64"/>
      <c r="M106" s="282"/>
      <c r="N106" s="282"/>
      <c r="O106" s="282"/>
      <c r="P106" s="282"/>
      <c r="Q106" s="64"/>
      <c r="R106" s="282"/>
      <c r="S106" s="282"/>
      <c r="T106" s="282"/>
      <c r="U106" s="282"/>
      <c r="V106" s="64"/>
      <c r="W106" s="282"/>
      <c r="X106" s="282"/>
      <c r="Y106" s="282"/>
      <c r="Z106" s="282"/>
      <c r="AA106" s="282"/>
      <c r="AB106" s="282"/>
      <c r="AC106" s="64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</row>
    <row r="107" spans="1:219" s="6" customFormat="1" ht="38.25">
      <c r="A107" s="3">
        <v>1</v>
      </c>
      <c r="B107" s="17" t="s">
        <v>1308</v>
      </c>
      <c r="C107" s="3" t="s">
        <v>1980</v>
      </c>
      <c r="D107" s="3" t="s">
        <v>2385</v>
      </c>
      <c r="E107" s="3" t="s">
        <v>2397</v>
      </c>
      <c r="F107" s="3" t="s">
        <v>2397</v>
      </c>
      <c r="G107" s="3">
        <v>1980</v>
      </c>
      <c r="H107" s="178">
        <v>391245.29</v>
      </c>
      <c r="I107" s="3" t="s">
        <v>995</v>
      </c>
      <c r="J107" s="179" t="s">
        <v>1310</v>
      </c>
      <c r="K107" s="3" t="s">
        <v>1309</v>
      </c>
      <c r="L107" s="288" t="s">
        <v>1311</v>
      </c>
      <c r="M107" s="288"/>
      <c r="N107" s="288"/>
      <c r="O107" s="3" t="s">
        <v>1312</v>
      </c>
      <c r="P107" s="3"/>
      <c r="Q107" s="3" t="s">
        <v>2429</v>
      </c>
      <c r="R107" s="3" t="s">
        <v>2428</v>
      </c>
      <c r="S107" s="3" t="s">
        <v>2428</v>
      </c>
      <c r="T107" s="3" t="s">
        <v>2427</v>
      </c>
      <c r="U107" s="3" t="s">
        <v>2430</v>
      </c>
      <c r="V107" s="3" t="s">
        <v>2006</v>
      </c>
      <c r="W107" s="3" t="s">
        <v>1313</v>
      </c>
      <c r="X107" s="3" t="s">
        <v>1314</v>
      </c>
      <c r="Y107" s="3" t="s">
        <v>1315</v>
      </c>
      <c r="Z107" s="3">
        <v>1</v>
      </c>
      <c r="AA107" s="3" t="s">
        <v>2291</v>
      </c>
      <c r="AB107" s="3" t="s">
        <v>2185</v>
      </c>
      <c r="AC107" s="3" t="s">
        <v>2291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</row>
    <row r="108" spans="1:219" s="128" customFormat="1" ht="12.75">
      <c r="A108" s="284" t="s">
        <v>1699</v>
      </c>
      <c r="B108" s="284"/>
      <c r="C108" s="284"/>
      <c r="D108" s="130"/>
      <c r="E108" s="130"/>
      <c r="F108" s="130"/>
      <c r="G108" s="131"/>
      <c r="H108" s="132">
        <f>SUM(H107)</f>
        <v>391245.29</v>
      </c>
      <c r="I108" s="147"/>
      <c r="J108" s="129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7"/>
      <c r="HK108" s="127"/>
    </row>
    <row r="109" spans="1:219" s="6" customFormat="1" ht="12.75">
      <c r="A109" s="283" t="s">
        <v>971</v>
      </c>
      <c r="B109" s="283"/>
      <c r="C109" s="283"/>
      <c r="D109" s="283"/>
      <c r="E109" s="283"/>
      <c r="F109" s="283"/>
      <c r="G109" s="283"/>
      <c r="H109" s="283"/>
      <c r="I109" s="283"/>
      <c r="J109" s="282"/>
      <c r="K109" s="282"/>
      <c r="L109" s="64"/>
      <c r="M109" s="282"/>
      <c r="N109" s="282"/>
      <c r="O109" s="282"/>
      <c r="P109" s="282"/>
      <c r="Q109" s="64"/>
      <c r="R109" s="282"/>
      <c r="S109" s="282"/>
      <c r="T109" s="282"/>
      <c r="U109" s="282"/>
      <c r="V109" s="64"/>
      <c r="W109" s="282"/>
      <c r="X109" s="282"/>
      <c r="Y109" s="282"/>
      <c r="Z109" s="282"/>
      <c r="AA109" s="282"/>
      <c r="AB109" s="282"/>
      <c r="AC109" s="64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</row>
    <row r="110" spans="1:219" s="6" customFormat="1" ht="63.75">
      <c r="A110" s="3">
        <v>1</v>
      </c>
      <c r="B110" s="17" t="s">
        <v>1328</v>
      </c>
      <c r="C110" s="3" t="s">
        <v>1329</v>
      </c>
      <c r="D110" s="3" t="s">
        <v>2185</v>
      </c>
      <c r="E110" s="3" t="s">
        <v>2291</v>
      </c>
      <c r="F110" s="3" t="s">
        <v>2185</v>
      </c>
      <c r="G110" s="3">
        <v>1908</v>
      </c>
      <c r="H110" s="178">
        <v>3434362.37</v>
      </c>
      <c r="I110" s="3" t="s">
        <v>995</v>
      </c>
      <c r="J110" s="179" t="s">
        <v>1330</v>
      </c>
      <c r="K110" s="3" t="s">
        <v>1331</v>
      </c>
      <c r="L110" s="3" t="s">
        <v>2417</v>
      </c>
      <c r="M110" s="3" t="s">
        <v>1332</v>
      </c>
      <c r="N110" s="3" t="s">
        <v>1333</v>
      </c>
      <c r="O110" s="3"/>
      <c r="P110" s="3"/>
      <c r="Q110" s="3" t="s">
        <v>2428</v>
      </c>
      <c r="R110" s="3" t="s">
        <v>2428</v>
      </c>
      <c r="S110" s="3" t="s">
        <v>2428</v>
      </c>
      <c r="T110" s="3" t="s">
        <v>2427</v>
      </c>
      <c r="U110" s="3" t="s">
        <v>2428</v>
      </c>
      <c r="V110" s="3" t="s">
        <v>2428</v>
      </c>
      <c r="W110" s="3"/>
      <c r="X110" s="3"/>
      <c r="Y110" s="3"/>
      <c r="Z110" s="3"/>
      <c r="AA110" s="3"/>
      <c r="AB110" s="3"/>
      <c r="AC110" s="3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</row>
    <row r="111" spans="1:219" s="128" customFormat="1" ht="12.75">
      <c r="A111" s="284" t="s">
        <v>1699</v>
      </c>
      <c r="B111" s="284"/>
      <c r="C111" s="284"/>
      <c r="D111" s="130"/>
      <c r="E111" s="130"/>
      <c r="F111" s="130"/>
      <c r="G111" s="131"/>
      <c r="H111" s="132">
        <f>SUM(H110)</f>
        <v>3434362.37</v>
      </c>
      <c r="I111" s="150"/>
      <c r="J111" s="129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  <c r="HJ111" s="127"/>
      <c r="HK111" s="127"/>
    </row>
    <row r="112" spans="1:219" s="6" customFormat="1" ht="12.75">
      <c r="A112" s="285" t="s">
        <v>972</v>
      </c>
      <c r="B112" s="286"/>
      <c r="C112" s="286"/>
      <c r="D112" s="286"/>
      <c r="E112" s="286"/>
      <c r="F112" s="286"/>
      <c r="G112" s="286"/>
      <c r="H112" s="286"/>
      <c r="I112" s="287"/>
      <c r="J112" s="282"/>
      <c r="K112" s="282"/>
      <c r="L112" s="64"/>
      <c r="M112" s="282"/>
      <c r="N112" s="282"/>
      <c r="O112" s="282"/>
      <c r="P112" s="282"/>
      <c r="Q112" s="64"/>
      <c r="R112" s="282"/>
      <c r="S112" s="282"/>
      <c r="T112" s="282"/>
      <c r="U112" s="282"/>
      <c r="V112" s="64"/>
      <c r="W112" s="282"/>
      <c r="X112" s="282"/>
      <c r="Y112" s="282"/>
      <c r="Z112" s="282"/>
      <c r="AA112" s="282"/>
      <c r="AB112" s="282"/>
      <c r="AC112" s="64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</row>
    <row r="113" spans="1:219" s="6" customFormat="1" ht="76.5">
      <c r="A113" s="3">
        <v>1</v>
      </c>
      <c r="B113" s="17" t="s">
        <v>1351</v>
      </c>
      <c r="C113" s="3" t="s">
        <v>1352</v>
      </c>
      <c r="D113" s="3" t="s">
        <v>2385</v>
      </c>
      <c r="E113" s="3" t="s">
        <v>2397</v>
      </c>
      <c r="F113" s="3" t="s">
        <v>2397</v>
      </c>
      <c r="G113" s="3">
        <v>1965</v>
      </c>
      <c r="H113" s="178">
        <v>1294089.79</v>
      </c>
      <c r="I113" s="3" t="s">
        <v>995</v>
      </c>
      <c r="J113" s="192" t="s">
        <v>1391</v>
      </c>
      <c r="K113" s="3" t="s">
        <v>1353</v>
      </c>
      <c r="L113" s="3" t="s">
        <v>1354</v>
      </c>
      <c r="M113" s="3" t="s">
        <v>1355</v>
      </c>
      <c r="N113" s="3" t="s">
        <v>1356</v>
      </c>
      <c r="O113" s="3" t="s">
        <v>1357</v>
      </c>
      <c r="P113" s="3"/>
      <c r="Q113" s="3" t="s">
        <v>2428</v>
      </c>
      <c r="R113" s="3" t="s">
        <v>2428</v>
      </c>
      <c r="S113" s="3" t="s">
        <v>1358</v>
      </c>
      <c r="T113" s="3" t="s">
        <v>2428</v>
      </c>
      <c r="U113" s="3" t="s">
        <v>2427</v>
      </c>
      <c r="V113" s="3" t="s">
        <v>2428</v>
      </c>
      <c r="W113" s="25">
        <v>1356</v>
      </c>
      <c r="X113" s="25">
        <v>2180</v>
      </c>
      <c r="Y113" s="25">
        <v>10323</v>
      </c>
      <c r="Z113" s="3" t="s">
        <v>1359</v>
      </c>
      <c r="AA113" s="3" t="s">
        <v>1360</v>
      </c>
      <c r="AB113" s="3" t="s">
        <v>2385</v>
      </c>
      <c r="AC113" s="3" t="s">
        <v>2397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</row>
    <row r="114" spans="1:219" s="128" customFormat="1" ht="12.75">
      <c r="A114" s="284" t="s">
        <v>1699</v>
      </c>
      <c r="B114" s="284"/>
      <c r="C114" s="284"/>
      <c r="D114" s="130"/>
      <c r="E114" s="130"/>
      <c r="F114" s="130"/>
      <c r="G114" s="131"/>
      <c r="H114" s="132">
        <f>SUM(H113)</f>
        <v>1294089.79</v>
      </c>
      <c r="I114" s="150"/>
      <c r="J114" s="129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</row>
    <row r="115" spans="1:219" s="6" customFormat="1" ht="12.75">
      <c r="A115" s="283" t="s">
        <v>973</v>
      </c>
      <c r="B115" s="283"/>
      <c r="C115" s="283"/>
      <c r="D115" s="283"/>
      <c r="E115" s="283"/>
      <c r="F115" s="283"/>
      <c r="G115" s="283"/>
      <c r="H115" s="283"/>
      <c r="I115" s="283"/>
      <c r="J115" s="282"/>
      <c r="K115" s="282"/>
      <c r="L115" s="64"/>
      <c r="M115" s="282"/>
      <c r="N115" s="282"/>
      <c r="O115" s="282"/>
      <c r="P115" s="282"/>
      <c r="Q115" s="64"/>
      <c r="R115" s="282"/>
      <c r="S115" s="282"/>
      <c r="T115" s="282"/>
      <c r="U115" s="282"/>
      <c r="V115" s="64"/>
      <c r="W115" s="282"/>
      <c r="X115" s="282"/>
      <c r="Y115" s="282"/>
      <c r="Z115" s="282"/>
      <c r="AA115" s="282"/>
      <c r="AB115" s="282"/>
      <c r="AC115" s="64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</row>
    <row r="116" spans="1:219" s="6" customFormat="1" ht="52.5">
      <c r="A116" s="3">
        <v>1</v>
      </c>
      <c r="B116" s="17" t="s">
        <v>2483</v>
      </c>
      <c r="C116" s="3" t="s">
        <v>2082</v>
      </c>
      <c r="D116" s="3" t="s">
        <v>2385</v>
      </c>
      <c r="E116" s="3" t="s">
        <v>2397</v>
      </c>
      <c r="F116" s="3" t="s">
        <v>2397</v>
      </c>
      <c r="G116" s="3">
        <v>1964</v>
      </c>
      <c r="H116" s="178">
        <v>843405.29</v>
      </c>
      <c r="I116" s="3" t="s">
        <v>995</v>
      </c>
      <c r="J116" s="180" t="s">
        <v>2084</v>
      </c>
      <c r="K116" s="3" t="s">
        <v>2083</v>
      </c>
      <c r="L116" s="3" t="s">
        <v>1001</v>
      </c>
      <c r="M116" s="3" t="s">
        <v>1998</v>
      </c>
      <c r="N116" s="3" t="s">
        <v>999</v>
      </c>
      <c r="O116" s="3" t="s">
        <v>1000</v>
      </c>
      <c r="P116" s="3"/>
      <c r="Q116" s="3" t="s">
        <v>2043</v>
      </c>
      <c r="R116" s="3" t="s">
        <v>2085</v>
      </c>
      <c r="S116" s="3" t="s">
        <v>2086</v>
      </c>
      <c r="T116" s="3" t="s">
        <v>1973</v>
      </c>
      <c r="U116" s="3" t="s">
        <v>1973</v>
      </c>
      <c r="V116" s="3" t="s">
        <v>1973</v>
      </c>
      <c r="W116" s="3">
        <v>1654.62</v>
      </c>
      <c r="X116" s="3">
        <v>3402.35</v>
      </c>
      <c r="Y116" s="3">
        <v>14633.45</v>
      </c>
      <c r="Z116" s="3">
        <v>2</v>
      </c>
      <c r="AA116" s="3" t="s">
        <v>2087</v>
      </c>
      <c r="AB116" s="3" t="s">
        <v>2385</v>
      </c>
      <c r="AC116" s="3" t="s">
        <v>2397</v>
      </c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</row>
    <row r="117" spans="1:219" s="6" customFormat="1" ht="26.25">
      <c r="A117" s="3">
        <v>2</v>
      </c>
      <c r="B117" s="17" t="s">
        <v>2484</v>
      </c>
      <c r="C117" s="3"/>
      <c r="D117" s="3" t="s">
        <v>2385</v>
      </c>
      <c r="E117" s="3"/>
      <c r="F117" s="3"/>
      <c r="G117" s="3"/>
      <c r="H117" s="178">
        <v>126088.36</v>
      </c>
      <c r="I117" s="3" t="s">
        <v>995</v>
      </c>
      <c r="J117" s="179"/>
      <c r="K117" s="3" t="s">
        <v>2083</v>
      </c>
      <c r="L117" s="3"/>
      <c r="M117" s="3"/>
      <c r="N117" s="19"/>
      <c r="O117" s="3"/>
      <c r="P117" s="3"/>
      <c r="Q117" s="3"/>
      <c r="R117" s="3"/>
      <c r="S117" s="3"/>
      <c r="T117" s="3"/>
      <c r="U117" s="3"/>
      <c r="V117" s="3"/>
      <c r="W117" s="3">
        <v>110</v>
      </c>
      <c r="X117" s="3"/>
      <c r="Y117" s="3"/>
      <c r="Z117" s="3"/>
      <c r="AA117" s="3"/>
      <c r="AB117" s="3"/>
      <c r="AC117" s="3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</row>
    <row r="118" spans="1:219" s="6" customFormat="1" ht="26.25">
      <c r="A118" s="3">
        <v>3</v>
      </c>
      <c r="B118" s="17" t="s">
        <v>2485</v>
      </c>
      <c r="C118" s="3"/>
      <c r="D118" s="3" t="s">
        <v>2385</v>
      </c>
      <c r="E118" s="3"/>
      <c r="F118" s="3"/>
      <c r="G118" s="3"/>
      <c r="H118" s="178">
        <v>18292.85</v>
      </c>
      <c r="I118" s="3" t="s">
        <v>995</v>
      </c>
      <c r="J118" s="180"/>
      <c r="K118" s="3" t="s">
        <v>2083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</row>
    <row r="119" spans="1:219" s="128" customFormat="1" ht="12.75">
      <c r="A119" s="284" t="s">
        <v>1699</v>
      </c>
      <c r="B119" s="284"/>
      <c r="C119" s="284"/>
      <c r="D119" s="130"/>
      <c r="E119" s="130"/>
      <c r="F119" s="130"/>
      <c r="G119" s="131"/>
      <c r="H119" s="132">
        <f>SUM(H116:H118)</f>
        <v>987786.5</v>
      </c>
      <c r="I119" s="150"/>
      <c r="J119" s="129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</row>
    <row r="120" spans="1:219" s="6" customFormat="1" ht="12.75">
      <c r="A120" s="283" t="s">
        <v>974</v>
      </c>
      <c r="B120" s="283"/>
      <c r="C120" s="283"/>
      <c r="D120" s="283"/>
      <c r="E120" s="283"/>
      <c r="F120" s="283"/>
      <c r="G120" s="283"/>
      <c r="H120" s="283"/>
      <c r="I120" s="283"/>
      <c r="J120" s="282"/>
      <c r="K120" s="282"/>
      <c r="L120" s="64"/>
      <c r="M120" s="282"/>
      <c r="N120" s="282"/>
      <c r="O120" s="282"/>
      <c r="P120" s="282"/>
      <c r="Q120" s="64"/>
      <c r="R120" s="282"/>
      <c r="S120" s="282"/>
      <c r="T120" s="282"/>
      <c r="U120" s="282"/>
      <c r="V120" s="64"/>
      <c r="W120" s="282"/>
      <c r="X120" s="282"/>
      <c r="Y120" s="282"/>
      <c r="Z120" s="282"/>
      <c r="AA120" s="282"/>
      <c r="AB120" s="282"/>
      <c r="AC120" s="64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</row>
    <row r="121" spans="1:219" s="6" customFormat="1" ht="39">
      <c r="A121" s="3">
        <v>1</v>
      </c>
      <c r="B121" s="17" t="s">
        <v>2105</v>
      </c>
      <c r="C121" s="3" t="s">
        <v>2106</v>
      </c>
      <c r="D121" s="3" t="s">
        <v>2185</v>
      </c>
      <c r="E121" s="3" t="s">
        <v>2291</v>
      </c>
      <c r="F121" s="3" t="s">
        <v>2291</v>
      </c>
      <c r="G121" s="3" t="s">
        <v>2107</v>
      </c>
      <c r="H121" s="178">
        <v>4389591.36</v>
      </c>
      <c r="I121" s="3" t="s">
        <v>995</v>
      </c>
      <c r="J121" s="179" t="s">
        <v>2108</v>
      </c>
      <c r="K121" s="179" t="s">
        <v>2102</v>
      </c>
      <c r="L121" s="3" t="s">
        <v>2109</v>
      </c>
      <c r="M121" s="3" t="s">
        <v>2110</v>
      </c>
      <c r="N121" s="3" t="s">
        <v>405</v>
      </c>
      <c r="O121" s="3" t="s">
        <v>2111</v>
      </c>
      <c r="P121" s="3"/>
      <c r="Q121" s="3" t="s">
        <v>2428</v>
      </c>
      <c r="R121" s="3" t="s">
        <v>2428</v>
      </c>
      <c r="S121" s="3" t="s">
        <v>2428</v>
      </c>
      <c r="T121" s="3" t="s">
        <v>2428</v>
      </c>
      <c r="U121" s="3" t="s">
        <v>2428</v>
      </c>
      <c r="V121" s="3" t="s">
        <v>2428</v>
      </c>
      <c r="W121" s="3">
        <v>2199.5</v>
      </c>
      <c r="X121" s="3">
        <v>1695.5</v>
      </c>
      <c r="Y121" s="3">
        <v>15522</v>
      </c>
      <c r="Z121" s="3">
        <v>2</v>
      </c>
      <c r="AA121" s="3" t="s">
        <v>2291</v>
      </c>
      <c r="AB121" s="3" t="s">
        <v>2185</v>
      </c>
      <c r="AC121" s="3" t="s">
        <v>2291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</row>
    <row r="122" spans="1:219" s="128" customFormat="1" ht="12.75">
      <c r="A122" s="284" t="s">
        <v>1699</v>
      </c>
      <c r="B122" s="284"/>
      <c r="C122" s="284"/>
      <c r="D122" s="130"/>
      <c r="E122" s="130"/>
      <c r="F122" s="130"/>
      <c r="G122" s="131"/>
      <c r="H122" s="132">
        <f>SUM(H121)</f>
        <v>4389591.36</v>
      </c>
      <c r="I122" s="150"/>
      <c r="J122" s="129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  <c r="EW122" s="127"/>
      <c r="EX122" s="127"/>
      <c r="EY122" s="127"/>
      <c r="EZ122" s="127"/>
      <c r="FA122" s="127"/>
      <c r="FB122" s="127"/>
      <c r="FC122" s="127"/>
      <c r="FD122" s="127"/>
      <c r="FE122" s="127"/>
      <c r="FF122" s="127"/>
      <c r="FG122" s="127"/>
      <c r="FH122" s="127"/>
      <c r="FI122" s="127"/>
      <c r="FJ122" s="127"/>
      <c r="FK122" s="127"/>
      <c r="FL122" s="127"/>
      <c r="FM122" s="127"/>
      <c r="FN122" s="127"/>
      <c r="FO122" s="127"/>
      <c r="FP122" s="127"/>
      <c r="FQ122" s="127"/>
      <c r="FR122" s="127"/>
      <c r="FS122" s="127"/>
      <c r="FT122" s="127"/>
      <c r="FU122" s="127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  <c r="HJ122" s="127"/>
      <c r="HK122" s="127"/>
    </row>
    <row r="123" spans="1:219" s="19" customFormat="1" ht="12.75">
      <c r="A123" s="283" t="s">
        <v>975</v>
      </c>
      <c r="B123" s="283"/>
      <c r="C123" s="283"/>
      <c r="D123" s="283"/>
      <c r="E123" s="283"/>
      <c r="F123" s="283"/>
      <c r="G123" s="283"/>
      <c r="H123" s="283"/>
      <c r="I123" s="283"/>
      <c r="J123" s="282"/>
      <c r="K123" s="282"/>
      <c r="L123" s="64"/>
      <c r="M123" s="282"/>
      <c r="N123" s="282"/>
      <c r="O123" s="282"/>
      <c r="P123" s="282"/>
      <c r="Q123" s="64"/>
      <c r="R123" s="282"/>
      <c r="S123" s="282"/>
      <c r="T123" s="282"/>
      <c r="U123" s="282"/>
      <c r="V123" s="64"/>
      <c r="W123" s="282"/>
      <c r="X123" s="282"/>
      <c r="Y123" s="282"/>
      <c r="Z123" s="282"/>
      <c r="AA123" s="282"/>
      <c r="AB123" s="282"/>
      <c r="AC123" s="64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</row>
    <row r="124" spans="1:219" s="19" customFormat="1" ht="118.5">
      <c r="A124" s="3">
        <v>1</v>
      </c>
      <c r="B124" s="17" t="s">
        <v>2123</v>
      </c>
      <c r="C124" s="3" t="s">
        <v>2124</v>
      </c>
      <c r="D124" s="3"/>
      <c r="E124" s="3"/>
      <c r="F124" s="179"/>
      <c r="G124" s="3">
        <v>1986</v>
      </c>
      <c r="H124" s="178">
        <v>3698322.98</v>
      </c>
      <c r="I124" s="3" t="s">
        <v>995</v>
      </c>
      <c r="J124" s="179" t="s">
        <v>1394</v>
      </c>
      <c r="K124" s="3" t="s">
        <v>1395</v>
      </c>
      <c r="L124" s="3" t="s">
        <v>2130</v>
      </c>
      <c r="M124" s="3" t="s">
        <v>2131</v>
      </c>
      <c r="N124" s="3" t="s">
        <v>2132</v>
      </c>
      <c r="O124" s="3"/>
      <c r="P124" s="3"/>
      <c r="Q124" s="3"/>
      <c r="R124" s="3"/>
      <c r="S124" s="3"/>
      <c r="T124" s="3"/>
      <c r="U124" s="3"/>
      <c r="V124" s="3"/>
      <c r="W124" s="3"/>
      <c r="X124" s="3">
        <v>5175.16</v>
      </c>
      <c r="Y124" s="3"/>
      <c r="Z124" s="3">
        <v>4</v>
      </c>
      <c r="AA124" s="3" t="s">
        <v>2185</v>
      </c>
      <c r="AB124" s="3"/>
      <c r="AC124" s="3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</row>
    <row r="125" spans="1:219" s="19" customFormat="1" ht="12.75">
      <c r="A125" s="3">
        <v>2</v>
      </c>
      <c r="B125" s="17" t="s">
        <v>2125</v>
      </c>
      <c r="C125" s="3" t="s">
        <v>2121</v>
      </c>
      <c r="D125" s="3"/>
      <c r="E125" s="3"/>
      <c r="F125" s="180"/>
      <c r="G125" s="3">
        <v>1989</v>
      </c>
      <c r="H125" s="178">
        <v>934424.56</v>
      </c>
      <c r="I125" s="3" t="s">
        <v>995</v>
      </c>
      <c r="J125" s="180" t="s">
        <v>2126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</row>
    <row r="126" spans="1:219" s="19" customFormat="1" ht="12.75">
      <c r="A126" s="3">
        <v>3</v>
      </c>
      <c r="B126" s="17" t="s">
        <v>2127</v>
      </c>
      <c r="C126" s="3" t="s">
        <v>2488</v>
      </c>
      <c r="D126" s="3"/>
      <c r="E126" s="3"/>
      <c r="F126" s="180"/>
      <c r="G126" s="3">
        <v>1991</v>
      </c>
      <c r="H126" s="178">
        <v>3902233.39</v>
      </c>
      <c r="I126" s="3" t="s">
        <v>995</v>
      </c>
      <c r="J126" s="180" t="s">
        <v>2126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</row>
    <row r="127" spans="1:219" s="19" customFormat="1" ht="26.25">
      <c r="A127" s="3">
        <v>4</v>
      </c>
      <c r="B127" s="17" t="s">
        <v>2128</v>
      </c>
      <c r="C127" s="3" t="s">
        <v>2488</v>
      </c>
      <c r="D127" s="3"/>
      <c r="E127" s="3"/>
      <c r="F127" s="180"/>
      <c r="G127" s="3">
        <v>2004</v>
      </c>
      <c r="H127" s="178">
        <v>3899133.89</v>
      </c>
      <c r="I127" s="3" t="s">
        <v>995</v>
      </c>
      <c r="J127" s="180" t="s">
        <v>2129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</row>
    <row r="128" spans="1:219" s="117" customFormat="1" ht="12.75">
      <c r="A128" s="284" t="s">
        <v>1699</v>
      </c>
      <c r="B128" s="284"/>
      <c r="C128" s="284"/>
      <c r="D128" s="130"/>
      <c r="E128" s="130"/>
      <c r="F128" s="130"/>
      <c r="G128" s="131"/>
      <c r="H128" s="132">
        <f>SUM(H124:H127)</f>
        <v>12434114.82</v>
      </c>
      <c r="I128" s="150"/>
      <c r="J128" s="129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7"/>
      <c r="HK128" s="127"/>
    </row>
    <row r="129" spans="1:219" s="19" customFormat="1" ht="12.75">
      <c r="A129" s="283" t="s">
        <v>976</v>
      </c>
      <c r="B129" s="283"/>
      <c r="C129" s="283"/>
      <c r="D129" s="283"/>
      <c r="E129" s="283"/>
      <c r="F129" s="283"/>
      <c r="G129" s="283"/>
      <c r="H129" s="283"/>
      <c r="I129" s="283"/>
      <c r="J129" s="282"/>
      <c r="K129" s="282"/>
      <c r="L129" s="64"/>
      <c r="M129" s="282"/>
      <c r="N129" s="282"/>
      <c r="O129" s="282"/>
      <c r="P129" s="282"/>
      <c r="Q129" s="64"/>
      <c r="R129" s="282"/>
      <c r="S129" s="282"/>
      <c r="T129" s="282"/>
      <c r="U129" s="282"/>
      <c r="V129" s="64"/>
      <c r="W129" s="282"/>
      <c r="X129" s="282"/>
      <c r="Y129" s="282"/>
      <c r="Z129" s="282"/>
      <c r="AA129" s="282"/>
      <c r="AB129" s="282"/>
      <c r="AC129" s="64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</row>
    <row r="130" spans="1:219" s="19" customFormat="1" ht="26.25">
      <c r="A130" s="3">
        <v>1</v>
      </c>
      <c r="B130" s="17" t="s">
        <v>1428</v>
      </c>
      <c r="C130" s="3" t="s">
        <v>1352</v>
      </c>
      <c r="D130" s="3" t="s">
        <v>2185</v>
      </c>
      <c r="E130" s="3"/>
      <c r="F130" s="3" t="s">
        <v>2291</v>
      </c>
      <c r="G130" s="3">
        <v>1972</v>
      </c>
      <c r="H130" s="178">
        <v>785562</v>
      </c>
      <c r="I130" s="3" t="s">
        <v>995</v>
      </c>
      <c r="J130" s="179" t="s">
        <v>1429</v>
      </c>
      <c r="K130" s="3" t="s">
        <v>1430</v>
      </c>
      <c r="L130" s="3"/>
      <c r="M130" s="3"/>
      <c r="N130" s="3"/>
      <c r="O130" s="3"/>
      <c r="P130" s="3"/>
      <c r="Q130" s="3" t="s">
        <v>2428</v>
      </c>
      <c r="R130" s="3" t="s">
        <v>1379</v>
      </c>
      <c r="S130" s="3" t="s">
        <v>2428</v>
      </c>
      <c r="T130" s="3" t="s">
        <v>2006</v>
      </c>
      <c r="U130" s="3" t="s">
        <v>2006</v>
      </c>
      <c r="V130" s="3" t="s">
        <v>2006</v>
      </c>
      <c r="W130" s="3">
        <v>1583</v>
      </c>
      <c r="X130" s="3" t="s">
        <v>1439</v>
      </c>
      <c r="Y130" s="3" t="s">
        <v>1440</v>
      </c>
      <c r="Z130" s="3">
        <v>3</v>
      </c>
      <c r="AA130" s="3" t="s">
        <v>2185</v>
      </c>
      <c r="AB130" s="3" t="s">
        <v>2185</v>
      </c>
      <c r="AC130" s="3" t="s">
        <v>2291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</row>
    <row r="131" spans="1:219" s="19" customFormat="1" ht="26.25">
      <c r="A131" s="3">
        <v>2</v>
      </c>
      <c r="B131" s="17" t="s">
        <v>1431</v>
      </c>
      <c r="C131" s="3"/>
      <c r="D131" s="3"/>
      <c r="E131" s="3"/>
      <c r="F131" s="3"/>
      <c r="G131" s="3">
        <v>1982</v>
      </c>
      <c r="H131" s="178">
        <v>11086</v>
      </c>
      <c r="I131" s="3" t="s">
        <v>995</v>
      </c>
      <c r="J131" s="180"/>
      <c r="K131" s="3" t="s">
        <v>1430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</row>
    <row r="132" spans="1:219" s="19" customFormat="1" ht="26.25">
      <c r="A132" s="3">
        <v>3</v>
      </c>
      <c r="B132" s="17" t="s">
        <v>1432</v>
      </c>
      <c r="C132" s="3"/>
      <c r="D132" s="3"/>
      <c r="E132" s="3"/>
      <c r="F132" s="3"/>
      <c r="G132" s="3">
        <v>2009</v>
      </c>
      <c r="H132" s="178">
        <v>2006033.23</v>
      </c>
      <c r="I132" s="3" t="s">
        <v>995</v>
      </c>
      <c r="J132" s="180" t="s">
        <v>1433</v>
      </c>
      <c r="K132" s="3" t="s">
        <v>1430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</row>
    <row r="133" spans="1:219" s="19" customFormat="1" ht="26.25">
      <c r="A133" s="3">
        <v>4</v>
      </c>
      <c r="B133" s="17" t="s">
        <v>1434</v>
      </c>
      <c r="C133" s="3" t="s">
        <v>1435</v>
      </c>
      <c r="D133" s="3"/>
      <c r="E133" s="3"/>
      <c r="F133" s="3"/>
      <c r="G133" s="3">
        <v>2009</v>
      </c>
      <c r="H133" s="178">
        <v>358685.67</v>
      </c>
      <c r="I133" s="3" t="s">
        <v>995</v>
      </c>
      <c r="J133" s="180"/>
      <c r="K133" s="3" t="s">
        <v>1430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</row>
    <row r="134" spans="1:219" s="19" customFormat="1" ht="26.25">
      <c r="A134" s="3">
        <v>5</v>
      </c>
      <c r="B134" s="17" t="s">
        <v>1436</v>
      </c>
      <c r="C134" s="3"/>
      <c r="D134" s="3"/>
      <c r="E134" s="3"/>
      <c r="F134" s="3"/>
      <c r="G134" s="3">
        <v>2009</v>
      </c>
      <c r="H134" s="178">
        <v>112440.34</v>
      </c>
      <c r="I134" s="3" t="s">
        <v>995</v>
      </c>
      <c r="J134" s="180" t="s">
        <v>2491</v>
      </c>
      <c r="K134" s="3" t="s">
        <v>1430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</row>
    <row r="135" spans="1:219" s="19" customFormat="1" ht="26.25">
      <c r="A135" s="3">
        <v>6</v>
      </c>
      <c r="B135" s="17" t="s">
        <v>1437</v>
      </c>
      <c r="C135" s="3" t="s">
        <v>1438</v>
      </c>
      <c r="D135" s="3"/>
      <c r="E135" s="3"/>
      <c r="F135" s="3"/>
      <c r="G135" s="3">
        <v>2004</v>
      </c>
      <c r="H135" s="178">
        <v>54769.96</v>
      </c>
      <c r="I135" s="3" t="s">
        <v>995</v>
      </c>
      <c r="J135" s="180"/>
      <c r="K135" s="3" t="s">
        <v>1430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</row>
    <row r="136" spans="1:219" s="19" customFormat="1" ht="26.25">
      <c r="A136" s="3">
        <v>7</v>
      </c>
      <c r="B136" s="17" t="s">
        <v>1994</v>
      </c>
      <c r="C136" s="3"/>
      <c r="D136" s="3"/>
      <c r="E136" s="3"/>
      <c r="F136" s="3"/>
      <c r="G136" s="3">
        <v>2004</v>
      </c>
      <c r="H136" s="178">
        <v>20161.9</v>
      </c>
      <c r="I136" s="3" t="s">
        <v>995</v>
      </c>
      <c r="J136" s="180"/>
      <c r="K136" s="3" t="s">
        <v>1430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</row>
    <row r="137" spans="1:219" s="117" customFormat="1" ht="12.75">
      <c r="A137" s="284" t="s">
        <v>1699</v>
      </c>
      <c r="B137" s="284"/>
      <c r="C137" s="284"/>
      <c r="D137" s="130"/>
      <c r="E137" s="130"/>
      <c r="F137" s="130"/>
      <c r="G137" s="131"/>
      <c r="H137" s="132">
        <f>SUM(H130:H136)</f>
        <v>3348739.0999999996</v>
      </c>
      <c r="I137" s="150"/>
      <c r="J137" s="129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7"/>
      <c r="FK137" s="127"/>
      <c r="FL137" s="127"/>
      <c r="FM137" s="127"/>
      <c r="FN137" s="127"/>
      <c r="FO137" s="127"/>
      <c r="FP137" s="127"/>
      <c r="FQ137" s="127"/>
      <c r="FR137" s="127"/>
      <c r="FS137" s="127"/>
      <c r="FT137" s="127"/>
      <c r="FU137" s="127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  <c r="HJ137" s="127"/>
      <c r="HK137" s="127"/>
    </row>
    <row r="138" spans="1:219" s="19" customFormat="1" ht="12.75">
      <c r="A138" s="283" t="s">
        <v>977</v>
      </c>
      <c r="B138" s="283"/>
      <c r="C138" s="283"/>
      <c r="D138" s="283"/>
      <c r="E138" s="283"/>
      <c r="F138" s="283"/>
      <c r="G138" s="283"/>
      <c r="H138" s="283"/>
      <c r="I138" s="283"/>
      <c r="J138" s="282"/>
      <c r="K138" s="282"/>
      <c r="L138" s="64"/>
      <c r="M138" s="282"/>
      <c r="N138" s="282"/>
      <c r="O138" s="282"/>
      <c r="P138" s="282"/>
      <c r="Q138" s="64"/>
      <c r="R138" s="282"/>
      <c r="S138" s="282"/>
      <c r="T138" s="282"/>
      <c r="U138" s="282"/>
      <c r="V138" s="64"/>
      <c r="W138" s="282"/>
      <c r="X138" s="282"/>
      <c r="Y138" s="282"/>
      <c r="Z138" s="282"/>
      <c r="AA138" s="282"/>
      <c r="AB138" s="282"/>
      <c r="AC138" s="64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</row>
    <row r="139" spans="1:219" s="19" customFormat="1" ht="111" customHeight="1">
      <c r="A139" s="3">
        <v>1</v>
      </c>
      <c r="B139" s="17" t="s">
        <v>1458</v>
      </c>
      <c r="C139" s="3" t="s">
        <v>1352</v>
      </c>
      <c r="D139" s="3" t="s">
        <v>2185</v>
      </c>
      <c r="E139" s="3" t="s">
        <v>2291</v>
      </c>
      <c r="F139" s="3" t="s">
        <v>2185</v>
      </c>
      <c r="G139" s="3" t="s">
        <v>1459</v>
      </c>
      <c r="H139" s="178">
        <v>2291000</v>
      </c>
      <c r="I139" s="3" t="s">
        <v>995</v>
      </c>
      <c r="J139" s="179" t="s">
        <v>1463</v>
      </c>
      <c r="K139" s="3" t="s">
        <v>1464</v>
      </c>
      <c r="L139" s="3" t="s">
        <v>1466</v>
      </c>
      <c r="M139" s="3" t="s">
        <v>1467</v>
      </c>
      <c r="N139" s="3" t="s">
        <v>1468</v>
      </c>
      <c r="O139" s="3" t="s">
        <v>1469</v>
      </c>
      <c r="P139" s="191" t="s">
        <v>1470</v>
      </c>
      <c r="Q139" s="3" t="s">
        <v>2024</v>
      </c>
      <c r="R139" s="3" t="s">
        <v>1473</v>
      </c>
      <c r="S139" s="3" t="s">
        <v>2006</v>
      </c>
      <c r="T139" s="3" t="s">
        <v>2024</v>
      </c>
      <c r="U139" s="3" t="s">
        <v>2006</v>
      </c>
      <c r="V139" s="3" t="s">
        <v>2024</v>
      </c>
      <c r="W139" s="3"/>
      <c r="X139" s="3"/>
      <c r="Y139" s="3"/>
      <c r="Z139" s="3"/>
      <c r="AA139" s="3"/>
      <c r="AB139" s="3"/>
      <c r="AC139" s="3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</row>
    <row r="140" spans="1:219" s="19" customFormat="1" ht="66">
      <c r="A140" s="3">
        <v>2</v>
      </c>
      <c r="B140" s="17" t="s">
        <v>1460</v>
      </c>
      <c r="C140" s="3" t="s">
        <v>1461</v>
      </c>
      <c r="D140" s="3" t="s">
        <v>2185</v>
      </c>
      <c r="E140" s="3" t="s">
        <v>2291</v>
      </c>
      <c r="F140" s="3" t="s">
        <v>2291</v>
      </c>
      <c r="G140" s="3" t="s">
        <v>1462</v>
      </c>
      <c r="H140" s="178">
        <v>6557422.57</v>
      </c>
      <c r="I140" s="3" t="s">
        <v>995</v>
      </c>
      <c r="J140" s="180" t="s">
        <v>1465</v>
      </c>
      <c r="K140" s="3" t="s">
        <v>1464</v>
      </c>
      <c r="L140" s="3" t="s">
        <v>1471</v>
      </c>
      <c r="M140" s="3"/>
      <c r="N140" s="3" t="s">
        <v>1472</v>
      </c>
      <c r="O140" s="3" t="s">
        <v>1469</v>
      </c>
      <c r="P140" s="3"/>
      <c r="Q140" s="3" t="s">
        <v>2024</v>
      </c>
      <c r="R140" s="3" t="s">
        <v>2024</v>
      </c>
      <c r="S140" s="3" t="s">
        <v>2024</v>
      </c>
      <c r="T140" s="3" t="s">
        <v>2024</v>
      </c>
      <c r="U140" s="3" t="s">
        <v>2024</v>
      </c>
      <c r="V140" s="3" t="s">
        <v>2024</v>
      </c>
      <c r="W140" s="3"/>
      <c r="X140" s="3"/>
      <c r="Y140" s="3"/>
      <c r="Z140" s="3"/>
      <c r="AA140" s="3"/>
      <c r="AB140" s="3"/>
      <c r="AC140" s="3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</row>
    <row r="141" spans="1:219" s="117" customFormat="1" ht="12.75">
      <c r="A141" s="284" t="s">
        <v>1699</v>
      </c>
      <c r="B141" s="284"/>
      <c r="C141" s="284"/>
      <c r="D141" s="130"/>
      <c r="E141" s="130"/>
      <c r="F141" s="130"/>
      <c r="G141" s="131"/>
      <c r="H141" s="132">
        <f>SUM(H139:H140)</f>
        <v>8848422.57</v>
      </c>
      <c r="I141" s="150"/>
      <c r="J141" s="129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  <c r="FF141" s="127"/>
      <c r="FG141" s="127"/>
      <c r="FH141" s="127"/>
      <c r="FI141" s="127"/>
      <c r="FJ141" s="127"/>
      <c r="FK141" s="127"/>
      <c r="FL141" s="127"/>
      <c r="FM141" s="127"/>
      <c r="FN141" s="127"/>
      <c r="FO141" s="127"/>
      <c r="FP141" s="127"/>
      <c r="FQ141" s="127"/>
      <c r="FR141" s="127"/>
      <c r="FS141" s="127"/>
      <c r="FT141" s="127"/>
      <c r="FU141" s="127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  <c r="HJ141" s="127"/>
      <c r="HK141" s="127"/>
    </row>
    <row r="142" spans="1:219" s="19" customFormat="1" ht="14.25" customHeight="1">
      <c r="A142" s="285" t="s">
        <v>978</v>
      </c>
      <c r="B142" s="286"/>
      <c r="C142" s="286"/>
      <c r="D142" s="286"/>
      <c r="E142" s="286"/>
      <c r="F142" s="286"/>
      <c r="G142" s="286"/>
      <c r="H142" s="286"/>
      <c r="I142" s="287"/>
      <c r="J142" s="282"/>
      <c r="K142" s="282"/>
      <c r="L142" s="64"/>
      <c r="M142" s="282"/>
      <c r="N142" s="282"/>
      <c r="O142" s="282"/>
      <c r="P142" s="282"/>
      <c r="Q142" s="64"/>
      <c r="R142" s="282"/>
      <c r="S142" s="282"/>
      <c r="T142" s="282"/>
      <c r="U142" s="282"/>
      <c r="V142" s="64"/>
      <c r="W142" s="282"/>
      <c r="X142" s="282"/>
      <c r="Y142" s="282"/>
      <c r="Z142" s="282"/>
      <c r="AA142" s="282"/>
      <c r="AB142" s="282"/>
      <c r="AC142" s="64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</row>
    <row r="143" spans="1:219" s="19" customFormat="1" ht="39">
      <c r="A143" s="3">
        <v>1</v>
      </c>
      <c r="B143" s="17" t="s">
        <v>569</v>
      </c>
      <c r="C143" s="3"/>
      <c r="D143" s="3" t="s">
        <v>2186</v>
      </c>
      <c r="E143" s="3" t="s">
        <v>2187</v>
      </c>
      <c r="F143" s="3" t="s">
        <v>2187</v>
      </c>
      <c r="G143" s="3">
        <v>1961</v>
      </c>
      <c r="H143" s="178">
        <v>3237067.66</v>
      </c>
      <c r="I143" s="3" t="s">
        <v>995</v>
      </c>
      <c r="J143" s="179" t="s">
        <v>570</v>
      </c>
      <c r="K143" s="3" t="s">
        <v>571</v>
      </c>
      <c r="L143" s="3" t="s">
        <v>577</v>
      </c>
      <c r="M143" s="3" t="s">
        <v>578</v>
      </c>
      <c r="N143" s="3" t="s">
        <v>2003</v>
      </c>
      <c r="O143" s="3"/>
      <c r="P143" s="3"/>
      <c r="Q143" s="3" t="s">
        <v>2428</v>
      </c>
      <c r="R143" s="3" t="s">
        <v>2428</v>
      </c>
      <c r="S143" s="3" t="s">
        <v>2428</v>
      </c>
      <c r="T143" s="3" t="s">
        <v>2427</v>
      </c>
      <c r="U143" s="3" t="s">
        <v>2427</v>
      </c>
      <c r="V143" s="3" t="s">
        <v>2427</v>
      </c>
      <c r="W143" s="3"/>
      <c r="X143" s="3"/>
      <c r="Y143" s="3"/>
      <c r="Z143" s="3"/>
      <c r="AA143" s="3"/>
      <c r="AB143" s="3"/>
      <c r="AC143" s="3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</row>
    <row r="144" spans="1:219" s="19" customFormat="1" ht="39">
      <c r="A144" s="3">
        <v>2</v>
      </c>
      <c r="B144" s="17" t="s">
        <v>572</v>
      </c>
      <c r="C144" s="3"/>
      <c r="D144" s="3" t="s">
        <v>2186</v>
      </c>
      <c r="E144" s="3" t="s">
        <v>2187</v>
      </c>
      <c r="F144" s="3" t="s">
        <v>2187</v>
      </c>
      <c r="G144" s="3">
        <v>1981</v>
      </c>
      <c r="H144" s="178">
        <v>4465</v>
      </c>
      <c r="I144" s="3" t="s">
        <v>995</v>
      </c>
      <c r="J144" s="179" t="s">
        <v>570</v>
      </c>
      <c r="K144" s="3" t="s">
        <v>571</v>
      </c>
      <c r="L144" s="3" t="s">
        <v>579</v>
      </c>
      <c r="M144" s="3" t="s">
        <v>580</v>
      </c>
      <c r="N144" s="3" t="s">
        <v>2003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</row>
    <row r="145" spans="1:219" s="19" customFormat="1" ht="26.25">
      <c r="A145" s="3">
        <v>3</v>
      </c>
      <c r="B145" s="17" t="s">
        <v>573</v>
      </c>
      <c r="C145" s="3"/>
      <c r="D145" s="3" t="s">
        <v>2186</v>
      </c>
      <c r="E145" s="3" t="s">
        <v>2187</v>
      </c>
      <c r="F145" s="3" t="s">
        <v>2187</v>
      </c>
      <c r="G145" s="3">
        <v>2010</v>
      </c>
      <c r="H145" s="178">
        <v>9852.65</v>
      </c>
      <c r="I145" s="3" t="s">
        <v>995</v>
      </c>
      <c r="J145" s="179" t="s">
        <v>570</v>
      </c>
      <c r="K145" s="3" t="s">
        <v>571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</row>
    <row r="146" spans="1:219" s="19" customFormat="1" ht="26.25">
      <c r="A146" s="3">
        <v>4</v>
      </c>
      <c r="B146" s="17" t="s">
        <v>574</v>
      </c>
      <c r="C146" s="3"/>
      <c r="D146" s="3" t="s">
        <v>2186</v>
      </c>
      <c r="E146" s="3" t="s">
        <v>2187</v>
      </c>
      <c r="F146" s="3" t="s">
        <v>2187</v>
      </c>
      <c r="G146" s="3">
        <v>1985</v>
      </c>
      <c r="H146" s="178">
        <v>289285</v>
      </c>
      <c r="I146" s="3" t="s">
        <v>995</v>
      </c>
      <c r="J146" s="179" t="s">
        <v>570</v>
      </c>
      <c r="K146" s="3" t="s">
        <v>571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</row>
    <row r="147" spans="1:219" s="19" customFormat="1" ht="26.25">
      <c r="A147" s="3">
        <v>5</v>
      </c>
      <c r="B147" s="17" t="s">
        <v>575</v>
      </c>
      <c r="C147" s="3"/>
      <c r="D147" s="3" t="s">
        <v>2186</v>
      </c>
      <c r="E147" s="3" t="s">
        <v>2187</v>
      </c>
      <c r="F147" s="3" t="s">
        <v>2187</v>
      </c>
      <c r="G147" s="3">
        <v>2011</v>
      </c>
      <c r="H147" s="178">
        <v>191932.23</v>
      </c>
      <c r="I147" s="3" t="s">
        <v>995</v>
      </c>
      <c r="J147" s="179" t="s">
        <v>570</v>
      </c>
      <c r="K147" s="3" t="s">
        <v>571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</row>
    <row r="148" spans="1:219" s="19" customFormat="1" ht="26.25">
      <c r="A148" s="3">
        <v>6</v>
      </c>
      <c r="B148" s="17" t="s">
        <v>576</v>
      </c>
      <c r="C148" s="3"/>
      <c r="D148" s="3" t="s">
        <v>2186</v>
      </c>
      <c r="E148" s="3" t="s">
        <v>2187</v>
      </c>
      <c r="F148" s="3" t="s">
        <v>2187</v>
      </c>
      <c r="G148" s="3">
        <v>2011</v>
      </c>
      <c r="H148" s="178">
        <v>39716.09</v>
      </c>
      <c r="I148" s="3" t="s">
        <v>995</v>
      </c>
      <c r="J148" s="179" t="s">
        <v>570</v>
      </c>
      <c r="K148" s="3" t="s">
        <v>571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</row>
    <row r="149" spans="1:219" s="117" customFormat="1" ht="12.75">
      <c r="A149" s="284" t="s">
        <v>1699</v>
      </c>
      <c r="B149" s="284"/>
      <c r="C149" s="284"/>
      <c r="D149" s="130"/>
      <c r="E149" s="130"/>
      <c r="F149" s="130"/>
      <c r="G149" s="131"/>
      <c r="H149" s="132">
        <f>SUM(H143:H148)</f>
        <v>3772318.63</v>
      </c>
      <c r="I149" s="150"/>
      <c r="J149" s="129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7"/>
      <c r="HK149" s="127"/>
    </row>
    <row r="150" spans="1:219" s="19" customFormat="1" ht="12.75">
      <c r="A150" s="283" t="s">
        <v>979</v>
      </c>
      <c r="B150" s="283"/>
      <c r="C150" s="283"/>
      <c r="D150" s="283"/>
      <c r="E150" s="283"/>
      <c r="F150" s="283"/>
      <c r="G150" s="283"/>
      <c r="H150" s="283"/>
      <c r="I150" s="283"/>
      <c r="J150" s="282"/>
      <c r="K150" s="282"/>
      <c r="L150" s="64"/>
      <c r="M150" s="282"/>
      <c r="N150" s="282"/>
      <c r="O150" s="282"/>
      <c r="P150" s="282"/>
      <c r="Q150" s="64"/>
      <c r="R150" s="282"/>
      <c r="S150" s="282"/>
      <c r="T150" s="282"/>
      <c r="U150" s="282"/>
      <c r="V150" s="64"/>
      <c r="W150" s="282"/>
      <c r="X150" s="282"/>
      <c r="Y150" s="282"/>
      <c r="Z150" s="282"/>
      <c r="AA150" s="282"/>
      <c r="AB150" s="282"/>
      <c r="AC150" s="64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</row>
    <row r="151" spans="1:219" s="19" customFormat="1" ht="52.5">
      <c r="A151" s="3">
        <v>1</v>
      </c>
      <c r="B151" s="17" t="s">
        <v>1352</v>
      </c>
      <c r="C151" s="3" t="s">
        <v>1565</v>
      </c>
      <c r="D151" s="3" t="s">
        <v>2185</v>
      </c>
      <c r="E151" s="193"/>
      <c r="F151" s="193"/>
      <c r="G151" s="3">
        <v>1935</v>
      </c>
      <c r="H151" s="178">
        <v>2867923.56</v>
      </c>
      <c r="I151" s="3" t="s">
        <v>995</v>
      </c>
      <c r="J151" s="179" t="s">
        <v>1568</v>
      </c>
      <c r="K151" s="3" t="s">
        <v>1570</v>
      </c>
      <c r="L151" s="3" t="s">
        <v>1572</v>
      </c>
      <c r="M151" s="3" t="s">
        <v>1573</v>
      </c>
      <c r="N151" s="3" t="s">
        <v>1574</v>
      </c>
      <c r="O151" s="3"/>
      <c r="P151" s="265"/>
      <c r="Q151" s="3" t="s">
        <v>1577</v>
      </c>
      <c r="R151" s="3" t="s">
        <v>2006</v>
      </c>
      <c r="S151" s="3" t="s">
        <v>2006</v>
      </c>
      <c r="T151" s="3" t="s">
        <v>1578</v>
      </c>
      <c r="U151" s="3" t="s">
        <v>2428</v>
      </c>
      <c r="V151" s="3" t="s">
        <v>2428</v>
      </c>
      <c r="W151" s="3"/>
      <c r="X151" s="3"/>
      <c r="Y151" s="3"/>
      <c r="Z151" s="3"/>
      <c r="AA151" s="3"/>
      <c r="AB151" s="3"/>
      <c r="AC151" s="3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</row>
    <row r="152" spans="1:219" s="19" customFormat="1" ht="26.25">
      <c r="A152" s="3">
        <v>2</v>
      </c>
      <c r="B152" s="17" t="s">
        <v>1566</v>
      </c>
      <c r="C152" s="3" t="s">
        <v>1567</v>
      </c>
      <c r="D152" s="3" t="s">
        <v>2185</v>
      </c>
      <c r="E152" s="193"/>
      <c r="F152" s="193"/>
      <c r="G152" s="3">
        <v>1935</v>
      </c>
      <c r="H152" s="178">
        <v>1333600.23</v>
      </c>
      <c r="I152" s="3" t="s">
        <v>995</v>
      </c>
      <c r="J152" s="180" t="s">
        <v>1569</v>
      </c>
      <c r="K152" s="3" t="s">
        <v>1571</v>
      </c>
      <c r="L152" s="3" t="s">
        <v>1572</v>
      </c>
      <c r="M152" s="3" t="s">
        <v>1575</v>
      </c>
      <c r="N152" s="3" t="s">
        <v>1576</v>
      </c>
      <c r="O152" s="3"/>
      <c r="P152" s="3"/>
      <c r="Q152" s="3" t="s">
        <v>2427</v>
      </c>
      <c r="R152" s="3" t="s">
        <v>2006</v>
      </c>
      <c r="S152" s="3" t="s">
        <v>2006</v>
      </c>
      <c r="T152" s="3" t="s">
        <v>2427</v>
      </c>
      <c r="U152" s="3" t="s">
        <v>2430</v>
      </c>
      <c r="V152" s="3" t="s">
        <v>2427</v>
      </c>
      <c r="W152" s="3"/>
      <c r="X152" s="3"/>
      <c r="Y152" s="3"/>
      <c r="Z152" s="3"/>
      <c r="AA152" s="3"/>
      <c r="AB152" s="3"/>
      <c r="AC152" s="3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</row>
    <row r="153" spans="1:219" s="117" customFormat="1" ht="12.75">
      <c r="A153" s="284" t="s">
        <v>1699</v>
      </c>
      <c r="B153" s="284"/>
      <c r="C153" s="284"/>
      <c r="D153" s="130"/>
      <c r="E153" s="130"/>
      <c r="F153" s="130"/>
      <c r="G153" s="131"/>
      <c r="H153" s="132">
        <f>SUM(H151:H152)</f>
        <v>4201523.79</v>
      </c>
      <c r="I153" s="150"/>
      <c r="J153" s="129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7"/>
      <c r="HK153" s="127"/>
    </row>
    <row r="154" spans="1:219" s="19" customFormat="1" ht="12.75">
      <c r="A154" s="283" t="s">
        <v>980</v>
      </c>
      <c r="B154" s="283"/>
      <c r="C154" s="283"/>
      <c r="D154" s="283"/>
      <c r="E154" s="283"/>
      <c r="F154" s="283"/>
      <c r="G154" s="283"/>
      <c r="H154" s="283"/>
      <c r="I154" s="283"/>
      <c r="J154" s="282"/>
      <c r="K154" s="282"/>
      <c r="L154" s="64"/>
      <c r="M154" s="282"/>
      <c r="N154" s="282"/>
      <c r="O154" s="282"/>
      <c r="P154" s="282"/>
      <c r="Q154" s="64"/>
      <c r="R154" s="282"/>
      <c r="S154" s="282"/>
      <c r="T154" s="282"/>
      <c r="U154" s="282"/>
      <c r="V154" s="64"/>
      <c r="W154" s="282"/>
      <c r="X154" s="282"/>
      <c r="Y154" s="282"/>
      <c r="Z154" s="282"/>
      <c r="AA154" s="282"/>
      <c r="AB154" s="282"/>
      <c r="AC154" s="64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</row>
    <row r="155" spans="1:219" s="19" customFormat="1" ht="382.5">
      <c r="A155" s="3">
        <v>1</v>
      </c>
      <c r="B155" s="17" t="s">
        <v>1594</v>
      </c>
      <c r="C155" s="3" t="s">
        <v>1595</v>
      </c>
      <c r="D155" s="3" t="s">
        <v>2185</v>
      </c>
      <c r="E155" s="3"/>
      <c r="F155" s="3" t="s">
        <v>2291</v>
      </c>
      <c r="G155" s="3">
        <v>1978</v>
      </c>
      <c r="H155" s="178">
        <v>681039.23</v>
      </c>
      <c r="I155" s="3" t="s">
        <v>995</v>
      </c>
      <c r="J155" s="179" t="s">
        <v>1610</v>
      </c>
      <c r="K155" s="3" t="s">
        <v>1611</v>
      </c>
      <c r="L155" s="3" t="s">
        <v>1619</v>
      </c>
      <c r="M155" s="3" t="s">
        <v>1620</v>
      </c>
      <c r="N155" s="3" t="s">
        <v>1621</v>
      </c>
      <c r="O155" s="3"/>
      <c r="P155" s="3" t="s">
        <v>2524</v>
      </c>
      <c r="Q155" s="3" t="s">
        <v>2428</v>
      </c>
      <c r="R155" s="3" t="s">
        <v>2428</v>
      </c>
      <c r="S155" s="3" t="s">
        <v>2428</v>
      </c>
      <c r="T155" s="3" t="s">
        <v>2428</v>
      </c>
      <c r="U155" s="3" t="s">
        <v>1633</v>
      </c>
      <c r="V155" s="3" t="s">
        <v>2428</v>
      </c>
      <c r="W155" s="3"/>
      <c r="X155" s="3"/>
      <c r="Y155" s="3"/>
      <c r="Z155" s="3"/>
      <c r="AA155" s="3"/>
      <c r="AB155" s="3"/>
      <c r="AC155" s="3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</row>
    <row r="156" spans="1:219" s="19" customFormat="1" ht="52.5">
      <c r="A156" s="3">
        <v>2</v>
      </c>
      <c r="B156" s="17" t="s">
        <v>1596</v>
      </c>
      <c r="C156" s="3" t="s">
        <v>1597</v>
      </c>
      <c r="D156" s="3" t="s">
        <v>2185</v>
      </c>
      <c r="E156" s="3"/>
      <c r="F156" s="3" t="s">
        <v>2291</v>
      </c>
      <c r="G156" s="3">
        <v>1978</v>
      </c>
      <c r="H156" s="178">
        <v>434767.43</v>
      </c>
      <c r="I156" s="3" t="s">
        <v>995</v>
      </c>
      <c r="J156" s="180" t="s">
        <v>1612</v>
      </c>
      <c r="K156" s="3" t="s">
        <v>1611</v>
      </c>
      <c r="L156" s="3" t="s">
        <v>1622</v>
      </c>
      <c r="M156" s="3" t="s">
        <v>1623</v>
      </c>
      <c r="N156" s="3" t="s">
        <v>1624</v>
      </c>
      <c r="O156" s="3"/>
      <c r="P156" s="3"/>
      <c r="Q156" s="3" t="s">
        <v>2428</v>
      </c>
      <c r="R156" s="3" t="s">
        <v>2428</v>
      </c>
      <c r="S156" s="3" t="s">
        <v>2428</v>
      </c>
      <c r="T156" s="3" t="s">
        <v>2428</v>
      </c>
      <c r="U156" s="3" t="s">
        <v>1633</v>
      </c>
      <c r="V156" s="3" t="s">
        <v>2428</v>
      </c>
      <c r="W156" s="3"/>
      <c r="X156" s="3"/>
      <c r="Y156" s="3"/>
      <c r="Z156" s="3"/>
      <c r="AA156" s="3"/>
      <c r="AB156" s="3"/>
      <c r="AC156" s="3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</row>
    <row r="157" spans="1:219" s="19" customFormat="1" ht="26.25">
      <c r="A157" s="3">
        <v>3</v>
      </c>
      <c r="B157" s="17" t="s">
        <v>1598</v>
      </c>
      <c r="C157" s="3" t="s">
        <v>1599</v>
      </c>
      <c r="D157" s="3" t="s">
        <v>2185</v>
      </c>
      <c r="E157" s="3"/>
      <c r="F157" s="3" t="s">
        <v>2291</v>
      </c>
      <c r="G157" s="3">
        <v>1994</v>
      </c>
      <c r="H157" s="178">
        <v>363069</v>
      </c>
      <c r="I157" s="3" t="s">
        <v>995</v>
      </c>
      <c r="J157" s="180" t="s">
        <v>1613</v>
      </c>
      <c r="K157" s="3" t="s">
        <v>1611</v>
      </c>
      <c r="L157" s="3" t="s">
        <v>1625</v>
      </c>
      <c r="M157" s="3" t="s">
        <v>1626</v>
      </c>
      <c r="N157" s="3" t="s">
        <v>1627</v>
      </c>
      <c r="O157" s="3"/>
      <c r="P157" s="3"/>
      <c r="Q157" s="3" t="s">
        <v>2428</v>
      </c>
      <c r="R157" s="3" t="s">
        <v>2428</v>
      </c>
      <c r="S157" s="3" t="s">
        <v>2428</v>
      </c>
      <c r="T157" s="3" t="s">
        <v>2428</v>
      </c>
      <c r="U157" s="3" t="s">
        <v>2428</v>
      </c>
      <c r="V157" s="3" t="s">
        <v>2428</v>
      </c>
      <c r="W157" s="3"/>
      <c r="X157" s="3"/>
      <c r="Y157" s="3"/>
      <c r="Z157" s="3"/>
      <c r="AA157" s="3"/>
      <c r="AB157" s="3"/>
      <c r="AC157" s="3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</row>
    <row r="158" spans="1:219" s="19" customFormat="1" ht="26.25">
      <c r="A158" s="3">
        <v>4</v>
      </c>
      <c r="B158" s="17" t="s">
        <v>1600</v>
      </c>
      <c r="C158" s="3" t="s">
        <v>1595</v>
      </c>
      <c r="D158" s="3" t="s">
        <v>2185</v>
      </c>
      <c r="E158" s="3"/>
      <c r="F158" s="3" t="s">
        <v>2291</v>
      </c>
      <c r="G158" s="3">
        <v>1978</v>
      </c>
      <c r="H158" s="178">
        <v>322330</v>
      </c>
      <c r="I158" s="3" t="s">
        <v>995</v>
      </c>
      <c r="J158" s="180" t="s">
        <v>1614</v>
      </c>
      <c r="K158" s="3" t="s">
        <v>1611</v>
      </c>
      <c r="L158" s="3" t="s">
        <v>1625</v>
      </c>
      <c r="M158" s="3" t="s">
        <v>1623</v>
      </c>
      <c r="N158" s="3" t="s">
        <v>1628</v>
      </c>
      <c r="O158" s="3"/>
      <c r="P158" s="3"/>
      <c r="Q158" s="3" t="s">
        <v>2428</v>
      </c>
      <c r="R158" s="3" t="s">
        <v>2428</v>
      </c>
      <c r="S158" s="3" t="s">
        <v>2428</v>
      </c>
      <c r="T158" s="3" t="s">
        <v>2428</v>
      </c>
      <c r="U158" s="3" t="s">
        <v>1633</v>
      </c>
      <c r="V158" s="3" t="s">
        <v>2428</v>
      </c>
      <c r="W158" s="3"/>
      <c r="X158" s="3"/>
      <c r="Y158" s="3"/>
      <c r="Z158" s="3"/>
      <c r="AA158" s="3"/>
      <c r="AB158" s="3"/>
      <c r="AC158" s="3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</row>
    <row r="159" spans="1:219" s="19" customFormat="1" ht="26.25">
      <c r="A159" s="3">
        <v>5</v>
      </c>
      <c r="B159" s="17" t="s">
        <v>1601</v>
      </c>
      <c r="C159" s="3" t="s">
        <v>1597</v>
      </c>
      <c r="D159" s="3" t="s">
        <v>2185</v>
      </c>
      <c r="E159" s="3"/>
      <c r="F159" s="3" t="s">
        <v>2291</v>
      </c>
      <c r="G159" s="3">
        <v>1978</v>
      </c>
      <c r="H159" s="178">
        <v>349125.36</v>
      </c>
      <c r="I159" s="3" t="s">
        <v>995</v>
      </c>
      <c r="J159" s="180" t="s">
        <v>1615</v>
      </c>
      <c r="K159" s="3" t="s">
        <v>1611</v>
      </c>
      <c r="L159" s="3" t="s">
        <v>1625</v>
      </c>
      <c r="M159" s="3" t="s">
        <v>2000</v>
      </c>
      <c r="N159" s="3" t="s">
        <v>1628</v>
      </c>
      <c r="O159" s="3"/>
      <c r="P159" s="3"/>
      <c r="Q159" s="3" t="s">
        <v>2428</v>
      </c>
      <c r="R159" s="3" t="s">
        <v>2428</v>
      </c>
      <c r="S159" s="3" t="s">
        <v>2428</v>
      </c>
      <c r="T159" s="3" t="s">
        <v>2428</v>
      </c>
      <c r="U159" s="3" t="s">
        <v>2428</v>
      </c>
      <c r="V159" s="3" t="s">
        <v>2428</v>
      </c>
      <c r="W159" s="3"/>
      <c r="X159" s="3"/>
      <c r="Y159" s="3"/>
      <c r="Z159" s="3"/>
      <c r="AA159" s="3"/>
      <c r="AB159" s="3"/>
      <c r="AC159" s="3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</row>
    <row r="160" spans="1:219" s="19" customFormat="1" ht="39">
      <c r="A160" s="3">
        <v>6</v>
      </c>
      <c r="B160" s="17" t="s">
        <v>1602</v>
      </c>
      <c r="C160" s="3" t="s">
        <v>1595</v>
      </c>
      <c r="D160" s="3" t="s">
        <v>2185</v>
      </c>
      <c r="E160" s="3"/>
      <c r="F160" s="3" t="s">
        <v>2291</v>
      </c>
      <c r="G160" s="3" t="s">
        <v>1603</v>
      </c>
      <c r="H160" s="178">
        <v>143335</v>
      </c>
      <c r="I160" s="3" t="s">
        <v>995</v>
      </c>
      <c r="J160" s="180" t="s">
        <v>1616</v>
      </c>
      <c r="K160" s="3" t="s">
        <v>1617</v>
      </c>
      <c r="L160" s="3" t="s">
        <v>1625</v>
      </c>
      <c r="M160" s="3" t="s">
        <v>1629</v>
      </c>
      <c r="N160" s="3" t="s">
        <v>1630</v>
      </c>
      <c r="O160" s="3"/>
      <c r="P160" s="3"/>
      <c r="Q160" s="3" t="s">
        <v>2428</v>
      </c>
      <c r="R160" s="3" t="s">
        <v>2428</v>
      </c>
      <c r="S160" s="3" t="s">
        <v>2428</v>
      </c>
      <c r="T160" s="3" t="s">
        <v>2429</v>
      </c>
      <c r="U160" s="3" t="s">
        <v>1633</v>
      </c>
      <c r="V160" s="3" t="s">
        <v>2428</v>
      </c>
      <c r="W160" s="3"/>
      <c r="X160" s="3"/>
      <c r="Y160" s="3"/>
      <c r="Z160" s="3"/>
      <c r="AA160" s="3"/>
      <c r="AB160" s="3"/>
      <c r="AC160" s="3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</row>
    <row r="161" spans="1:219" s="19" customFormat="1" ht="26.25">
      <c r="A161" s="3">
        <v>7</v>
      </c>
      <c r="B161" s="17" t="s">
        <v>1604</v>
      </c>
      <c r="C161" s="3" t="s">
        <v>1595</v>
      </c>
      <c r="D161" s="3" t="s">
        <v>2185</v>
      </c>
      <c r="E161" s="3"/>
      <c r="F161" s="3" t="s">
        <v>2291</v>
      </c>
      <c r="G161" s="3" t="s">
        <v>1603</v>
      </c>
      <c r="H161" s="178">
        <v>209746.58</v>
      </c>
      <c r="I161" s="3" t="s">
        <v>995</v>
      </c>
      <c r="J161" s="180" t="s">
        <v>1616</v>
      </c>
      <c r="K161" s="3" t="s">
        <v>1618</v>
      </c>
      <c r="L161" s="3" t="s">
        <v>1625</v>
      </c>
      <c r="M161" s="3" t="s">
        <v>1631</v>
      </c>
      <c r="N161" s="3" t="s">
        <v>1632</v>
      </c>
      <c r="O161" s="3"/>
      <c r="P161" s="3"/>
      <c r="Q161" s="3" t="s">
        <v>2428</v>
      </c>
      <c r="R161" s="3" t="s">
        <v>2428</v>
      </c>
      <c r="S161" s="3" t="s">
        <v>2428</v>
      </c>
      <c r="T161" s="3" t="s">
        <v>2429</v>
      </c>
      <c r="U161" s="3" t="s">
        <v>1633</v>
      </c>
      <c r="V161" s="3" t="s">
        <v>2428</v>
      </c>
      <c r="W161" s="3"/>
      <c r="X161" s="3"/>
      <c r="Y161" s="3"/>
      <c r="Z161" s="3"/>
      <c r="AA161" s="3"/>
      <c r="AB161" s="3"/>
      <c r="AC161" s="3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</row>
    <row r="162" spans="1:219" s="19" customFormat="1" ht="26.25">
      <c r="A162" s="3">
        <v>8</v>
      </c>
      <c r="B162" s="17" t="s">
        <v>1605</v>
      </c>
      <c r="C162" s="3"/>
      <c r="D162" s="3"/>
      <c r="E162" s="3"/>
      <c r="F162" s="3"/>
      <c r="G162" s="3">
        <v>1978</v>
      </c>
      <c r="H162" s="178">
        <v>180912</v>
      </c>
      <c r="I162" s="3" t="s">
        <v>995</v>
      </c>
      <c r="J162" s="180"/>
      <c r="K162" s="3" t="s">
        <v>1611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</row>
    <row r="163" spans="1:219" s="19" customFormat="1" ht="26.25">
      <c r="A163" s="3">
        <v>9</v>
      </c>
      <c r="B163" s="17" t="s">
        <v>1606</v>
      </c>
      <c r="C163" s="3"/>
      <c r="D163" s="3"/>
      <c r="E163" s="3"/>
      <c r="F163" s="3"/>
      <c r="G163" s="3">
        <v>1978</v>
      </c>
      <c r="H163" s="178">
        <v>12467</v>
      </c>
      <c r="I163" s="3" t="s">
        <v>995</v>
      </c>
      <c r="J163" s="180"/>
      <c r="K163" s="3" t="s">
        <v>1611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</row>
    <row r="164" spans="1:219" s="19" customFormat="1" ht="26.25">
      <c r="A164" s="3">
        <v>10</v>
      </c>
      <c r="B164" s="17" t="s">
        <v>1607</v>
      </c>
      <c r="C164" s="3" t="s">
        <v>1595</v>
      </c>
      <c r="D164" s="3"/>
      <c r="E164" s="3"/>
      <c r="F164" s="3"/>
      <c r="G164" s="3">
        <v>1978</v>
      </c>
      <c r="H164" s="178">
        <v>101335</v>
      </c>
      <c r="I164" s="3" t="s">
        <v>995</v>
      </c>
      <c r="J164" s="180"/>
      <c r="K164" s="3" t="s">
        <v>1611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</row>
    <row r="165" spans="1:219" s="19" customFormat="1" ht="26.25">
      <c r="A165" s="3">
        <v>11</v>
      </c>
      <c r="B165" s="17" t="s">
        <v>1608</v>
      </c>
      <c r="C165" s="3"/>
      <c r="D165" s="3"/>
      <c r="E165" s="3"/>
      <c r="F165" s="3"/>
      <c r="G165" s="3">
        <v>1978</v>
      </c>
      <c r="H165" s="178">
        <v>7351</v>
      </c>
      <c r="I165" s="3" t="s">
        <v>995</v>
      </c>
      <c r="J165" s="180"/>
      <c r="K165" s="3" t="s">
        <v>1611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</row>
    <row r="166" spans="1:219" s="19" customFormat="1" ht="26.25">
      <c r="A166" s="3">
        <v>12</v>
      </c>
      <c r="B166" s="17" t="s">
        <v>1609</v>
      </c>
      <c r="C166" s="3"/>
      <c r="D166" s="3"/>
      <c r="E166" s="3"/>
      <c r="F166" s="3"/>
      <c r="G166" s="3">
        <v>1978</v>
      </c>
      <c r="H166" s="178">
        <v>79796</v>
      </c>
      <c r="I166" s="3" t="s">
        <v>995</v>
      </c>
      <c r="J166" s="180"/>
      <c r="K166" s="3" t="s">
        <v>1611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</row>
    <row r="167" spans="1:219" s="19" customFormat="1" ht="78.75">
      <c r="A167" s="3">
        <v>13</v>
      </c>
      <c r="B167" s="17" t="s">
        <v>992</v>
      </c>
      <c r="C167" s="3" t="s">
        <v>1796</v>
      </c>
      <c r="D167" s="3" t="s">
        <v>2185</v>
      </c>
      <c r="E167" s="3" t="s">
        <v>2291</v>
      </c>
      <c r="F167" s="3"/>
      <c r="G167" s="3" t="s">
        <v>1797</v>
      </c>
      <c r="H167" s="178">
        <v>277108.85</v>
      </c>
      <c r="I167" s="3" t="s">
        <v>995</v>
      </c>
      <c r="J167" s="180" t="s">
        <v>1798</v>
      </c>
      <c r="K167" s="3" t="s">
        <v>1799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>
        <v>243</v>
      </c>
      <c r="X167" s="3">
        <v>0.9824</v>
      </c>
      <c r="Y167" s="3"/>
      <c r="Z167" s="3" t="s">
        <v>111</v>
      </c>
      <c r="AA167" s="3" t="s">
        <v>2291</v>
      </c>
      <c r="AB167" s="3" t="s">
        <v>2291</v>
      </c>
      <c r="AC167" s="3" t="s">
        <v>2291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</row>
    <row r="168" spans="1:219" s="117" customFormat="1" ht="12.75">
      <c r="A168" s="284" t="s">
        <v>1699</v>
      </c>
      <c r="B168" s="284"/>
      <c r="C168" s="284"/>
      <c r="D168" s="130"/>
      <c r="E168" s="130"/>
      <c r="F168" s="130"/>
      <c r="G168" s="131"/>
      <c r="H168" s="132">
        <f>SUM(H155:H167)</f>
        <v>3162382.45</v>
      </c>
      <c r="I168" s="150"/>
      <c r="J168" s="129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127"/>
      <c r="DJ168" s="127"/>
      <c r="DK168" s="127"/>
      <c r="DL168" s="127"/>
      <c r="DM168" s="127"/>
      <c r="DN168" s="127"/>
      <c r="DO168" s="127"/>
      <c r="DP168" s="127"/>
      <c r="DQ168" s="127"/>
      <c r="DR168" s="127"/>
      <c r="DS168" s="127"/>
      <c r="DT168" s="127"/>
      <c r="DU168" s="127"/>
      <c r="DV168" s="127"/>
      <c r="DW168" s="127"/>
      <c r="DX168" s="127"/>
      <c r="DY168" s="127"/>
      <c r="DZ168" s="127"/>
      <c r="EA168" s="127"/>
      <c r="EB168" s="127"/>
      <c r="EC168" s="127"/>
      <c r="ED168" s="127"/>
      <c r="EE168" s="127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7"/>
      <c r="EW168" s="127"/>
      <c r="EX168" s="127"/>
      <c r="EY168" s="127"/>
      <c r="EZ168" s="127"/>
      <c r="FA168" s="127"/>
      <c r="FB168" s="127"/>
      <c r="FC168" s="127"/>
      <c r="FD168" s="127"/>
      <c r="FE168" s="127"/>
      <c r="FF168" s="127"/>
      <c r="FG168" s="127"/>
      <c r="FH168" s="127"/>
      <c r="FI168" s="127"/>
      <c r="FJ168" s="127"/>
      <c r="FK168" s="127"/>
      <c r="FL168" s="127"/>
      <c r="FM168" s="127"/>
      <c r="FN168" s="127"/>
      <c r="FO168" s="127"/>
      <c r="FP168" s="127"/>
      <c r="FQ168" s="127"/>
      <c r="FR168" s="127"/>
      <c r="FS168" s="127"/>
      <c r="FT168" s="127"/>
      <c r="FU168" s="127"/>
      <c r="FV168" s="127"/>
      <c r="FW168" s="127"/>
      <c r="FX168" s="127"/>
      <c r="FY168" s="127"/>
      <c r="FZ168" s="127"/>
      <c r="GA168" s="127"/>
      <c r="GB168" s="127"/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/>
      <c r="GQ168" s="127"/>
      <c r="GR168" s="127"/>
      <c r="GS168" s="127"/>
      <c r="GT168" s="127"/>
      <c r="GU168" s="127"/>
      <c r="GV168" s="127"/>
      <c r="GW168" s="127"/>
      <c r="GX168" s="127"/>
      <c r="GY168" s="127"/>
      <c r="GZ168" s="127"/>
      <c r="HA168" s="127"/>
      <c r="HB168" s="127"/>
      <c r="HC168" s="127"/>
      <c r="HD168" s="127"/>
      <c r="HE168" s="127"/>
      <c r="HF168" s="127"/>
      <c r="HG168" s="127"/>
      <c r="HH168" s="127"/>
      <c r="HI168" s="127"/>
      <c r="HJ168" s="127"/>
      <c r="HK168" s="127"/>
    </row>
    <row r="169" spans="1:219" s="19" customFormat="1" ht="12.75">
      <c r="A169" s="283" t="s">
        <v>981</v>
      </c>
      <c r="B169" s="283"/>
      <c r="C169" s="283"/>
      <c r="D169" s="283"/>
      <c r="E169" s="283"/>
      <c r="F169" s="283"/>
      <c r="G169" s="283"/>
      <c r="H169" s="283"/>
      <c r="I169" s="283"/>
      <c r="J169" s="282"/>
      <c r="K169" s="282"/>
      <c r="L169" s="64"/>
      <c r="M169" s="282"/>
      <c r="N169" s="282"/>
      <c r="O169" s="282"/>
      <c r="P169" s="282"/>
      <c r="Q169" s="64"/>
      <c r="R169" s="282"/>
      <c r="S169" s="282"/>
      <c r="T169" s="282"/>
      <c r="U169" s="282"/>
      <c r="V169" s="64"/>
      <c r="W169" s="282"/>
      <c r="X169" s="282"/>
      <c r="Y169" s="282"/>
      <c r="Z169" s="282"/>
      <c r="AA169" s="282"/>
      <c r="AB169" s="282"/>
      <c r="AC169" s="64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</row>
    <row r="170" spans="1:219" s="19" customFormat="1" ht="26.25">
      <c r="A170" s="3">
        <v>1</v>
      </c>
      <c r="B170" s="194" t="s">
        <v>1428</v>
      </c>
      <c r="C170" s="195" t="s">
        <v>1682</v>
      </c>
      <c r="D170" s="195" t="s">
        <v>2185</v>
      </c>
      <c r="E170" s="195" t="s">
        <v>2291</v>
      </c>
      <c r="F170" s="195" t="s">
        <v>2291</v>
      </c>
      <c r="G170" s="195" t="s">
        <v>1683</v>
      </c>
      <c r="H170" s="178">
        <v>813265.04</v>
      </c>
      <c r="I170" s="3" t="s">
        <v>995</v>
      </c>
      <c r="J170" s="196" t="s">
        <v>1694</v>
      </c>
      <c r="K170" s="195" t="s">
        <v>1695</v>
      </c>
      <c r="L170" s="195" t="s">
        <v>2417</v>
      </c>
      <c r="M170" s="195" t="s">
        <v>103</v>
      </c>
      <c r="N170" s="195" t="s">
        <v>1294</v>
      </c>
      <c r="O170" s="3"/>
      <c r="P170" s="3"/>
      <c r="Q170" s="3"/>
      <c r="R170" s="195" t="s">
        <v>2429</v>
      </c>
      <c r="S170" s="195" t="s">
        <v>2429</v>
      </c>
      <c r="T170" s="195" t="s">
        <v>2427</v>
      </c>
      <c r="U170" s="195" t="s">
        <v>2201</v>
      </c>
      <c r="V170" s="195" t="s">
        <v>107</v>
      </c>
      <c r="W170" s="3"/>
      <c r="X170" s="188">
        <v>1512</v>
      </c>
      <c r="Y170" s="195"/>
      <c r="Z170" s="195" t="s">
        <v>109</v>
      </c>
      <c r="AA170" s="195"/>
      <c r="AB170" s="195" t="s">
        <v>2185</v>
      </c>
      <c r="AC170" s="195" t="s">
        <v>2291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</row>
    <row r="171" spans="1:219" s="19" customFormat="1" ht="26.25">
      <c r="A171" s="3">
        <v>2</v>
      </c>
      <c r="B171" s="194" t="s">
        <v>1684</v>
      </c>
      <c r="C171" s="195" t="s">
        <v>1682</v>
      </c>
      <c r="D171" s="195" t="s">
        <v>2185</v>
      </c>
      <c r="E171" s="195" t="s">
        <v>2291</v>
      </c>
      <c r="F171" s="195" t="s">
        <v>2291</v>
      </c>
      <c r="G171" s="195" t="s">
        <v>1683</v>
      </c>
      <c r="H171" s="178">
        <v>250050.48</v>
      </c>
      <c r="I171" s="3" t="s">
        <v>995</v>
      </c>
      <c r="J171" s="196" t="s">
        <v>1696</v>
      </c>
      <c r="K171" s="195" t="s">
        <v>1695</v>
      </c>
      <c r="L171" s="195" t="s">
        <v>2417</v>
      </c>
      <c r="M171" s="195" t="s">
        <v>103</v>
      </c>
      <c r="N171" s="195" t="s">
        <v>104</v>
      </c>
      <c r="O171" s="3"/>
      <c r="P171" s="3"/>
      <c r="Q171" s="3"/>
      <c r="R171" s="195" t="s">
        <v>2429</v>
      </c>
      <c r="S171" s="195" t="s">
        <v>2429</v>
      </c>
      <c r="T171" s="195" t="s">
        <v>2427</v>
      </c>
      <c r="U171" s="195" t="s">
        <v>2201</v>
      </c>
      <c r="V171" s="195" t="s">
        <v>107</v>
      </c>
      <c r="W171" s="3"/>
      <c r="X171" s="188">
        <v>1449</v>
      </c>
      <c r="Y171" s="195"/>
      <c r="Z171" s="195" t="s">
        <v>110</v>
      </c>
      <c r="AA171" s="195"/>
      <c r="AB171" s="195" t="s">
        <v>2185</v>
      </c>
      <c r="AC171" s="195" t="s">
        <v>2291</v>
      </c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</row>
    <row r="172" spans="1:219" s="19" customFormat="1" ht="26.25">
      <c r="A172" s="3">
        <v>3</v>
      </c>
      <c r="B172" s="194" t="s">
        <v>1685</v>
      </c>
      <c r="C172" s="195"/>
      <c r="D172" s="195" t="s">
        <v>2185</v>
      </c>
      <c r="E172" s="195" t="s">
        <v>2291</v>
      </c>
      <c r="F172" s="195" t="s">
        <v>2291</v>
      </c>
      <c r="G172" s="195" t="s">
        <v>1683</v>
      </c>
      <c r="H172" s="178">
        <v>306499.31</v>
      </c>
      <c r="I172" s="3" t="s">
        <v>995</v>
      </c>
      <c r="J172" s="196" t="s">
        <v>1697</v>
      </c>
      <c r="K172" s="195" t="s">
        <v>1695</v>
      </c>
      <c r="L172" s="195" t="s">
        <v>2417</v>
      </c>
      <c r="M172" s="195" t="s">
        <v>103</v>
      </c>
      <c r="N172" s="195" t="s">
        <v>104</v>
      </c>
      <c r="O172" s="3"/>
      <c r="P172" s="3"/>
      <c r="Q172" s="3"/>
      <c r="R172" s="195" t="s">
        <v>2429</v>
      </c>
      <c r="S172" s="195" t="s">
        <v>2429</v>
      </c>
      <c r="T172" s="195" t="s">
        <v>2427</v>
      </c>
      <c r="U172" s="195" t="s">
        <v>2201</v>
      </c>
      <c r="V172" s="195" t="s">
        <v>107</v>
      </c>
      <c r="W172" s="3"/>
      <c r="X172" s="188">
        <v>427</v>
      </c>
      <c r="Y172" s="195"/>
      <c r="Z172" s="195" t="s">
        <v>110</v>
      </c>
      <c r="AA172" s="195"/>
      <c r="AB172" s="195" t="s">
        <v>2185</v>
      </c>
      <c r="AC172" s="195" t="s">
        <v>2291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</row>
    <row r="173" spans="1:219" s="19" customFormat="1" ht="26.25">
      <c r="A173" s="3">
        <v>4</v>
      </c>
      <c r="B173" s="194" t="s">
        <v>1686</v>
      </c>
      <c r="C173" s="195" t="s">
        <v>1682</v>
      </c>
      <c r="D173" s="195" t="s">
        <v>2185</v>
      </c>
      <c r="E173" s="195" t="s">
        <v>2291</v>
      </c>
      <c r="F173" s="195" t="s">
        <v>2291</v>
      </c>
      <c r="G173" s="195" t="s">
        <v>1683</v>
      </c>
      <c r="H173" s="178">
        <v>347068.92</v>
      </c>
      <c r="I173" s="3" t="s">
        <v>995</v>
      </c>
      <c r="J173" s="196" t="s">
        <v>96</v>
      </c>
      <c r="K173" s="195" t="s">
        <v>1695</v>
      </c>
      <c r="L173" s="195" t="s">
        <v>2417</v>
      </c>
      <c r="M173" s="195" t="s">
        <v>103</v>
      </c>
      <c r="N173" s="195" t="s">
        <v>104</v>
      </c>
      <c r="O173" s="3"/>
      <c r="P173" s="3"/>
      <c r="Q173" s="3"/>
      <c r="R173" s="195" t="s">
        <v>2429</v>
      </c>
      <c r="S173" s="195" t="s">
        <v>2429</v>
      </c>
      <c r="T173" s="195" t="s">
        <v>2427</v>
      </c>
      <c r="U173" s="195" t="s">
        <v>2201</v>
      </c>
      <c r="V173" s="195" t="s">
        <v>107</v>
      </c>
      <c r="W173" s="3"/>
      <c r="X173" s="188">
        <v>631</v>
      </c>
      <c r="Y173" s="195"/>
      <c r="Z173" s="195" t="s">
        <v>110</v>
      </c>
      <c r="AA173" s="195"/>
      <c r="AB173" s="195" t="s">
        <v>2185</v>
      </c>
      <c r="AC173" s="195" t="s">
        <v>2291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</row>
    <row r="174" spans="1:219" s="19" customFormat="1" ht="26.25">
      <c r="A174" s="3">
        <v>5</v>
      </c>
      <c r="B174" s="194" t="s">
        <v>1687</v>
      </c>
      <c r="C174" s="195"/>
      <c r="D174" s="195" t="s">
        <v>2185</v>
      </c>
      <c r="E174" s="195" t="s">
        <v>2291</v>
      </c>
      <c r="F174" s="195" t="s">
        <v>2291</v>
      </c>
      <c r="G174" s="195" t="s">
        <v>1683</v>
      </c>
      <c r="H174" s="178">
        <v>44643.09</v>
      </c>
      <c r="I174" s="3" t="s">
        <v>995</v>
      </c>
      <c r="J174" s="196" t="s">
        <v>97</v>
      </c>
      <c r="K174" s="195" t="s">
        <v>1695</v>
      </c>
      <c r="L174" s="195" t="s">
        <v>2417</v>
      </c>
      <c r="M174" s="195" t="s">
        <v>2193</v>
      </c>
      <c r="N174" s="195" t="s">
        <v>105</v>
      </c>
      <c r="O174" s="3"/>
      <c r="P174" s="3"/>
      <c r="Q174" s="3"/>
      <c r="R174" s="195" t="s">
        <v>2429</v>
      </c>
      <c r="S174" s="195" t="s">
        <v>1633</v>
      </c>
      <c r="T174" s="195" t="s">
        <v>108</v>
      </c>
      <c r="U174" s="195" t="s">
        <v>2201</v>
      </c>
      <c r="V174" s="195" t="s">
        <v>107</v>
      </c>
      <c r="W174" s="3"/>
      <c r="X174" s="188"/>
      <c r="Y174" s="195"/>
      <c r="Z174" s="195" t="s">
        <v>111</v>
      </c>
      <c r="AA174" s="195"/>
      <c r="AB174" s="195" t="s">
        <v>2291</v>
      </c>
      <c r="AC174" s="195" t="s">
        <v>2291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</row>
    <row r="175" spans="1:219" s="19" customFormat="1" ht="26.25">
      <c r="A175" s="3">
        <v>6</v>
      </c>
      <c r="B175" s="194" t="s">
        <v>1688</v>
      </c>
      <c r="C175" s="195"/>
      <c r="D175" s="195" t="s">
        <v>2185</v>
      </c>
      <c r="E175" s="195" t="s">
        <v>2291</v>
      </c>
      <c r="F175" s="195" t="s">
        <v>2291</v>
      </c>
      <c r="G175" s="195" t="s">
        <v>1683</v>
      </c>
      <c r="H175" s="178">
        <v>30578.37</v>
      </c>
      <c r="I175" s="3" t="s">
        <v>995</v>
      </c>
      <c r="J175" s="196" t="s">
        <v>98</v>
      </c>
      <c r="K175" s="195" t="s">
        <v>1695</v>
      </c>
      <c r="L175" s="195" t="s">
        <v>2417</v>
      </c>
      <c r="M175" s="195" t="s">
        <v>2212</v>
      </c>
      <c r="N175" s="195" t="s">
        <v>2003</v>
      </c>
      <c r="O175" s="3"/>
      <c r="P175" s="3"/>
      <c r="Q175" s="3"/>
      <c r="R175" s="195" t="s">
        <v>2429</v>
      </c>
      <c r="S175" s="195" t="s">
        <v>2429</v>
      </c>
      <c r="T175" s="195" t="s">
        <v>2427</v>
      </c>
      <c r="U175" s="195" t="s">
        <v>2201</v>
      </c>
      <c r="V175" s="195" t="s">
        <v>107</v>
      </c>
      <c r="W175" s="3"/>
      <c r="X175" s="188">
        <v>50</v>
      </c>
      <c r="Y175" s="195"/>
      <c r="Z175" s="195" t="s">
        <v>111</v>
      </c>
      <c r="AA175" s="195"/>
      <c r="AB175" s="195" t="s">
        <v>2291</v>
      </c>
      <c r="AC175" s="195" t="s">
        <v>2291</v>
      </c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</row>
    <row r="176" spans="1:219" s="19" customFormat="1" ht="26.25">
      <c r="A176" s="3">
        <v>7</v>
      </c>
      <c r="B176" s="194" t="s">
        <v>1689</v>
      </c>
      <c r="C176" s="195"/>
      <c r="D176" s="195" t="s">
        <v>2185</v>
      </c>
      <c r="E176" s="195" t="s">
        <v>2291</v>
      </c>
      <c r="F176" s="195" t="s">
        <v>2291</v>
      </c>
      <c r="G176" s="195" t="s">
        <v>1683</v>
      </c>
      <c r="H176" s="178">
        <v>80119.07</v>
      </c>
      <c r="I176" s="3" t="s">
        <v>995</v>
      </c>
      <c r="J176" s="196" t="s">
        <v>99</v>
      </c>
      <c r="K176" s="195" t="s">
        <v>1695</v>
      </c>
      <c r="L176" s="195" t="s">
        <v>2417</v>
      </c>
      <c r="M176" s="195" t="s">
        <v>2212</v>
      </c>
      <c r="N176" s="195" t="s">
        <v>2003</v>
      </c>
      <c r="O176" s="3"/>
      <c r="P176" s="3"/>
      <c r="Q176" s="3"/>
      <c r="R176" s="195" t="s">
        <v>2429</v>
      </c>
      <c r="S176" s="195" t="s">
        <v>2429</v>
      </c>
      <c r="T176" s="195" t="s">
        <v>2427</v>
      </c>
      <c r="U176" s="195" t="s">
        <v>2201</v>
      </c>
      <c r="V176" s="195" t="s">
        <v>107</v>
      </c>
      <c r="W176" s="3"/>
      <c r="X176" s="188">
        <v>87</v>
      </c>
      <c r="Y176" s="195"/>
      <c r="Z176" s="195" t="s">
        <v>111</v>
      </c>
      <c r="AA176" s="195"/>
      <c r="AB176" s="195" t="s">
        <v>2185</v>
      </c>
      <c r="AC176" s="195" t="s">
        <v>2291</v>
      </c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</row>
    <row r="177" spans="1:219" s="19" customFormat="1" ht="26.25">
      <c r="A177" s="3">
        <v>8</v>
      </c>
      <c r="B177" s="194" t="s">
        <v>1690</v>
      </c>
      <c r="C177" s="195"/>
      <c r="D177" s="195" t="s">
        <v>2185</v>
      </c>
      <c r="E177" s="195" t="s">
        <v>2291</v>
      </c>
      <c r="F177" s="195" t="s">
        <v>2291</v>
      </c>
      <c r="G177" s="195" t="s">
        <v>1683</v>
      </c>
      <c r="H177" s="178">
        <v>632.08</v>
      </c>
      <c r="I177" s="3" t="s">
        <v>995</v>
      </c>
      <c r="J177" s="196" t="s">
        <v>100</v>
      </c>
      <c r="K177" s="195" t="s">
        <v>1695</v>
      </c>
      <c r="L177" s="195" t="s">
        <v>2417</v>
      </c>
      <c r="M177" s="195" t="s">
        <v>2212</v>
      </c>
      <c r="N177" s="195" t="s">
        <v>2003</v>
      </c>
      <c r="O177" s="3"/>
      <c r="P177" s="3"/>
      <c r="Q177" s="3"/>
      <c r="R177" s="195" t="s">
        <v>2429</v>
      </c>
      <c r="S177" s="195" t="s">
        <v>2429</v>
      </c>
      <c r="T177" s="195" t="s">
        <v>2427</v>
      </c>
      <c r="U177" s="195" t="s">
        <v>2201</v>
      </c>
      <c r="V177" s="195" t="s">
        <v>107</v>
      </c>
      <c r="W177" s="3"/>
      <c r="X177" s="195"/>
      <c r="Y177" s="195"/>
      <c r="Z177" s="195" t="s">
        <v>111</v>
      </c>
      <c r="AA177" s="195"/>
      <c r="AB177" s="195" t="s">
        <v>2291</v>
      </c>
      <c r="AC177" s="195" t="s">
        <v>2291</v>
      </c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</row>
    <row r="178" spans="1:219" s="19" customFormat="1" ht="26.25">
      <c r="A178" s="3">
        <v>9</v>
      </c>
      <c r="B178" s="194" t="s">
        <v>1691</v>
      </c>
      <c r="C178" s="195"/>
      <c r="D178" s="195" t="s">
        <v>2185</v>
      </c>
      <c r="E178" s="195" t="s">
        <v>2291</v>
      </c>
      <c r="F178" s="195" t="s">
        <v>2291</v>
      </c>
      <c r="G178" s="195">
        <v>1983</v>
      </c>
      <c r="H178" s="178">
        <v>96146.99</v>
      </c>
      <c r="I178" s="3" t="s">
        <v>995</v>
      </c>
      <c r="J178" s="196" t="s">
        <v>101</v>
      </c>
      <c r="K178" s="195" t="s">
        <v>1695</v>
      </c>
      <c r="L178" s="195" t="s">
        <v>106</v>
      </c>
      <c r="M178" s="195" t="s">
        <v>2212</v>
      </c>
      <c r="N178" s="195" t="s">
        <v>2003</v>
      </c>
      <c r="O178" s="3"/>
      <c r="P178" s="3"/>
      <c r="Q178" s="3"/>
      <c r="R178" s="195" t="s">
        <v>2429</v>
      </c>
      <c r="S178" s="195" t="s">
        <v>108</v>
      </c>
      <c r="T178" s="195" t="s">
        <v>108</v>
      </c>
      <c r="U178" s="195" t="s">
        <v>2201</v>
      </c>
      <c r="V178" s="195" t="s">
        <v>107</v>
      </c>
      <c r="W178" s="3"/>
      <c r="X178" s="195"/>
      <c r="Y178" s="195"/>
      <c r="Z178" s="195" t="s">
        <v>111</v>
      </c>
      <c r="AA178" s="195"/>
      <c r="AB178" s="195" t="s">
        <v>2430</v>
      </c>
      <c r="AC178" s="195" t="s">
        <v>2430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</row>
    <row r="179" spans="1:219" s="19" customFormat="1" ht="26.25">
      <c r="A179" s="3">
        <v>10</v>
      </c>
      <c r="B179" s="194" t="s">
        <v>1692</v>
      </c>
      <c r="C179" s="195"/>
      <c r="D179" s="195" t="s">
        <v>2185</v>
      </c>
      <c r="E179" s="195" t="s">
        <v>2291</v>
      </c>
      <c r="F179" s="195" t="s">
        <v>2291</v>
      </c>
      <c r="G179" s="195">
        <v>1988</v>
      </c>
      <c r="H179" s="178">
        <v>31461.86</v>
      </c>
      <c r="I179" s="3" t="s">
        <v>995</v>
      </c>
      <c r="J179" s="196" t="s">
        <v>102</v>
      </c>
      <c r="K179" s="195" t="s">
        <v>1695</v>
      </c>
      <c r="L179" s="195" t="s">
        <v>2430</v>
      </c>
      <c r="M179" s="195" t="s">
        <v>2430</v>
      </c>
      <c r="N179" s="195" t="s">
        <v>2430</v>
      </c>
      <c r="O179" s="3"/>
      <c r="P179" s="3"/>
      <c r="Q179" s="3"/>
      <c r="R179" s="195" t="s">
        <v>108</v>
      </c>
      <c r="S179" s="195" t="s">
        <v>108</v>
      </c>
      <c r="T179" s="195" t="s">
        <v>108</v>
      </c>
      <c r="U179" s="195" t="s">
        <v>2201</v>
      </c>
      <c r="V179" s="195" t="s">
        <v>107</v>
      </c>
      <c r="W179" s="3"/>
      <c r="X179" s="195"/>
      <c r="Y179" s="195"/>
      <c r="Z179" s="195" t="s">
        <v>2430</v>
      </c>
      <c r="AA179" s="195"/>
      <c r="AB179" s="195" t="s">
        <v>2430</v>
      </c>
      <c r="AC179" s="195" t="s">
        <v>2430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</row>
    <row r="180" spans="1:219" s="19" customFormat="1" ht="26.25">
      <c r="A180" s="3">
        <v>11</v>
      </c>
      <c r="B180" s="194" t="s">
        <v>1693</v>
      </c>
      <c r="C180" s="195"/>
      <c r="D180" s="195" t="s">
        <v>2185</v>
      </c>
      <c r="E180" s="195" t="s">
        <v>2291</v>
      </c>
      <c r="F180" s="195" t="s">
        <v>2291</v>
      </c>
      <c r="G180" s="195">
        <v>1988</v>
      </c>
      <c r="H180" s="178">
        <v>56115.86</v>
      </c>
      <c r="I180" s="3" t="s">
        <v>995</v>
      </c>
      <c r="J180" s="196" t="s">
        <v>102</v>
      </c>
      <c r="K180" s="195" t="s">
        <v>1695</v>
      </c>
      <c r="L180" s="195" t="s">
        <v>2430</v>
      </c>
      <c r="M180" s="195" t="s">
        <v>2430</v>
      </c>
      <c r="N180" s="195" t="s">
        <v>2430</v>
      </c>
      <c r="O180" s="3"/>
      <c r="P180" s="3"/>
      <c r="Q180" s="3"/>
      <c r="R180" s="195" t="s">
        <v>108</v>
      </c>
      <c r="S180" s="195" t="s">
        <v>108</v>
      </c>
      <c r="T180" s="195" t="s">
        <v>108</v>
      </c>
      <c r="U180" s="195" t="s">
        <v>2201</v>
      </c>
      <c r="V180" s="195" t="s">
        <v>107</v>
      </c>
      <c r="W180" s="3"/>
      <c r="X180" s="195"/>
      <c r="Y180" s="195"/>
      <c r="Z180" s="195" t="s">
        <v>2430</v>
      </c>
      <c r="AA180" s="195"/>
      <c r="AB180" s="195" t="s">
        <v>2430</v>
      </c>
      <c r="AC180" s="195" t="s">
        <v>2430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</row>
    <row r="181" spans="1:219" s="117" customFormat="1" ht="12.75">
      <c r="A181" s="284" t="s">
        <v>1699</v>
      </c>
      <c r="B181" s="284"/>
      <c r="C181" s="284"/>
      <c r="D181" s="130"/>
      <c r="E181" s="130"/>
      <c r="F181" s="130"/>
      <c r="G181" s="131"/>
      <c r="H181" s="132">
        <f>SUM(H170:H180)</f>
        <v>2056581.0700000005</v>
      </c>
      <c r="I181" s="150"/>
      <c r="J181" s="129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</row>
    <row r="182" spans="1:219" s="19" customFormat="1" ht="12.75">
      <c r="A182" s="283" t="s">
        <v>982</v>
      </c>
      <c r="B182" s="283"/>
      <c r="C182" s="283"/>
      <c r="D182" s="283"/>
      <c r="E182" s="283"/>
      <c r="F182" s="283"/>
      <c r="G182" s="283"/>
      <c r="H182" s="283"/>
      <c r="I182" s="283"/>
      <c r="J182" s="282"/>
      <c r="K182" s="282"/>
      <c r="L182" s="64"/>
      <c r="M182" s="282"/>
      <c r="N182" s="282"/>
      <c r="O182" s="282"/>
      <c r="P182" s="282"/>
      <c r="Q182" s="64"/>
      <c r="R182" s="282"/>
      <c r="S182" s="282"/>
      <c r="T182" s="282"/>
      <c r="U182" s="282"/>
      <c r="V182" s="64"/>
      <c r="W182" s="282"/>
      <c r="X182" s="282"/>
      <c r="Y182" s="282"/>
      <c r="Z182" s="282"/>
      <c r="AA182" s="282"/>
      <c r="AB182" s="282"/>
      <c r="AC182" s="64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</row>
    <row r="183" spans="1:219" s="19" customFormat="1" ht="132">
      <c r="A183" s="3">
        <v>1</v>
      </c>
      <c r="B183" s="17" t="s">
        <v>2245</v>
      </c>
      <c r="C183" s="3" t="s">
        <v>1783</v>
      </c>
      <c r="D183" s="3" t="s">
        <v>2385</v>
      </c>
      <c r="E183" s="3" t="s">
        <v>2397</v>
      </c>
      <c r="F183" s="3" t="s">
        <v>771</v>
      </c>
      <c r="G183" s="3">
        <v>1930</v>
      </c>
      <c r="H183" s="197" t="s">
        <v>772</v>
      </c>
      <c r="I183" s="3" t="s">
        <v>2504</v>
      </c>
      <c r="J183" s="179" t="s">
        <v>998</v>
      </c>
      <c r="K183" s="3" t="s">
        <v>773</v>
      </c>
      <c r="L183" s="3" t="s">
        <v>2385</v>
      </c>
      <c r="M183" s="3"/>
      <c r="N183" s="3"/>
      <c r="O183" s="3" t="s">
        <v>774</v>
      </c>
      <c r="P183" s="181" t="s">
        <v>775</v>
      </c>
      <c r="Q183" s="3" t="s">
        <v>406</v>
      </c>
      <c r="R183" s="3" t="s">
        <v>2043</v>
      </c>
      <c r="S183" s="3" t="s">
        <v>2043</v>
      </c>
      <c r="T183" s="3" t="s">
        <v>2043</v>
      </c>
      <c r="U183" s="3" t="s">
        <v>406</v>
      </c>
      <c r="V183" s="3" t="s">
        <v>2043</v>
      </c>
      <c r="W183" s="3" t="s">
        <v>776</v>
      </c>
      <c r="X183" s="3" t="s">
        <v>777</v>
      </c>
      <c r="Y183" s="3" t="s">
        <v>778</v>
      </c>
      <c r="Z183" s="3" t="s">
        <v>779</v>
      </c>
      <c r="AA183" s="3" t="s">
        <v>2385</v>
      </c>
      <c r="AB183" s="3" t="s">
        <v>2385</v>
      </c>
      <c r="AC183" s="3" t="s">
        <v>2397</v>
      </c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</row>
    <row r="184" spans="1:219" s="117" customFormat="1" ht="12.75">
      <c r="A184" s="284" t="s">
        <v>1699</v>
      </c>
      <c r="B184" s="284"/>
      <c r="C184" s="284"/>
      <c r="D184" s="130"/>
      <c r="E184" s="130"/>
      <c r="F184" s="130"/>
      <c r="G184" s="131"/>
      <c r="H184" s="132">
        <v>949800</v>
      </c>
      <c r="I184" s="170"/>
      <c r="J184" s="129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</row>
    <row r="185" spans="1:219" s="19" customFormat="1" ht="12.75">
      <c r="A185" s="283" t="s">
        <v>983</v>
      </c>
      <c r="B185" s="283"/>
      <c r="C185" s="283"/>
      <c r="D185" s="283"/>
      <c r="E185" s="283"/>
      <c r="F185" s="283"/>
      <c r="G185" s="283"/>
      <c r="H185" s="283"/>
      <c r="I185" s="283"/>
      <c r="J185" s="282"/>
      <c r="K185" s="282"/>
      <c r="L185" s="64"/>
      <c r="M185" s="282"/>
      <c r="N185" s="282"/>
      <c r="O185" s="282"/>
      <c r="P185" s="282"/>
      <c r="Q185" s="64"/>
      <c r="R185" s="282"/>
      <c r="S185" s="282"/>
      <c r="T185" s="282"/>
      <c r="U185" s="282"/>
      <c r="V185" s="64"/>
      <c r="W185" s="282"/>
      <c r="X185" s="282"/>
      <c r="Y185" s="282"/>
      <c r="Z185" s="282"/>
      <c r="AA185" s="282"/>
      <c r="AB185" s="282"/>
      <c r="AC185" s="64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</row>
    <row r="186" spans="1:219" s="19" customFormat="1" ht="74.25" customHeight="1">
      <c r="A186" s="3">
        <v>1</v>
      </c>
      <c r="B186" s="17" t="s">
        <v>1811</v>
      </c>
      <c r="C186" s="3" t="s">
        <v>1810</v>
      </c>
      <c r="D186" s="3" t="s">
        <v>2185</v>
      </c>
      <c r="E186" s="3" t="s">
        <v>2187</v>
      </c>
      <c r="F186" s="3" t="s">
        <v>1812</v>
      </c>
      <c r="G186" s="3" t="s">
        <v>1813</v>
      </c>
      <c r="H186" s="178">
        <v>724000</v>
      </c>
      <c r="I186" s="3" t="s">
        <v>2504</v>
      </c>
      <c r="J186" s="179" t="s">
        <v>1814</v>
      </c>
      <c r="K186" s="3" t="s">
        <v>768</v>
      </c>
      <c r="L186" s="3" t="s">
        <v>1815</v>
      </c>
      <c r="M186" s="3" t="s">
        <v>1816</v>
      </c>
      <c r="N186" s="3" t="s">
        <v>1817</v>
      </c>
      <c r="O186" s="3" t="s">
        <v>1818</v>
      </c>
      <c r="P186" s="181" t="s">
        <v>2247</v>
      </c>
      <c r="Q186" s="3" t="s">
        <v>1819</v>
      </c>
      <c r="R186" s="3" t="s">
        <v>2024</v>
      </c>
      <c r="S186" s="3" t="s">
        <v>2024</v>
      </c>
      <c r="T186" s="3" t="s">
        <v>2024</v>
      </c>
      <c r="U186" s="3" t="s">
        <v>2430</v>
      </c>
      <c r="V186" s="3" t="s">
        <v>2006</v>
      </c>
      <c r="W186" s="3">
        <v>149</v>
      </c>
      <c r="X186" s="3">
        <v>235.4</v>
      </c>
      <c r="Y186" s="3">
        <v>1422.8</v>
      </c>
      <c r="Z186" s="3">
        <v>2</v>
      </c>
      <c r="AA186" s="3" t="s">
        <v>2185</v>
      </c>
      <c r="AB186" s="3" t="s">
        <v>2185</v>
      </c>
      <c r="AC186" s="3" t="s">
        <v>2291</v>
      </c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</row>
    <row r="187" spans="1:219" s="117" customFormat="1" ht="12.75">
      <c r="A187" s="284" t="s">
        <v>1699</v>
      </c>
      <c r="B187" s="284"/>
      <c r="C187" s="284"/>
      <c r="D187" s="130"/>
      <c r="E187" s="130"/>
      <c r="F187" s="130"/>
      <c r="G187" s="131"/>
      <c r="H187" s="132">
        <f>SUM(H186)</f>
        <v>724000</v>
      </c>
      <c r="I187" s="150"/>
      <c r="J187" s="129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7"/>
      <c r="FF187" s="127"/>
      <c r="FG187" s="127"/>
      <c r="FH187" s="127"/>
      <c r="FI187" s="127"/>
      <c r="FJ187" s="127"/>
      <c r="FK187" s="127"/>
      <c r="FL187" s="127"/>
      <c r="FM187" s="127"/>
      <c r="FN187" s="127"/>
      <c r="FO187" s="127"/>
      <c r="FP187" s="127"/>
      <c r="FQ187" s="127"/>
      <c r="FR187" s="127"/>
      <c r="FS187" s="127"/>
      <c r="FT187" s="127"/>
      <c r="FU187" s="127"/>
      <c r="FV187" s="127"/>
      <c r="FW187" s="127"/>
      <c r="FX187" s="127"/>
      <c r="FY187" s="127"/>
      <c r="FZ187" s="127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127"/>
      <c r="GR187" s="127"/>
      <c r="GS187" s="127"/>
      <c r="GT187" s="127"/>
      <c r="GU187" s="127"/>
      <c r="GV187" s="127"/>
      <c r="GW187" s="127"/>
      <c r="GX187" s="127"/>
      <c r="GY187" s="127"/>
      <c r="GZ187" s="127"/>
      <c r="HA187" s="127"/>
      <c r="HB187" s="127"/>
      <c r="HC187" s="127"/>
      <c r="HD187" s="127"/>
      <c r="HE187" s="127"/>
      <c r="HF187" s="127"/>
      <c r="HG187" s="127"/>
      <c r="HH187" s="127"/>
      <c r="HI187" s="127"/>
      <c r="HJ187" s="127"/>
      <c r="HK187" s="127"/>
    </row>
    <row r="188" spans="1:219" s="19" customFormat="1" ht="12.75">
      <c r="A188" s="283" t="s">
        <v>984</v>
      </c>
      <c r="B188" s="283"/>
      <c r="C188" s="283"/>
      <c r="D188" s="283"/>
      <c r="E188" s="283"/>
      <c r="F188" s="283"/>
      <c r="G188" s="283"/>
      <c r="H188" s="283"/>
      <c r="I188" s="283"/>
      <c r="J188" s="282"/>
      <c r="K188" s="282"/>
      <c r="L188" s="64"/>
      <c r="M188" s="282"/>
      <c r="N188" s="282"/>
      <c r="O188" s="282"/>
      <c r="P188" s="282"/>
      <c r="Q188" s="64"/>
      <c r="R188" s="282"/>
      <c r="S188" s="282"/>
      <c r="T188" s="282"/>
      <c r="U188" s="282"/>
      <c r="V188" s="64"/>
      <c r="W188" s="282"/>
      <c r="X188" s="282"/>
      <c r="Y188" s="282"/>
      <c r="Z188" s="282"/>
      <c r="AA188" s="282"/>
      <c r="AB188" s="282"/>
      <c r="AC188" s="64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</row>
    <row r="189" spans="1:219" s="19" customFormat="1" ht="52.5">
      <c r="A189" s="3">
        <v>1</v>
      </c>
      <c r="B189" s="17" t="s">
        <v>1827</v>
      </c>
      <c r="C189" s="3" t="s">
        <v>1828</v>
      </c>
      <c r="D189" s="3" t="s">
        <v>2385</v>
      </c>
      <c r="E189" s="3" t="s">
        <v>2397</v>
      </c>
      <c r="F189" s="3" t="s">
        <v>2397</v>
      </c>
      <c r="G189" s="3">
        <v>1988</v>
      </c>
      <c r="H189" s="178">
        <v>1488160.12</v>
      </c>
      <c r="I189" s="3" t="s">
        <v>995</v>
      </c>
      <c r="J189" s="179" t="s">
        <v>1897</v>
      </c>
      <c r="K189" s="3" t="s">
        <v>1898</v>
      </c>
      <c r="L189" s="198" t="s">
        <v>910</v>
      </c>
      <c r="M189" s="199" t="s">
        <v>911</v>
      </c>
      <c r="N189" s="199" t="s">
        <v>912</v>
      </c>
      <c r="O189" s="199" t="s">
        <v>913</v>
      </c>
      <c r="P189" s="199"/>
      <c r="Q189" s="3" t="s">
        <v>2428</v>
      </c>
      <c r="R189" s="3" t="s">
        <v>2428</v>
      </c>
      <c r="S189" s="3" t="s">
        <v>2428</v>
      </c>
      <c r="T189" s="3" t="s">
        <v>2428</v>
      </c>
      <c r="U189" s="3" t="s">
        <v>2428</v>
      </c>
      <c r="V189" s="3" t="s">
        <v>1578</v>
      </c>
      <c r="W189" s="25">
        <v>1537</v>
      </c>
      <c r="X189" s="188">
        <v>2481.8</v>
      </c>
      <c r="Y189" s="188">
        <v>11261.8</v>
      </c>
      <c r="Z189" s="3">
        <v>2</v>
      </c>
      <c r="AA189" s="3" t="s">
        <v>2185</v>
      </c>
      <c r="AB189" s="3" t="s">
        <v>2185</v>
      </c>
      <c r="AC189" s="3" t="s">
        <v>2291</v>
      </c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</row>
    <row r="190" spans="1:219" s="19" customFormat="1" ht="68.25">
      <c r="A190" s="3">
        <v>2</v>
      </c>
      <c r="B190" s="17" t="s">
        <v>1829</v>
      </c>
      <c r="C190" s="3" t="s">
        <v>1830</v>
      </c>
      <c r="D190" s="3" t="s">
        <v>2385</v>
      </c>
      <c r="E190" s="3" t="s">
        <v>2397</v>
      </c>
      <c r="F190" s="3" t="s">
        <v>2397</v>
      </c>
      <c r="G190" s="3">
        <v>2005</v>
      </c>
      <c r="H190" s="178">
        <v>203710.15</v>
      </c>
      <c r="I190" s="3" t="s">
        <v>995</v>
      </c>
      <c r="J190" s="180" t="s">
        <v>2201</v>
      </c>
      <c r="K190" s="3" t="s">
        <v>1899</v>
      </c>
      <c r="L190" s="198" t="s">
        <v>914</v>
      </c>
      <c r="M190" s="199"/>
      <c r="N190" s="199" t="s">
        <v>0</v>
      </c>
      <c r="O190" s="199" t="s">
        <v>1</v>
      </c>
      <c r="P190" s="199" t="s">
        <v>2430</v>
      </c>
      <c r="Q190" s="3" t="s">
        <v>2428</v>
      </c>
      <c r="R190" s="3" t="s">
        <v>2428</v>
      </c>
      <c r="S190" s="3" t="s">
        <v>2428</v>
      </c>
      <c r="T190" s="3" t="s">
        <v>2428</v>
      </c>
      <c r="U190" s="3" t="s">
        <v>2201</v>
      </c>
      <c r="V190" s="3" t="s">
        <v>2428</v>
      </c>
      <c r="W190" s="3">
        <v>43.7</v>
      </c>
      <c r="X190" s="3">
        <v>30.8</v>
      </c>
      <c r="Y190" s="3">
        <v>178</v>
      </c>
      <c r="Z190" s="3">
        <v>1</v>
      </c>
      <c r="AA190" s="3" t="s">
        <v>33</v>
      </c>
      <c r="AB190" s="3" t="s">
        <v>2385</v>
      </c>
      <c r="AC190" s="3" t="s">
        <v>2397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</row>
    <row r="191" spans="1:219" s="19" customFormat="1" ht="68.25">
      <c r="A191" s="3">
        <v>3</v>
      </c>
      <c r="B191" s="17" t="s">
        <v>1829</v>
      </c>
      <c r="C191" s="3" t="s">
        <v>1830</v>
      </c>
      <c r="D191" s="3" t="s">
        <v>2385</v>
      </c>
      <c r="E191" s="3" t="s">
        <v>2397</v>
      </c>
      <c r="F191" s="3" t="s">
        <v>2397</v>
      </c>
      <c r="G191" s="3">
        <v>2007</v>
      </c>
      <c r="H191" s="178">
        <v>425347.05</v>
      </c>
      <c r="I191" s="3" t="s">
        <v>995</v>
      </c>
      <c r="J191" s="180" t="s">
        <v>2201</v>
      </c>
      <c r="K191" s="3" t="s">
        <v>1900</v>
      </c>
      <c r="L191" s="198" t="s">
        <v>914</v>
      </c>
      <c r="M191" s="199"/>
      <c r="N191" s="199" t="s">
        <v>0</v>
      </c>
      <c r="O191" s="199" t="s">
        <v>1</v>
      </c>
      <c r="P191" s="199" t="s">
        <v>2430</v>
      </c>
      <c r="Q191" s="3" t="s">
        <v>2428</v>
      </c>
      <c r="R191" s="3" t="s">
        <v>2427</v>
      </c>
      <c r="S191" s="3" t="s">
        <v>2428</v>
      </c>
      <c r="T191" s="3" t="s">
        <v>2428</v>
      </c>
      <c r="U191" s="3" t="s">
        <v>2201</v>
      </c>
      <c r="V191" s="3" t="s">
        <v>2427</v>
      </c>
      <c r="W191" s="3">
        <v>43.7</v>
      </c>
      <c r="X191" s="3">
        <v>30.8</v>
      </c>
      <c r="Y191" s="3">
        <v>178</v>
      </c>
      <c r="Z191" s="3">
        <v>1</v>
      </c>
      <c r="AA191" s="3" t="s">
        <v>33</v>
      </c>
      <c r="AB191" s="3" t="s">
        <v>2385</v>
      </c>
      <c r="AC191" s="3" t="s">
        <v>2397</v>
      </c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</row>
    <row r="192" spans="1:219" s="19" customFormat="1" ht="68.25">
      <c r="A192" s="3">
        <v>4</v>
      </c>
      <c r="B192" s="17" t="s">
        <v>1829</v>
      </c>
      <c r="C192" s="3" t="s">
        <v>1830</v>
      </c>
      <c r="D192" s="3" t="s">
        <v>1831</v>
      </c>
      <c r="E192" s="3" t="s">
        <v>2397</v>
      </c>
      <c r="F192" s="3" t="s">
        <v>2397</v>
      </c>
      <c r="G192" s="3">
        <v>2011</v>
      </c>
      <c r="H192" s="178">
        <v>284616.93</v>
      </c>
      <c r="I192" s="3" t="s">
        <v>995</v>
      </c>
      <c r="J192" s="180" t="s">
        <v>2201</v>
      </c>
      <c r="K192" s="3" t="s">
        <v>1901</v>
      </c>
      <c r="L192" s="198" t="s">
        <v>914</v>
      </c>
      <c r="M192" s="199"/>
      <c r="N192" s="199" t="s">
        <v>0</v>
      </c>
      <c r="O192" s="199" t="s">
        <v>1</v>
      </c>
      <c r="P192" s="199" t="s">
        <v>2430</v>
      </c>
      <c r="Q192" s="3" t="s">
        <v>2427</v>
      </c>
      <c r="R192" s="3" t="s">
        <v>2427</v>
      </c>
      <c r="S192" s="3" t="s">
        <v>2428</v>
      </c>
      <c r="T192" s="3" t="s">
        <v>2428</v>
      </c>
      <c r="U192" s="3" t="s">
        <v>2201</v>
      </c>
      <c r="V192" s="3" t="s">
        <v>2427</v>
      </c>
      <c r="W192" s="3">
        <v>43.9</v>
      </c>
      <c r="X192" s="3">
        <v>30.8</v>
      </c>
      <c r="Y192" s="3">
        <v>149.7</v>
      </c>
      <c r="Z192" s="3">
        <v>1</v>
      </c>
      <c r="AA192" s="3" t="s">
        <v>33</v>
      </c>
      <c r="AB192" s="3" t="s">
        <v>2385</v>
      </c>
      <c r="AC192" s="3" t="s">
        <v>2397</v>
      </c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</row>
    <row r="193" spans="1:219" s="19" customFormat="1" ht="72" customHeight="1">
      <c r="A193" s="3">
        <v>5</v>
      </c>
      <c r="B193" s="17" t="s">
        <v>1832</v>
      </c>
      <c r="C193" s="3" t="s">
        <v>1830</v>
      </c>
      <c r="D193" s="3" t="s">
        <v>2385</v>
      </c>
      <c r="E193" s="3" t="s">
        <v>2397</v>
      </c>
      <c r="F193" s="3" t="s">
        <v>2397</v>
      </c>
      <c r="G193" s="3">
        <v>2009</v>
      </c>
      <c r="H193" s="178">
        <v>1163919.95</v>
      </c>
      <c r="I193" s="3" t="s">
        <v>995</v>
      </c>
      <c r="J193" s="180" t="s">
        <v>1902</v>
      </c>
      <c r="K193" s="3" t="s">
        <v>1900</v>
      </c>
      <c r="L193" s="198" t="s">
        <v>2</v>
      </c>
      <c r="M193" s="199"/>
      <c r="N193" s="199" t="s">
        <v>3</v>
      </c>
      <c r="O193" s="199" t="s">
        <v>4</v>
      </c>
      <c r="P193" s="199" t="s">
        <v>2430</v>
      </c>
      <c r="Q193" s="3" t="s">
        <v>2427</v>
      </c>
      <c r="R193" s="3" t="s">
        <v>2427</v>
      </c>
      <c r="S193" s="3" t="s">
        <v>2427</v>
      </c>
      <c r="T193" s="3" t="s">
        <v>2427</v>
      </c>
      <c r="U193" s="3" t="s">
        <v>2201</v>
      </c>
      <c r="V193" s="3" t="s">
        <v>2427</v>
      </c>
      <c r="W193" s="3">
        <v>160</v>
      </c>
      <c r="X193" s="3">
        <v>106</v>
      </c>
      <c r="Y193" s="3">
        <v>640</v>
      </c>
      <c r="Z193" s="3">
        <v>1</v>
      </c>
      <c r="AA193" s="3" t="s">
        <v>33</v>
      </c>
      <c r="AB193" s="3" t="s">
        <v>2385</v>
      </c>
      <c r="AC193" s="3" t="s">
        <v>2397</v>
      </c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</row>
    <row r="194" spans="1:219" s="19" customFormat="1" ht="39">
      <c r="A194" s="3">
        <v>6</v>
      </c>
      <c r="B194" s="17" t="s">
        <v>1833</v>
      </c>
      <c r="C194" s="3" t="s">
        <v>1834</v>
      </c>
      <c r="D194" s="3" t="s">
        <v>2385</v>
      </c>
      <c r="E194" s="3" t="s">
        <v>2397</v>
      </c>
      <c r="F194" s="3" t="s">
        <v>2397</v>
      </c>
      <c r="G194" s="3">
        <v>2005</v>
      </c>
      <c r="H194" s="178">
        <v>1197824.63</v>
      </c>
      <c r="I194" s="3" t="s">
        <v>995</v>
      </c>
      <c r="J194" s="180"/>
      <c r="K194" s="3" t="s">
        <v>1903</v>
      </c>
      <c r="L194" s="198" t="s">
        <v>5</v>
      </c>
      <c r="M194" s="199"/>
      <c r="N194" s="199"/>
      <c r="O194" s="199" t="s">
        <v>4</v>
      </c>
      <c r="P194" s="199"/>
      <c r="Q194" s="3"/>
      <c r="R194" s="3"/>
      <c r="S194" s="3"/>
      <c r="T194" s="3"/>
      <c r="U194" s="3"/>
      <c r="V194" s="3"/>
      <c r="W194" s="3" t="s">
        <v>34</v>
      </c>
      <c r="X194" s="3"/>
      <c r="Y194" s="3"/>
      <c r="Z194" s="3"/>
      <c r="AA194" s="3"/>
      <c r="AB194" s="3"/>
      <c r="AC194" s="3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</row>
    <row r="195" spans="1:219" s="19" customFormat="1" ht="52.5">
      <c r="A195" s="3">
        <v>7</v>
      </c>
      <c r="B195" s="17" t="s">
        <v>1835</v>
      </c>
      <c r="C195" s="3" t="s">
        <v>1834</v>
      </c>
      <c r="D195" s="3" t="s">
        <v>2385</v>
      </c>
      <c r="E195" s="3" t="s">
        <v>2397</v>
      </c>
      <c r="F195" s="3" t="s">
        <v>2397</v>
      </c>
      <c r="G195" s="3">
        <v>2008</v>
      </c>
      <c r="H195" s="178">
        <v>2029050.24</v>
      </c>
      <c r="I195" s="3" t="s">
        <v>995</v>
      </c>
      <c r="J195" s="180"/>
      <c r="K195" s="3" t="s">
        <v>1904</v>
      </c>
      <c r="L195" s="198" t="s">
        <v>5</v>
      </c>
      <c r="M195" s="199"/>
      <c r="N195" s="199"/>
      <c r="O195" s="199" t="s">
        <v>4</v>
      </c>
      <c r="P195" s="199"/>
      <c r="Q195" s="3"/>
      <c r="R195" s="3"/>
      <c r="S195" s="3"/>
      <c r="T195" s="3"/>
      <c r="U195" s="3"/>
      <c r="V195" s="3"/>
      <c r="W195" s="3" t="s">
        <v>35</v>
      </c>
      <c r="X195" s="3"/>
      <c r="Y195" s="3"/>
      <c r="Z195" s="3"/>
      <c r="AA195" s="3"/>
      <c r="AB195" s="3"/>
      <c r="AC195" s="3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</row>
    <row r="196" spans="1:219" s="19" customFormat="1" ht="39">
      <c r="A196" s="3">
        <v>8</v>
      </c>
      <c r="B196" s="17" t="s">
        <v>1836</v>
      </c>
      <c r="C196" s="3" t="s">
        <v>1834</v>
      </c>
      <c r="D196" s="3" t="s">
        <v>2385</v>
      </c>
      <c r="E196" s="3" t="s">
        <v>2397</v>
      </c>
      <c r="F196" s="3" t="s">
        <v>2397</v>
      </c>
      <c r="G196" s="3">
        <v>2011</v>
      </c>
      <c r="H196" s="178">
        <v>2486453.34</v>
      </c>
      <c r="I196" s="3" t="s">
        <v>995</v>
      </c>
      <c r="J196" s="180"/>
      <c r="K196" s="3" t="s">
        <v>1905</v>
      </c>
      <c r="L196" s="198" t="s">
        <v>5</v>
      </c>
      <c r="M196" s="199"/>
      <c r="N196" s="199"/>
      <c r="O196" s="199" t="s">
        <v>4</v>
      </c>
      <c r="P196" s="199"/>
      <c r="Q196" s="3"/>
      <c r="R196" s="3"/>
      <c r="S196" s="3"/>
      <c r="T196" s="3"/>
      <c r="U196" s="3"/>
      <c r="V196" s="3"/>
      <c r="W196" s="3" t="s">
        <v>36</v>
      </c>
      <c r="X196" s="3"/>
      <c r="Y196" s="3"/>
      <c r="Z196" s="3"/>
      <c r="AA196" s="3"/>
      <c r="AB196" s="3"/>
      <c r="AC196" s="3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</row>
    <row r="197" spans="1:219" s="19" customFormat="1" ht="39">
      <c r="A197" s="3">
        <v>9</v>
      </c>
      <c r="B197" s="17" t="s">
        <v>1837</v>
      </c>
      <c r="C197" s="3" t="s">
        <v>1838</v>
      </c>
      <c r="D197" s="3" t="s">
        <v>2385</v>
      </c>
      <c r="E197" s="3" t="s">
        <v>2397</v>
      </c>
      <c r="F197" s="3" t="s">
        <v>2397</v>
      </c>
      <c r="G197" s="3">
        <v>2005</v>
      </c>
      <c r="H197" s="178">
        <v>29419</v>
      </c>
      <c r="I197" s="3" t="s">
        <v>995</v>
      </c>
      <c r="J197" s="180"/>
      <c r="K197" s="3" t="s">
        <v>1906</v>
      </c>
      <c r="L197" s="198"/>
      <c r="M197" s="199"/>
      <c r="N197" s="199"/>
      <c r="O197" s="199"/>
      <c r="P197" s="19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</row>
    <row r="198" spans="1:219" s="19" customFormat="1" ht="39">
      <c r="A198" s="3">
        <v>10</v>
      </c>
      <c r="B198" s="17" t="s">
        <v>1839</v>
      </c>
      <c r="C198" s="3" t="s">
        <v>1838</v>
      </c>
      <c r="D198" s="3" t="s">
        <v>2385</v>
      </c>
      <c r="E198" s="3" t="s">
        <v>2397</v>
      </c>
      <c r="F198" s="3" t="s">
        <v>2397</v>
      </c>
      <c r="G198" s="3">
        <v>2005</v>
      </c>
      <c r="H198" s="178">
        <v>18736</v>
      </c>
      <c r="I198" s="3" t="s">
        <v>995</v>
      </c>
      <c r="J198" s="180"/>
      <c r="K198" s="3" t="s">
        <v>1906</v>
      </c>
      <c r="L198" s="199"/>
      <c r="M198" s="199"/>
      <c r="N198" s="199"/>
      <c r="O198" s="199"/>
      <c r="P198" s="19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</row>
    <row r="199" spans="1:219" s="19" customFormat="1" ht="39">
      <c r="A199" s="3">
        <v>11</v>
      </c>
      <c r="B199" s="17" t="s">
        <v>1840</v>
      </c>
      <c r="C199" s="3" t="s">
        <v>1838</v>
      </c>
      <c r="D199" s="3" t="s">
        <v>2385</v>
      </c>
      <c r="E199" s="3" t="s">
        <v>2397</v>
      </c>
      <c r="F199" s="3" t="s">
        <v>2397</v>
      </c>
      <c r="G199" s="3">
        <v>2011</v>
      </c>
      <c r="H199" s="178">
        <v>58903.86</v>
      </c>
      <c r="I199" s="3" t="s">
        <v>995</v>
      </c>
      <c r="J199" s="180"/>
      <c r="K199" s="3" t="s">
        <v>1907</v>
      </c>
      <c r="L199" s="199"/>
      <c r="M199" s="199"/>
      <c r="N199" s="199"/>
      <c r="O199" s="199"/>
      <c r="P199" s="19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</row>
    <row r="200" spans="1:219" s="19" customFormat="1" ht="39">
      <c r="A200" s="3">
        <v>12</v>
      </c>
      <c r="B200" s="17" t="s">
        <v>1839</v>
      </c>
      <c r="C200" s="3" t="s">
        <v>1838</v>
      </c>
      <c r="D200" s="3" t="s">
        <v>2385</v>
      </c>
      <c r="E200" s="3" t="s">
        <v>2397</v>
      </c>
      <c r="F200" s="3" t="s">
        <v>2397</v>
      </c>
      <c r="G200" s="3">
        <v>2011</v>
      </c>
      <c r="H200" s="178">
        <v>28000</v>
      </c>
      <c r="I200" s="3" t="s">
        <v>995</v>
      </c>
      <c r="J200" s="180"/>
      <c r="K200" s="3" t="s">
        <v>1907</v>
      </c>
      <c r="L200" s="199"/>
      <c r="M200" s="199"/>
      <c r="N200" s="199"/>
      <c r="O200" s="199"/>
      <c r="P200" s="19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</row>
    <row r="201" spans="1:219" s="19" customFormat="1" ht="39">
      <c r="A201" s="3">
        <v>13</v>
      </c>
      <c r="B201" s="17" t="s">
        <v>1841</v>
      </c>
      <c r="C201" s="3" t="s">
        <v>1842</v>
      </c>
      <c r="D201" s="3" t="s">
        <v>2385</v>
      </c>
      <c r="E201" s="3" t="s">
        <v>2397</v>
      </c>
      <c r="F201" s="3" t="s">
        <v>2397</v>
      </c>
      <c r="G201" s="3">
        <v>1985</v>
      </c>
      <c r="H201" s="178">
        <v>264552.48</v>
      </c>
      <c r="I201" s="3" t="s">
        <v>995</v>
      </c>
      <c r="J201" s="180" t="s">
        <v>1908</v>
      </c>
      <c r="K201" s="3" t="s">
        <v>1909</v>
      </c>
      <c r="L201" s="199" t="s">
        <v>2417</v>
      </c>
      <c r="M201" s="199" t="s">
        <v>6</v>
      </c>
      <c r="N201" s="199" t="s">
        <v>7</v>
      </c>
      <c r="O201" s="199"/>
      <c r="P201" s="199" t="s">
        <v>2430</v>
      </c>
      <c r="Q201" s="3" t="s">
        <v>2429</v>
      </c>
      <c r="R201" s="3" t="s">
        <v>2428</v>
      </c>
      <c r="S201" s="3" t="s">
        <v>2428</v>
      </c>
      <c r="T201" s="3" t="s">
        <v>2428</v>
      </c>
      <c r="U201" s="3" t="s">
        <v>2430</v>
      </c>
      <c r="V201" s="3" t="s">
        <v>2429</v>
      </c>
      <c r="W201" s="3">
        <v>610</v>
      </c>
      <c r="X201" s="3">
        <v>907.5</v>
      </c>
      <c r="Y201" s="3">
        <v>5736</v>
      </c>
      <c r="Z201" s="3">
        <v>2</v>
      </c>
      <c r="AA201" s="3" t="s">
        <v>2385</v>
      </c>
      <c r="AB201" s="3" t="s">
        <v>2385</v>
      </c>
      <c r="AC201" s="3" t="s">
        <v>2397</v>
      </c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</row>
    <row r="202" spans="1:219" s="19" customFormat="1" ht="39">
      <c r="A202" s="3">
        <v>14</v>
      </c>
      <c r="B202" s="17" t="s">
        <v>1843</v>
      </c>
      <c r="C202" s="3" t="s">
        <v>1844</v>
      </c>
      <c r="D202" s="3" t="s">
        <v>2385</v>
      </c>
      <c r="E202" s="3" t="s">
        <v>2397</v>
      </c>
      <c r="F202" s="3" t="s">
        <v>2397</v>
      </c>
      <c r="G202" s="3">
        <v>1974</v>
      </c>
      <c r="H202" s="178">
        <v>757962.26</v>
      </c>
      <c r="I202" s="3" t="s">
        <v>995</v>
      </c>
      <c r="J202" s="180" t="s">
        <v>1910</v>
      </c>
      <c r="K202" s="3" t="s">
        <v>1911</v>
      </c>
      <c r="L202" s="199" t="s">
        <v>8</v>
      </c>
      <c r="M202" s="199" t="s">
        <v>9</v>
      </c>
      <c r="N202" s="199" t="s">
        <v>10</v>
      </c>
      <c r="O202" s="199" t="s">
        <v>11</v>
      </c>
      <c r="P202" s="199"/>
      <c r="Q202" s="3" t="s">
        <v>32</v>
      </c>
      <c r="R202" s="3" t="s">
        <v>2428</v>
      </c>
      <c r="S202" s="3" t="s">
        <v>2428</v>
      </c>
      <c r="T202" s="3" t="s">
        <v>2428</v>
      </c>
      <c r="U202" s="3" t="s">
        <v>2430</v>
      </c>
      <c r="V202" s="3" t="s">
        <v>2006</v>
      </c>
      <c r="W202" s="3">
        <v>271</v>
      </c>
      <c r="X202" s="3">
        <v>517</v>
      </c>
      <c r="Y202" s="3">
        <v>1800</v>
      </c>
      <c r="Z202" s="3">
        <v>2</v>
      </c>
      <c r="AA202" s="3" t="s">
        <v>2385</v>
      </c>
      <c r="AB202" s="3" t="s">
        <v>2385</v>
      </c>
      <c r="AC202" s="3" t="s">
        <v>2397</v>
      </c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</row>
    <row r="203" spans="1:219" s="19" customFormat="1" ht="26.25">
      <c r="A203" s="3">
        <v>15</v>
      </c>
      <c r="B203" s="17" t="s">
        <v>1845</v>
      </c>
      <c r="C203" s="3" t="s">
        <v>1846</v>
      </c>
      <c r="D203" s="3" t="s">
        <v>2385</v>
      </c>
      <c r="E203" s="3" t="s">
        <v>2397</v>
      </c>
      <c r="F203" s="3" t="s">
        <v>2397</v>
      </c>
      <c r="G203" s="3">
        <v>2009</v>
      </c>
      <c r="H203" s="178">
        <v>2629118.45</v>
      </c>
      <c r="I203" s="3" t="s">
        <v>995</v>
      </c>
      <c r="J203" s="180" t="s">
        <v>1912</v>
      </c>
      <c r="K203" s="3" t="s">
        <v>1911</v>
      </c>
      <c r="L203" s="199"/>
      <c r="M203" s="199"/>
      <c r="N203" s="199"/>
      <c r="O203" s="199"/>
      <c r="P203" s="199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</row>
    <row r="204" spans="1:219" s="19" customFormat="1" ht="26.25">
      <c r="A204" s="3">
        <v>16</v>
      </c>
      <c r="B204" s="17" t="s">
        <v>1847</v>
      </c>
      <c r="C204" s="3" t="s">
        <v>1848</v>
      </c>
      <c r="D204" s="3"/>
      <c r="E204" s="3"/>
      <c r="F204" s="3"/>
      <c r="G204" s="3">
        <v>2010</v>
      </c>
      <c r="H204" s="178">
        <v>1399847.41</v>
      </c>
      <c r="I204" s="3" t="s">
        <v>995</v>
      </c>
      <c r="J204" s="180" t="s">
        <v>1912</v>
      </c>
      <c r="K204" s="3" t="s">
        <v>1911</v>
      </c>
      <c r="L204" s="199"/>
      <c r="M204" s="199"/>
      <c r="N204" s="199"/>
      <c r="O204" s="199"/>
      <c r="P204" s="199"/>
      <c r="Q204" s="3"/>
      <c r="R204" s="3"/>
      <c r="S204" s="3"/>
      <c r="T204" s="3"/>
      <c r="U204" s="3"/>
      <c r="V204" s="3"/>
      <c r="W204" s="3">
        <v>13835</v>
      </c>
      <c r="X204" s="3"/>
      <c r="Y204" s="3"/>
      <c r="Z204" s="3"/>
      <c r="AA204" s="3"/>
      <c r="AB204" s="3"/>
      <c r="AC204" s="3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</row>
    <row r="205" spans="1:219" s="19" customFormat="1" ht="26.25">
      <c r="A205" s="3">
        <v>17</v>
      </c>
      <c r="B205" s="17" t="s">
        <v>1849</v>
      </c>
      <c r="C205" s="3" t="s">
        <v>1850</v>
      </c>
      <c r="D205" s="3" t="s">
        <v>2385</v>
      </c>
      <c r="E205" s="3" t="s">
        <v>2397</v>
      </c>
      <c r="F205" s="3" t="s">
        <v>2397</v>
      </c>
      <c r="G205" s="3">
        <v>2006</v>
      </c>
      <c r="H205" s="178">
        <v>322063.03</v>
      </c>
      <c r="I205" s="3" t="s">
        <v>995</v>
      </c>
      <c r="J205" s="180" t="s">
        <v>1912</v>
      </c>
      <c r="K205" s="3" t="s">
        <v>1911</v>
      </c>
      <c r="L205" s="199" t="s">
        <v>2417</v>
      </c>
      <c r="M205" s="199"/>
      <c r="N205" s="199"/>
      <c r="O205" s="199"/>
      <c r="P205" s="199"/>
      <c r="Q205" s="3" t="s">
        <v>32</v>
      </c>
      <c r="R205" s="3" t="s">
        <v>32</v>
      </c>
      <c r="S205" s="3" t="s">
        <v>2430</v>
      </c>
      <c r="T205" s="3" t="s">
        <v>32</v>
      </c>
      <c r="U205" s="3" t="s">
        <v>2430</v>
      </c>
      <c r="V205" s="3" t="s">
        <v>1379</v>
      </c>
      <c r="W205" s="3">
        <v>9.22</v>
      </c>
      <c r="X205" s="3"/>
      <c r="Y205" s="3"/>
      <c r="Z205" s="3">
        <v>1</v>
      </c>
      <c r="AA205" s="3" t="s">
        <v>2397</v>
      </c>
      <c r="AB205" s="3" t="s">
        <v>2397</v>
      </c>
      <c r="AC205" s="3" t="s">
        <v>2397</v>
      </c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</row>
    <row r="206" spans="1:219" s="19" customFormat="1" ht="12.75">
      <c r="A206" s="3">
        <v>18</v>
      </c>
      <c r="B206" s="17" t="s">
        <v>1851</v>
      </c>
      <c r="C206" s="3"/>
      <c r="D206" s="3" t="s">
        <v>2385</v>
      </c>
      <c r="E206" s="3" t="s">
        <v>2397</v>
      </c>
      <c r="F206" s="3" t="s">
        <v>2397</v>
      </c>
      <c r="G206" s="3">
        <v>2009</v>
      </c>
      <c r="H206" s="178">
        <v>476301.83</v>
      </c>
      <c r="I206" s="3" t="s">
        <v>995</v>
      </c>
      <c r="J206" s="180" t="s">
        <v>1912</v>
      </c>
      <c r="K206" s="3" t="s">
        <v>1911</v>
      </c>
      <c r="L206" s="199"/>
      <c r="M206" s="199"/>
      <c r="N206" s="199"/>
      <c r="O206" s="199"/>
      <c r="P206" s="199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</row>
    <row r="207" spans="1:219" s="19" customFormat="1" ht="12.75">
      <c r="A207" s="3">
        <v>19</v>
      </c>
      <c r="B207" s="17" t="s">
        <v>1852</v>
      </c>
      <c r="C207" s="3" t="s">
        <v>1853</v>
      </c>
      <c r="D207" s="3" t="s">
        <v>2385</v>
      </c>
      <c r="E207" s="3"/>
      <c r="F207" s="3"/>
      <c r="G207" s="3">
        <v>2009</v>
      </c>
      <c r="H207" s="178">
        <v>45300.53</v>
      </c>
      <c r="I207" s="3" t="s">
        <v>995</v>
      </c>
      <c r="J207" s="180" t="s">
        <v>1912</v>
      </c>
      <c r="K207" s="3" t="s">
        <v>1911</v>
      </c>
      <c r="L207" s="199"/>
      <c r="M207" s="199"/>
      <c r="N207" s="199"/>
      <c r="O207" s="199"/>
      <c r="P207" s="199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</row>
    <row r="208" spans="1:219" s="19" customFormat="1" ht="26.25">
      <c r="A208" s="3">
        <v>20</v>
      </c>
      <c r="B208" s="17" t="s">
        <v>1854</v>
      </c>
      <c r="C208" s="3" t="s">
        <v>1855</v>
      </c>
      <c r="D208" s="3" t="s">
        <v>2385</v>
      </c>
      <c r="E208" s="3"/>
      <c r="F208" s="3"/>
      <c r="G208" s="3">
        <v>2009</v>
      </c>
      <c r="H208" s="178">
        <v>67919.92</v>
      </c>
      <c r="I208" s="3" t="s">
        <v>995</v>
      </c>
      <c r="J208" s="180" t="s">
        <v>1912</v>
      </c>
      <c r="K208" s="3" t="s">
        <v>1911</v>
      </c>
      <c r="L208" s="199"/>
      <c r="M208" s="199"/>
      <c r="N208" s="199"/>
      <c r="O208" s="199"/>
      <c r="P208" s="199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</row>
    <row r="209" spans="1:219" s="19" customFormat="1" ht="26.25">
      <c r="A209" s="3">
        <v>21</v>
      </c>
      <c r="B209" s="17" t="s">
        <v>1856</v>
      </c>
      <c r="C209" s="3" t="s">
        <v>1855</v>
      </c>
      <c r="D209" s="3" t="s">
        <v>2385</v>
      </c>
      <c r="E209" s="3"/>
      <c r="F209" s="3"/>
      <c r="G209" s="3">
        <v>2009</v>
      </c>
      <c r="H209" s="178">
        <v>39248</v>
      </c>
      <c r="I209" s="3" t="s">
        <v>995</v>
      </c>
      <c r="J209" s="180" t="s">
        <v>1912</v>
      </c>
      <c r="K209" s="3" t="s">
        <v>1911</v>
      </c>
      <c r="L209" s="199"/>
      <c r="M209" s="199"/>
      <c r="N209" s="199"/>
      <c r="O209" s="199"/>
      <c r="P209" s="199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</row>
    <row r="210" spans="1:219" s="19" customFormat="1" ht="39">
      <c r="A210" s="3">
        <v>22</v>
      </c>
      <c r="B210" s="17" t="s">
        <v>1857</v>
      </c>
      <c r="C210" s="3" t="s">
        <v>1858</v>
      </c>
      <c r="D210" s="3" t="s">
        <v>2385</v>
      </c>
      <c r="E210" s="3" t="s">
        <v>2397</v>
      </c>
      <c r="F210" s="3" t="s">
        <v>2397</v>
      </c>
      <c r="G210" s="3">
        <v>1978</v>
      </c>
      <c r="H210" s="178">
        <v>288247.9</v>
      </c>
      <c r="I210" s="3" t="s">
        <v>995</v>
      </c>
      <c r="J210" s="180" t="s">
        <v>1913</v>
      </c>
      <c r="K210" s="3" t="s">
        <v>1914</v>
      </c>
      <c r="L210" s="199" t="s">
        <v>12</v>
      </c>
      <c r="M210" s="199" t="s">
        <v>13</v>
      </c>
      <c r="N210" s="199" t="s">
        <v>14</v>
      </c>
      <c r="O210" s="199" t="s">
        <v>15</v>
      </c>
      <c r="P210" s="199"/>
      <c r="Q210" s="3" t="s">
        <v>32</v>
      </c>
      <c r="R210" s="3" t="s">
        <v>32</v>
      </c>
      <c r="S210" s="3" t="s">
        <v>32</v>
      </c>
      <c r="T210" s="3" t="s">
        <v>2428</v>
      </c>
      <c r="U210" s="3" t="s">
        <v>2427</v>
      </c>
      <c r="V210" s="3" t="s">
        <v>2006</v>
      </c>
      <c r="W210" s="3">
        <v>321.2</v>
      </c>
      <c r="X210" s="3">
        <v>571</v>
      </c>
      <c r="Y210" s="3">
        <v>2183</v>
      </c>
      <c r="Z210" s="3">
        <v>2</v>
      </c>
      <c r="AA210" s="3" t="s">
        <v>2385</v>
      </c>
      <c r="AB210" s="3" t="s">
        <v>2385</v>
      </c>
      <c r="AC210" s="3" t="s">
        <v>2397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</row>
    <row r="211" spans="1:219" s="19" customFormat="1" ht="26.25">
      <c r="A211" s="3">
        <v>23</v>
      </c>
      <c r="B211" s="17" t="s">
        <v>1859</v>
      </c>
      <c r="C211" s="3" t="s">
        <v>1860</v>
      </c>
      <c r="D211" s="3" t="s">
        <v>2385</v>
      </c>
      <c r="E211" s="3" t="s">
        <v>2397</v>
      </c>
      <c r="F211" s="3" t="s">
        <v>2397</v>
      </c>
      <c r="G211" s="3">
        <v>2007</v>
      </c>
      <c r="H211" s="178">
        <v>2706013.39</v>
      </c>
      <c r="I211" s="3" t="s">
        <v>995</v>
      </c>
      <c r="J211" s="180" t="s">
        <v>1915</v>
      </c>
      <c r="K211" s="3" t="s">
        <v>1916</v>
      </c>
      <c r="L211" s="199" t="s">
        <v>16</v>
      </c>
      <c r="M211" s="199" t="s">
        <v>17</v>
      </c>
      <c r="N211" s="199" t="s">
        <v>18</v>
      </c>
      <c r="O211" s="199" t="s">
        <v>913</v>
      </c>
      <c r="P211" s="199" t="s">
        <v>2430</v>
      </c>
      <c r="Q211" s="3" t="s">
        <v>2429</v>
      </c>
      <c r="R211" s="3" t="s">
        <v>2427</v>
      </c>
      <c r="S211" s="3" t="s">
        <v>2428</v>
      </c>
      <c r="T211" s="3" t="s">
        <v>2427</v>
      </c>
      <c r="U211" s="3" t="s">
        <v>2427</v>
      </c>
      <c r="V211" s="3" t="s">
        <v>2428</v>
      </c>
      <c r="W211" s="3"/>
      <c r="X211" s="3">
        <v>1436.51</v>
      </c>
      <c r="Y211" s="3"/>
      <c r="Z211" s="3">
        <v>1</v>
      </c>
      <c r="AA211" s="3" t="s">
        <v>2397</v>
      </c>
      <c r="AB211" s="3" t="s">
        <v>2385</v>
      </c>
      <c r="AC211" s="3" t="s">
        <v>2397</v>
      </c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</row>
    <row r="212" spans="1:219" s="19" customFormat="1" ht="26.25">
      <c r="A212" s="3">
        <v>24</v>
      </c>
      <c r="B212" s="17" t="s">
        <v>1861</v>
      </c>
      <c r="C212" s="3" t="s">
        <v>1848</v>
      </c>
      <c r="D212" s="3" t="s">
        <v>2385</v>
      </c>
      <c r="E212" s="3"/>
      <c r="F212" s="3"/>
      <c r="G212" s="3">
        <v>2009</v>
      </c>
      <c r="H212" s="178">
        <v>96093.15</v>
      </c>
      <c r="I212" s="3" t="s">
        <v>995</v>
      </c>
      <c r="J212" s="180" t="s">
        <v>1917</v>
      </c>
      <c r="K212" s="3" t="s">
        <v>1916</v>
      </c>
      <c r="L212" s="199" t="s">
        <v>19</v>
      </c>
      <c r="M212" s="199"/>
      <c r="N212" s="199"/>
      <c r="O212" s="199"/>
      <c r="P212" s="199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</row>
    <row r="213" spans="1:219" s="19" customFormat="1" ht="26.25">
      <c r="A213" s="3">
        <v>25</v>
      </c>
      <c r="B213" s="17" t="s">
        <v>1862</v>
      </c>
      <c r="C213" s="3" t="s">
        <v>1848</v>
      </c>
      <c r="D213" s="3" t="s">
        <v>2385</v>
      </c>
      <c r="E213" s="3" t="s">
        <v>2397</v>
      </c>
      <c r="F213" s="3" t="s">
        <v>2397</v>
      </c>
      <c r="G213" s="3">
        <v>2006</v>
      </c>
      <c r="H213" s="178">
        <v>3801786.34</v>
      </c>
      <c r="I213" s="3" t="s">
        <v>995</v>
      </c>
      <c r="J213" s="180" t="s">
        <v>1912</v>
      </c>
      <c r="K213" s="3" t="s">
        <v>1916</v>
      </c>
      <c r="L213" s="199" t="s">
        <v>20</v>
      </c>
      <c r="M213" s="199"/>
      <c r="N213" s="199"/>
      <c r="O213" s="199"/>
      <c r="P213" s="199"/>
      <c r="Q213" s="3"/>
      <c r="R213" s="3"/>
      <c r="S213" s="3"/>
      <c r="T213" s="3"/>
      <c r="U213" s="3"/>
      <c r="V213" s="3"/>
      <c r="W213" s="3">
        <v>8436</v>
      </c>
      <c r="X213" s="3"/>
      <c r="Y213" s="3"/>
      <c r="Z213" s="3"/>
      <c r="AA213" s="3"/>
      <c r="AB213" s="3"/>
      <c r="AC213" s="3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</row>
    <row r="214" spans="1:219" s="19" customFormat="1" ht="26.25">
      <c r="A214" s="3">
        <v>26</v>
      </c>
      <c r="B214" s="17" t="s">
        <v>1863</v>
      </c>
      <c r="C214" s="3" t="s">
        <v>1864</v>
      </c>
      <c r="D214" s="3" t="s">
        <v>2385</v>
      </c>
      <c r="E214" s="3"/>
      <c r="F214" s="3"/>
      <c r="G214" s="3">
        <v>2006</v>
      </c>
      <c r="H214" s="178">
        <v>370406.02</v>
      </c>
      <c r="I214" s="3" t="s">
        <v>995</v>
      </c>
      <c r="J214" s="180" t="s">
        <v>1912</v>
      </c>
      <c r="K214" s="3" t="s">
        <v>1916</v>
      </c>
      <c r="L214" s="199" t="s">
        <v>21</v>
      </c>
      <c r="M214" s="199"/>
      <c r="N214" s="199"/>
      <c r="O214" s="199"/>
      <c r="P214" s="199"/>
      <c r="Q214" s="3"/>
      <c r="R214" s="3"/>
      <c r="S214" s="3"/>
      <c r="T214" s="3"/>
      <c r="U214" s="3"/>
      <c r="V214" s="3"/>
      <c r="W214" s="3">
        <v>540</v>
      </c>
      <c r="X214" s="3"/>
      <c r="Y214" s="3"/>
      <c r="Z214" s="3"/>
      <c r="AA214" s="3"/>
      <c r="AB214" s="3"/>
      <c r="AC214" s="3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</row>
    <row r="215" spans="1:219" s="19" customFormat="1" ht="26.25">
      <c r="A215" s="3">
        <v>27</v>
      </c>
      <c r="B215" s="17" t="s">
        <v>1865</v>
      </c>
      <c r="C215" s="3" t="s">
        <v>1866</v>
      </c>
      <c r="D215" s="3" t="s">
        <v>2385</v>
      </c>
      <c r="E215" s="3" t="s">
        <v>2397</v>
      </c>
      <c r="F215" s="188" t="s">
        <v>2385</v>
      </c>
      <c r="G215" s="3"/>
      <c r="H215" s="178">
        <v>321028.12</v>
      </c>
      <c r="I215" s="3" t="s">
        <v>995</v>
      </c>
      <c r="J215" s="180" t="s">
        <v>1918</v>
      </c>
      <c r="K215" s="3" t="s">
        <v>1919</v>
      </c>
      <c r="L215" s="199"/>
      <c r="M215" s="199"/>
      <c r="N215" s="199"/>
      <c r="O215" s="199"/>
      <c r="P215" s="199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</row>
    <row r="216" spans="1:219" s="19" customFormat="1" ht="26.25">
      <c r="A216" s="3">
        <v>28</v>
      </c>
      <c r="B216" s="17" t="s">
        <v>1867</v>
      </c>
      <c r="C216" s="3" t="s">
        <v>1868</v>
      </c>
      <c r="D216" s="3" t="s">
        <v>2385</v>
      </c>
      <c r="E216" s="3" t="s">
        <v>2397</v>
      </c>
      <c r="F216" s="188" t="s">
        <v>2397</v>
      </c>
      <c r="G216" s="3">
        <v>2007</v>
      </c>
      <c r="H216" s="178">
        <v>1595754.98</v>
      </c>
      <c r="I216" s="3" t="s">
        <v>995</v>
      </c>
      <c r="J216" s="180" t="s">
        <v>1920</v>
      </c>
      <c r="K216" s="3" t="s">
        <v>1921</v>
      </c>
      <c r="L216" s="199" t="s">
        <v>1800</v>
      </c>
      <c r="M216" s="199"/>
      <c r="N216" s="199" t="s">
        <v>22</v>
      </c>
      <c r="O216" s="199" t="s">
        <v>23</v>
      </c>
      <c r="P216" s="199" t="s">
        <v>2430</v>
      </c>
      <c r="Q216" s="3" t="s">
        <v>32</v>
      </c>
      <c r="R216" s="3" t="s">
        <v>2006</v>
      </c>
      <c r="S216" s="3" t="s">
        <v>2006</v>
      </c>
      <c r="T216" s="3" t="s">
        <v>2024</v>
      </c>
      <c r="U216" s="3" t="s">
        <v>2024</v>
      </c>
      <c r="V216" s="3" t="s">
        <v>2006</v>
      </c>
      <c r="W216" s="3">
        <v>260.8</v>
      </c>
      <c r="X216" s="3">
        <v>209.02</v>
      </c>
      <c r="Y216" s="3">
        <v>627.06</v>
      </c>
      <c r="Z216" s="3">
        <v>1</v>
      </c>
      <c r="AA216" s="3" t="s">
        <v>2397</v>
      </c>
      <c r="AB216" s="3" t="s">
        <v>2385</v>
      </c>
      <c r="AC216" s="3" t="s">
        <v>2397</v>
      </c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</row>
    <row r="217" spans="1:219" s="19" customFormat="1" ht="26.25">
      <c r="A217" s="3">
        <v>29</v>
      </c>
      <c r="B217" s="17" t="s">
        <v>1869</v>
      </c>
      <c r="C217" s="3" t="s">
        <v>1870</v>
      </c>
      <c r="D217" s="3" t="s">
        <v>2385</v>
      </c>
      <c r="E217" s="3" t="s">
        <v>2397</v>
      </c>
      <c r="F217" s="188" t="s">
        <v>2385</v>
      </c>
      <c r="G217" s="3"/>
      <c r="H217" s="178">
        <v>156822.79</v>
      </c>
      <c r="I217" s="3" t="s">
        <v>995</v>
      </c>
      <c r="J217" s="180" t="s">
        <v>1922</v>
      </c>
      <c r="K217" s="3" t="s">
        <v>1921</v>
      </c>
      <c r="L217" s="199"/>
      <c r="M217" s="199"/>
      <c r="N217" s="199"/>
      <c r="O217" s="199"/>
      <c r="P217" s="199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</row>
    <row r="218" spans="1:219" s="19" customFormat="1" ht="26.25">
      <c r="A218" s="3">
        <v>30</v>
      </c>
      <c r="B218" s="17" t="s">
        <v>1871</v>
      </c>
      <c r="C218" s="3"/>
      <c r="D218" s="3" t="s">
        <v>2385</v>
      </c>
      <c r="E218" s="3" t="s">
        <v>2397</v>
      </c>
      <c r="F218" s="188" t="s">
        <v>2385</v>
      </c>
      <c r="G218" s="3"/>
      <c r="H218" s="178">
        <v>12000</v>
      </c>
      <c r="I218" s="3" t="s">
        <v>995</v>
      </c>
      <c r="J218" s="180" t="s">
        <v>1922</v>
      </c>
      <c r="K218" s="3" t="s">
        <v>1921</v>
      </c>
      <c r="L218" s="199"/>
      <c r="M218" s="199"/>
      <c r="N218" s="199"/>
      <c r="O218" s="199"/>
      <c r="P218" s="199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</row>
    <row r="219" spans="1:219" s="19" customFormat="1" ht="26.25">
      <c r="A219" s="3">
        <v>31</v>
      </c>
      <c r="B219" s="17" t="s">
        <v>1872</v>
      </c>
      <c r="C219" s="3" t="s">
        <v>1855</v>
      </c>
      <c r="D219" s="3" t="s">
        <v>2385</v>
      </c>
      <c r="E219" s="3" t="s">
        <v>2397</v>
      </c>
      <c r="F219" s="188"/>
      <c r="G219" s="3">
        <v>2008</v>
      </c>
      <c r="H219" s="178">
        <f>214262.5+219947.7</f>
        <v>434210.2</v>
      </c>
      <c r="I219" s="3" t="s">
        <v>995</v>
      </c>
      <c r="J219" s="180" t="s">
        <v>1922</v>
      </c>
      <c r="K219" s="3" t="s">
        <v>1921</v>
      </c>
      <c r="L219" s="199"/>
      <c r="M219" s="199"/>
      <c r="N219" s="199"/>
      <c r="O219" s="199"/>
      <c r="P219" s="199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</row>
    <row r="220" spans="1:219" s="19" customFormat="1" ht="26.25">
      <c r="A220" s="3">
        <v>32</v>
      </c>
      <c r="B220" s="17" t="s">
        <v>1873</v>
      </c>
      <c r="C220" s="3" t="s">
        <v>1855</v>
      </c>
      <c r="D220" s="3" t="s">
        <v>2385</v>
      </c>
      <c r="E220" s="3"/>
      <c r="F220" s="188"/>
      <c r="G220" s="3">
        <v>2012</v>
      </c>
      <c r="H220" s="178">
        <v>2029750.06</v>
      </c>
      <c r="I220" s="3" t="s">
        <v>995</v>
      </c>
      <c r="J220" s="180" t="s">
        <v>1922</v>
      </c>
      <c r="K220" s="3" t="s">
        <v>1921</v>
      </c>
      <c r="L220" s="199"/>
      <c r="M220" s="199"/>
      <c r="N220" s="199"/>
      <c r="O220" s="199"/>
      <c r="P220" s="199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</row>
    <row r="221" spans="1:219" s="19" customFormat="1" ht="52.5">
      <c r="A221" s="3">
        <v>33</v>
      </c>
      <c r="B221" s="17" t="s">
        <v>1843</v>
      </c>
      <c r="C221" s="3" t="s">
        <v>1874</v>
      </c>
      <c r="D221" s="3" t="s">
        <v>2385</v>
      </c>
      <c r="E221" s="3" t="s">
        <v>2397</v>
      </c>
      <c r="F221" s="188" t="s">
        <v>2397</v>
      </c>
      <c r="G221" s="3">
        <v>1972</v>
      </c>
      <c r="H221" s="178">
        <v>133315</v>
      </c>
      <c r="I221" s="3" t="s">
        <v>995</v>
      </c>
      <c r="J221" s="180" t="s">
        <v>1923</v>
      </c>
      <c r="K221" s="3" t="s">
        <v>1924</v>
      </c>
      <c r="L221" s="199" t="s">
        <v>24</v>
      </c>
      <c r="M221" s="199" t="s">
        <v>24</v>
      </c>
      <c r="N221" s="199" t="s">
        <v>25</v>
      </c>
      <c r="O221" s="199" t="s">
        <v>26</v>
      </c>
      <c r="P221" s="199"/>
      <c r="Q221" s="3" t="s">
        <v>2006</v>
      </c>
      <c r="R221" s="3" t="s">
        <v>2006</v>
      </c>
      <c r="S221" s="3" t="s">
        <v>2006</v>
      </c>
      <c r="T221" s="3" t="s">
        <v>2006</v>
      </c>
      <c r="U221" s="3" t="s">
        <v>2006</v>
      </c>
      <c r="V221" s="3" t="s">
        <v>2006</v>
      </c>
      <c r="W221" s="3">
        <v>179.43</v>
      </c>
      <c r="X221" s="3">
        <v>156.5</v>
      </c>
      <c r="Y221" s="3">
        <v>538.29</v>
      </c>
      <c r="Z221" s="3">
        <v>1</v>
      </c>
      <c r="AA221" s="3" t="s">
        <v>2397</v>
      </c>
      <c r="AB221" s="3" t="s">
        <v>2385</v>
      </c>
      <c r="AC221" s="3" t="s">
        <v>2397</v>
      </c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</row>
    <row r="222" spans="1:219" s="19" customFormat="1" ht="26.25">
      <c r="A222" s="3">
        <v>34</v>
      </c>
      <c r="B222" s="17" t="s">
        <v>1875</v>
      </c>
      <c r="C222" s="3" t="s">
        <v>1876</v>
      </c>
      <c r="D222" s="3" t="s">
        <v>2385</v>
      </c>
      <c r="E222" s="3" t="s">
        <v>2397</v>
      </c>
      <c r="F222" s="188" t="s">
        <v>2397</v>
      </c>
      <c r="G222" s="3">
        <v>1970</v>
      </c>
      <c r="H222" s="178">
        <v>120129.39</v>
      </c>
      <c r="I222" s="3" t="s">
        <v>995</v>
      </c>
      <c r="J222" s="180" t="s">
        <v>1925</v>
      </c>
      <c r="K222" s="3" t="s">
        <v>1924</v>
      </c>
      <c r="L222" s="199" t="s">
        <v>2417</v>
      </c>
      <c r="M222" s="199"/>
      <c r="N222" s="199" t="s">
        <v>27</v>
      </c>
      <c r="O222" s="199" t="s">
        <v>26</v>
      </c>
      <c r="P222" s="199"/>
      <c r="Q222" s="3" t="s">
        <v>2428</v>
      </c>
      <c r="R222" s="3" t="s">
        <v>2429</v>
      </c>
      <c r="S222" s="3" t="s">
        <v>2006</v>
      </c>
      <c r="T222" s="3" t="s">
        <v>2006</v>
      </c>
      <c r="U222" s="3" t="s">
        <v>2024</v>
      </c>
      <c r="V222" s="3" t="s">
        <v>2427</v>
      </c>
      <c r="W222" s="3">
        <v>99.94</v>
      </c>
      <c r="X222" s="3">
        <v>88</v>
      </c>
      <c r="Y222" s="3">
        <v>249.85</v>
      </c>
      <c r="Z222" s="3">
        <v>1</v>
      </c>
      <c r="AA222" s="3" t="s">
        <v>2397</v>
      </c>
      <c r="AB222" s="3" t="s">
        <v>2385</v>
      </c>
      <c r="AC222" s="3" t="s">
        <v>2397</v>
      </c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</row>
    <row r="223" spans="1:219" s="19" customFormat="1" ht="26.25">
      <c r="A223" s="3">
        <v>35</v>
      </c>
      <c r="B223" s="17" t="s">
        <v>1877</v>
      </c>
      <c r="C223" s="3" t="s">
        <v>1876</v>
      </c>
      <c r="D223" s="3" t="s">
        <v>2385</v>
      </c>
      <c r="E223" s="3" t="s">
        <v>2397</v>
      </c>
      <c r="F223" s="188" t="s">
        <v>2397</v>
      </c>
      <c r="G223" s="3">
        <v>1970</v>
      </c>
      <c r="H223" s="178">
        <v>104680</v>
      </c>
      <c r="I223" s="3" t="s">
        <v>995</v>
      </c>
      <c r="J223" s="180" t="s">
        <v>1926</v>
      </c>
      <c r="K223" s="3" t="s">
        <v>1924</v>
      </c>
      <c r="L223" s="199" t="s">
        <v>2417</v>
      </c>
      <c r="M223" s="199"/>
      <c r="N223" s="199" t="s">
        <v>27</v>
      </c>
      <c r="O223" s="199" t="s">
        <v>26</v>
      </c>
      <c r="P223" s="199"/>
      <c r="Q223" s="3" t="s">
        <v>2428</v>
      </c>
      <c r="R223" s="3" t="s">
        <v>2006</v>
      </c>
      <c r="S223" s="3" t="s">
        <v>2006</v>
      </c>
      <c r="T223" s="3" t="s">
        <v>2006</v>
      </c>
      <c r="U223" s="3" t="s">
        <v>2024</v>
      </c>
      <c r="V223" s="3" t="s">
        <v>2427</v>
      </c>
      <c r="W223" s="3">
        <v>100.8</v>
      </c>
      <c r="X223" s="3">
        <v>88</v>
      </c>
      <c r="Y223" s="3">
        <v>282.24</v>
      </c>
      <c r="Z223" s="3">
        <v>1</v>
      </c>
      <c r="AA223" s="3" t="s">
        <v>2397</v>
      </c>
      <c r="AB223" s="3" t="s">
        <v>2385</v>
      </c>
      <c r="AC223" s="3" t="s">
        <v>2397</v>
      </c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</row>
    <row r="224" spans="1:219" s="19" customFormat="1" ht="26.25">
      <c r="A224" s="3">
        <v>36</v>
      </c>
      <c r="B224" s="17" t="s">
        <v>1878</v>
      </c>
      <c r="C224" s="3" t="s">
        <v>1876</v>
      </c>
      <c r="D224" s="3" t="s">
        <v>2385</v>
      </c>
      <c r="E224" s="3" t="s">
        <v>2397</v>
      </c>
      <c r="F224" s="188" t="s">
        <v>2397</v>
      </c>
      <c r="G224" s="3">
        <v>1970</v>
      </c>
      <c r="H224" s="178">
        <v>48028</v>
      </c>
      <c r="I224" s="3" t="s">
        <v>995</v>
      </c>
      <c r="J224" s="180" t="s">
        <v>1927</v>
      </c>
      <c r="K224" s="3" t="s">
        <v>1924</v>
      </c>
      <c r="L224" s="3" t="s">
        <v>2417</v>
      </c>
      <c r="M224" s="3"/>
      <c r="N224" s="3" t="s">
        <v>28</v>
      </c>
      <c r="O224" s="3" t="s">
        <v>26</v>
      </c>
      <c r="P224" s="3"/>
      <c r="Q224" s="3" t="s">
        <v>2428</v>
      </c>
      <c r="R224" s="3" t="s">
        <v>2006</v>
      </c>
      <c r="S224" s="3" t="s">
        <v>2006</v>
      </c>
      <c r="T224" s="3" t="s">
        <v>2006</v>
      </c>
      <c r="U224" s="3" t="s">
        <v>2024</v>
      </c>
      <c r="V224" s="3" t="s">
        <v>2427</v>
      </c>
      <c r="W224" s="3">
        <v>95.04</v>
      </c>
      <c r="X224" s="3">
        <v>88</v>
      </c>
      <c r="Y224" s="3">
        <v>237.6</v>
      </c>
      <c r="Z224" s="3">
        <v>1</v>
      </c>
      <c r="AA224" s="3" t="s">
        <v>2397</v>
      </c>
      <c r="AB224" s="3" t="s">
        <v>2385</v>
      </c>
      <c r="AC224" s="3" t="s">
        <v>2397</v>
      </c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</row>
    <row r="225" spans="1:219" s="19" customFormat="1" ht="26.25">
      <c r="A225" s="3">
        <v>37</v>
      </c>
      <c r="B225" s="17" t="s">
        <v>1879</v>
      </c>
      <c r="C225" s="3" t="s">
        <v>1880</v>
      </c>
      <c r="D225" s="3" t="s">
        <v>2385</v>
      </c>
      <c r="E225" s="3" t="s">
        <v>2397</v>
      </c>
      <c r="F225" s="188" t="s">
        <v>2397</v>
      </c>
      <c r="G225" s="3">
        <v>1965</v>
      </c>
      <c r="H225" s="178">
        <v>23358</v>
      </c>
      <c r="I225" s="3" t="s">
        <v>995</v>
      </c>
      <c r="J225" s="180" t="s">
        <v>1928</v>
      </c>
      <c r="K225" s="3" t="s">
        <v>1924</v>
      </c>
      <c r="L225" s="3" t="s">
        <v>405</v>
      </c>
      <c r="M225" s="3"/>
      <c r="N225" s="3" t="s">
        <v>29</v>
      </c>
      <c r="O225" s="3" t="s">
        <v>26</v>
      </c>
      <c r="P225" s="3"/>
      <c r="Q225" s="3" t="s">
        <v>2006</v>
      </c>
      <c r="R225" s="3" t="s">
        <v>2427</v>
      </c>
      <c r="S225" s="3" t="s">
        <v>2006</v>
      </c>
      <c r="T225" s="3" t="s">
        <v>2006</v>
      </c>
      <c r="U225" s="3" t="s">
        <v>2430</v>
      </c>
      <c r="V225" s="3" t="s">
        <v>2006</v>
      </c>
      <c r="W225" s="3">
        <v>117.8</v>
      </c>
      <c r="X225" s="3">
        <v>114</v>
      </c>
      <c r="Y225" s="3">
        <v>353.4</v>
      </c>
      <c r="Z225" s="3">
        <v>1</v>
      </c>
      <c r="AA225" s="3" t="s">
        <v>2397</v>
      </c>
      <c r="AB225" s="3" t="s">
        <v>2385</v>
      </c>
      <c r="AC225" s="3" t="s">
        <v>2397</v>
      </c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</row>
    <row r="226" spans="1:219" s="19" customFormat="1" ht="26.25">
      <c r="A226" s="3">
        <v>38</v>
      </c>
      <c r="B226" s="17" t="s">
        <v>1881</v>
      </c>
      <c r="C226" s="3" t="s">
        <v>1882</v>
      </c>
      <c r="D226" s="3" t="s">
        <v>2385</v>
      </c>
      <c r="E226" s="3" t="s">
        <v>2397</v>
      </c>
      <c r="F226" s="188" t="s">
        <v>2397</v>
      </c>
      <c r="G226" s="3">
        <v>1972</v>
      </c>
      <c r="H226" s="178">
        <v>364203</v>
      </c>
      <c r="I226" s="3" t="s">
        <v>995</v>
      </c>
      <c r="J226" s="180" t="s">
        <v>1929</v>
      </c>
      <c r="K226" s="3" t="s">
        <v>1924</v>
      </c>
      <c r="L226" s="3" t="s">
        <v>30</v>
      </c>
      <c r="M226" s="3" t="s">
        <v>30</v>
      </c>
      <c r="N226" s="3" t="s">
        <v>31</v>
      </c>
      <c r="O226" s="3" t="s">
        <v>26</v>
      </c>
      <c r="P226" s="3"/>
      <c r="Q226" s="3" t="s">
        <v>2006</v>
      </c>
      <c r="R226" s="3" t="s">
        <v>2006</v>
      </c>
      <c r="S226" s="3" t="s">
        <v>2006</v>
      </c>
      <c r="T226" s="3" t="s">
        <v>2006</v>
      </c>
      <c r="U226" s="3" t="s">
        <v>2430</v>
      </c>
      <c r="V226" s="3" t="s">
        <v>2006</v>
      </c>
      <c r="W226" s="3">
        <v>540.36</v>
      </c>
      <c r="X226" s="3">
        <v>363.96</v>
      </c>
      <c r="Y226" s="3">
        <v>1350.9</v>
      </c>
      <c r="Z226" s="3">
        <v>1</v>
      </c>
      <c r="AA226" s="3" t="s">
        <v>2397</v>
      </c>
      <c r="AB226" s="3" t="s">
        <v>2385</v>
      </c>
      <c r="AC226" s="3" t="s">
        <v>2397</v>
      </c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</row>
    <row r="227" spans="1:219" s="19" customFormat="1" ht="26.25">
      <c r="A227" s="3">
        <v>39</v>
      </c>
      <c r="B227" s="17" t="s">
        <v>1883</v>
      </c>
      <c r="C227" s="3" t="s">
        <v>1882</v>
      </c>
      <c r="D227" s="3" t="s">
        <v>2385</v>
      </c>
      <c r="E227" s="3" t="s">
        <v>2397</v>
      </c>
      <c r="F227" s="188" t="s">
        <v>2397</v>
      </c>
      <c r="G227" s="3">
        <v>1972</v>
      </c>
      <c r="H227" s="178">
        <v>236712</v>
      </c>
      <c r="I227" s="3" t="s">
        <v>995</v>
      </c>
      <c r="J227" s="180" t="s">
        <v>1929</v>
      </c>
      <c r="K227" s="3" t="s">
        <v>1924</v>
      </c>
      <c r="L227" s="3" t="s">
        <v>30</v>
      </c>
      <c r="M227" s="3" t="s">
        <v>30</v>
      </c>
      <c r="N227" s="3" t="s">
        <v>31</v>
      </c>
      <c r="O227" s="3" t="s">
        <v>26</v>
      </c>
      <c r="P227" s="3"/>
      <c r="Q227" s="3" t="s">
        <v>2006</v>
      </c>
      <c r="R227" s="3" t="s">
        <v>2006</v>
      </c>
      <c r="S227" s="3" t="s">
        <v>2006</v>
      </c>
      <c r="T227" s="3" t="s">
        <v>2006</v>
      </c>
      <c r="U227" s="3" t="s">
        <v>2430</v>
      </c>
      <c r="V227" s="3" t="s">
        <v>2006</v>
      </c>
      <c r="W227" s="3">
        <v>445.86</v>
      </c>
      <c r="X227" s="3">
        <v>388.8</v>
      </c>
      <c r="Y227" s="3">
        <v>1114.68</v>
      </c>
      <c r="Z227" s="3">
        <v>1</v>
      </c>
      <c r="AA227" s="3" t="s">
        <v>2397</v>
      </c>
      <c r="AB227" s="3" t="s">
        <v>2385</v>
      </c>
      <c r="AC227" s="3" t="s">
        <v>2397</v>
      </c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</row>
    <row r="228" spans="1:219" s="19" customFormat="1" ht="26.25">
      <c r="A228" s="3">
        <v>40</v>
      </c>
      <c r="B228" s="17" t="s">
        <v>1884</v>
      </c>
      <c r="C228" s="3" t="s">
        <v>1882</v>
      </c>
      <c r="D228" s="3" t="s">
        <v>2385</v>
      </c>
      <c r="E228" s="3" t="s">
        <v>2397</v>
      </c>
      <c r="F228" s="188" t="s">
        <v>2397</v>
      </c>
      <c r="G228" s="3">
        <v>1972</v>
      </c>
      <c r="H228" s="178">
        <v>47940</v>
      </c>
      <c r="I228" s="3" t="s">
        <v>995</v>
      </c>
      <c r="J228" s="180" t="s">
        <v>1930</v>
      </c>
      <c r="K228" s="3" t="s">
        <v>1924</v>
      </c>
      <c r="L228" s="3" t="s">
        <v>1572</v>
      </c>
      <c r="M228" s="3"/>
      <c r="N228" s="3" t="s">
        <v>31</v>
      </c>
      <c r="O228" s="3" t="s">
        <v>26</v>
      </c>
      <c r="P228" s="3"/>
      <c r="Q228" s="3" t="s">
        <v>2006</v>
      </c>
      <c r="R228" s="3" t="s">
        <v>2006</v>
      </c>
      <c r="S228" s="3" t="s">
        <v>2006</v>
      </c>
      <c r="T228" s="3" t="s">
        <v>2006</v>
      </c>
      <c r="U228" s="3" t="s">
        <v>2430</v>
      </c>
      <c r="V228" s="3" t="s">
        <v>2006</v>
      </c>
      <c r="W228" s="3">
        <v>122.61</v>
      </c>
      <c r="X228" s="3">
        <v>103.6</v>
      </c>
      <c r="Y228" s="3">
        <v>312.66</v>
      </c>
      <c r="Z228" s="3">
        <v>1</v>
      </c>
      <c r="AA228" s="3" t="s">
        <v>2397</v>
      </c>
      <c r="AB228" s="3" t="s">
        <v>2385</v>
      </c>
      <c r="AC228" s="3" t="s">
        <v>2397</v>
      </c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</row>
    <row r="229" spans="1:219" s="19" customFormat="1" ht="26.25">
      <c r="A229" s="3">
        <v>41</v>
      </c>
      <c r="B229" s="17" t="s">
        <v>1885</v>
      </c>
      <c r="C229" s="3" t="s">
        <v>1882</v>
      </c>
      <c r="D229" s="3" t="s">
        <v>2385</v>
      </c>
      <c r="E229" s="3" t="s">
        <v>2397</v>
      </c>
      <c r="F229" s="188" t="s">
        <v>2397</v>
      </c>
      <c r="G229" s="3" t="s">
        <v>1886</v>
      </c>
      <c r="H229" s="178">
        <v>29000</v>
      </c>
      <c r="I229" s="3" t="s">
        <v>995</v>
      </c>
      <c r="J229" s="180" t="s">
        <v>1931</v>
      </c>
      <c r="K229" s="3" t="s">
        <v>1924</v>
      </c>
      <c r="L229" s="3" t="s">
        <v>103</v>
      </c>
      <c r="M229" s="3" t="s">
        <v>103</v>
      </c>
      <c r="N229" s="3" t="s">
        <v>29</v>
      </c>
      <c r="O229" s="3" t="s">
        <v>26</v>
      </c>
      <c r="P229" s="3"/>
      <c r="Q229" s="3" t="s">
        <v>2006</v>
      </c>
      <c r="R229" s="3" t="s">
        <v>2006</v>
      </c>
      <c r="S229" s="3" t="s">
        <v>2006</v>
      </c>
      <c r="T229" s="3" t="s">
        <v>2006</v>
      </c>
      <c r="U229" s="3" t="s">
        <v>2430</v>
      </c>
      <c r="V229" s="3" t="s">
        <v>2006</v>
      </c>
      <c r="W229" s="3">
        <v>47.94</v>
      </c>
      <c r="X229" s="3">
        <v>41.71</v>
      </c>
      <c r="Y229" s="3">
        <v>115.06</v>
      </c>
      <c r="Z229" s="3">
        <v>1</v>
      </c>
      <c r="AA229" s="3" t="s">
        <v>2397</v>
      </c>
      <c r="AB229" s="3" t="s">
        <v>2385</v>
      </c>
      <c r="AC229" s="3" t="s">
        <v>2397</v>
      </c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</row>
    <row r="230" spans="1:219" s="19" customFormat="1" ht="52.5">
      <c r="A230" s="3">
        <v>42</v>
      </c>
      <c r="B230" s="17" t="s">
        <v>1887</v>
      </c>
      <c r="C230" s="3" t="s">
        <v>1882</v>
      </c>
      <c r="D230" s="3" t="s">
        <v>2385</v>
      </c>
      <c r="E230" s="3" t="s">
        <v>2397</v>
      </c>
      <c r="F230" s="188" t="s">
        <v>2397</v>
      </c>
      <c r="G230" s="3">
        <v>1972</v>
      </c>
      <c r="H230" s="178">
        <v>6005</v>
      </c>
      <c r="I230" s="3" t="s">
        <v>995</v>
      </c>
      <c r="J230" s="180" t="s">
        <v>1932</v>
      </c>
      <c r="K230" s="3" t="s">
        <v>1924</v>
      </c>
      <c r="L230" s="3" t="s">
        <v>24</v>
      </c>
      <c r="M230" s="3" t="s">
        <v>24</v>
      </c>
      <c r="N230" s="3" t="s">
        <v>25</v>
      </c>
      <c r="O230" s="3" t="s">
        <v>26</v>
      </c>
      <c r="P230" s="3"/>
      <c r="Q230" s="3" t="s">
        <v>2006</v>
      </c>
      <c r="R230" s="3" t="s">
        <v>2006</v>
      </c>
      <c r="S230" s="3" t="s">
        <v>2006</v>
      </c>
      <c r="T230" s="3" t="s">
        <v>2006</v>
      </c>
      <c r="U230" s="3" t="s">
        <v>2430</v>
      </c>
      <c r="V230" s="3" t="s">
        <v>2006</v>
      </c>
      <c r="W230" s="3">
        <v>31.18</v>
      </c>
      <c r="X230" s="3">
        <v>28.2</v>
      </c>
      <c r="Y230" s="3">
        <v>77.95</v>
      </c>
      <c r="Z230" s="3">
        <v>1</v>
      </c>
      <c r="AA230" s="3" t="s">
        <v>2397</v>
      </c>
      <c r="AB230" s="3" t="s">
        <v>2385</v>
      </c>
      <c r="AC230" s="3" t="s">
        <v>2397</v>
      </c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</row>
    <row r="231" spans="1:219" s="19" customFormat="1" ht="52.5">
      <c r="A231" s="3">
        <v>43</v>
      </c>
      <c r="B231" s="17" t="s">
        <v>1888</v>
      </c>
      <c r="C231" s="3" t="s">
        <v>1882</v>
      </c>
      <c r="D231" s="3" t="s">
        <v>2385</v>
      </c>
      <c r="E231" s="3" t="s">
        <v>2397</v>
      </c>
      <c r="F231" s="188" t="s">
        <v>2397</v>
      </c>
      <c r="G231" s="3">
        <v>1972</v>
      </c>
      <c r="H231" s="178">
        <v>22000</v>
      </c>
      <c r="I231" s="3" t="s">
        <v>995</v>
      </c>
      <c r="J231" s="180" t="s">
        <v>906</v>
      </c>
      <c r="K231" s="3" t="s">
        <v>1924</v>
      </c>
      <c r="L231" s="3" t="s">
        <v>24</v>
      </c>
      <c r="M231" s="3" t="s">
        <v>24</v>
      </c>
      <c r="N231" s="3" t="s">
        <v>25</v>
      </c>
      <c r="O231" s="3" t="s">
        <v>26</v>
      </c>
      <c r="P231" s="3"/>
      <c r="Q231" s="3" t="s">
        <v>2006</v>
      </c>
      <c r="R231" s="3" t="s">
        <v>2006</v>
      </c>
      <c r="S231" s="3" t="s">
        <v>2006</v>
      </c>
      <c r="T231" s="3" t="s">
        <v>2006</v>
      </c>
      <c r="U231" s="3" t="s">
        <v>2430</v>
      </c>
      <c r="V231" s="3" t="s">
        <v>2006</v>
      </c>
      <c r="W231" s="3">
        <v>31.18</v>
      </c>
      <c r="X231" s="3">
        <v>28.2</v>
      </c>
      <c r="Y231" s="3">
        <v>77.95</v>
      </c>
      <c r="Z231" s="3">
        <v>1</v>
      </c>
      <c r="AA231" s="3" t="s">
        <v>2397</v>
      </c>
      <c r="AB231" s="3" t="s">
        <v>2385</v>
      </c>
      <c r="AC231" s="3" t="s">
        <v>2397</v>
      </c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</row>
    <row r="232" spans="1:219" s="19" customFormat="1" ht="52.5">
      <c r="A232" s="3">
        <v>44</v>
      </c>
      <c r="B232" s="17" t="s">
        <v>1889</v>
      </c>
      <c r="C232" s="3" t="s">
        <v>1882</v>
      </c>
      <c r="D232" s="3" t="s">
        <v>2385</v>
      </c>
      <c r="E232" s="3" t="s">
        <v>2397</v>
      </c>
      <c r="F232" s="188" t="s">
        <v>2397</v>
      </c>
      <c r="G232" s="3">
        <v>1972</v>
      </c>
      <c r="H232" s="178">
        <v>18000</v>
      </c>
      <c r="I232" s="3" t="s">
        <v>995</v>
      </c>
      <c r="J232" s="180" t="s">
        <v>906</v>
      </c>
      <c r="K232" s="3" t="s">
        <v>1924</v>
      </c>
      <c r="L232" s="3" t="s">
        <v>24</v>
      </c>
      <c r="M232" s="3" t="s">
        <v>24</v>
      </c>
      <c r="N232" s="3" t="s">
        <v>25</v>
      </c>
      <c r="O232" s="3" t="s">
        <v>26</v>
      </c>
      <c r="P232" s="3"/>
      <c r="Q232" s="3" t="s">
        <v>2006</v>
      </c>
      <c r="R232" s="3" t="s">
        <v>2006</v>
      </c>
      <c r="S232" s="3" t="s">
        <v>2006</v>
      </c>
      <c r="T232" s="3" t="s">
        <v>2006</v>
      </c>
      <c r="U232" s="3" t="s">
        <v>2430</v>
      </c>
      <c r="V232" s="3" t="s">
        <v>2006</v>
      </c>
      <c r="W232" s="3">
        <v>31.18</v>
      </c>
      <c r="X232" s="3">
        <v>28.2</v>
      </c>
      <c r="Y232" s="3">
        <v>77.95</v>
      </c>
      <c r="Z232" s="3">
        <v>1</v>
      </c>
      <c r="AA232" s="3" t="s">
        <v>2397</v>
      </c>
      <c r="AB232" s="3" t="s">
        <v>2385</v>
      </c>
      <c r="AC232" s="3" t="s">
        <v>2397</v>
      </c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</row>
    <row r="233" spans="1:219" s="19" customFormat="1" ht="52.5">
      <c r="A233" s="3">
        <v>45</v>
      </c>
      <c r="B233" s="17" t="s">
        <v>1890</v>
      </c>
      <c r="C233" s="3" t="s">
        <v>1882</v>
      </c>
      <c r="D233" s="3" t="s">
        <v>2385</v>
      </c>
      <c r="E233" s="3" t="s">
        <v>2397</v>
      </c>
      <c r="F233" s="188" t="s">
        <v>2397</v>
      </c>
      <c r="G233" s="3">
        <v>1972</v>
      </c>
      <c r="H233" s="178">
        <v>25000</v>
      </c>
      <c r="I233" s="3" t="s">
        <v>995</v>
      </c>
      <c r="J233" s="180" t="s">
        <v>907</v>
      </c>
      <c r="K233" s="3" t="s">
        <v>1924</v>
      </c>
      <c r="L233" s="3" t="s">
        <v>24</v>
      </c>
      <c r="M233" s="3" t="s">
        <v>24</v>
      </c>
      <c r="N233" s="3" t="s">
        <v>25</v>
      </c>
      <c r="O233" s="3" t="s">
        <v>26</v>
      </c>
      <c r="P233" s="3"/>
      <c r="Q233" s="3" t="s">
        <v>2006</v>
      </c>
      <c r="R233" s="3" t="s">
        <v>2006</v>
      </c>
      <c r="S233" s="3" t="s">
        <v>2006</v>
      </c>
      <c r="T233" s="3" t="s">
        <v>2006</v>
      </c>
      <c r="U233" s="3" t="s">
        <v>2430</v>
      </c>
      <c r="V233" s="3" t="s">
        <v>2006</v>
      </c>
      <c r="W233" s="3">
        <v>155.9</v>
      </c>
      <c r="X233" s="3">
        <v>141</v>
      </c>
      <c r="Y233" s="3">
        <v>389.75</v>
      </c>
      <c r="Z233" s="3">
        <v>1</v>
      </c>
      <c r="AA233" s="3" t="s">
        <v>2397</v>
      </c>
      <c r="AB233" s="3" t="s">
        <v>2385</v>
      </c>
      <c r="AC233" s="3" t="s">
        <v>2397</v>
      </c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</row>
    <row r="234" spans="1:219" s="19" customFormat="1" ht="52.5">
      <c r="A234" s="3">
        <v>46</v>
      </c>
      <c r="B234" s="17" t="s">
        <v>1891</v>
      </c>
      <c r="C234" s="3" t="s">
        <v>1882</v>
      </c>
      <c r="D234" s="3" t="s">
        <v>2385</v>
      </c>
      <c r="E234" s="3" t="s">
        <v>2397</v>
      </c>
      <c r="F234" s="188" t="s">
        <v>2397</v>
      </c>
      <c r="G234" s="3">
        <v>1972</v>
      </c>
      <c r="H234" s="178">
        <v>20000</v>
      </c>
      <c r="I234" s="3" t="s">
        <v>995</v>
      </c>
      <c r="J234" s="180" t="s">
        <v>906</v>
      </c>
      <c r="K234" s="3" t="s">
        <v>1924</v>
      </c>
      <c r="L234" s="3" t="s">
        <v>24</v>
      </c>
      <c r="M234" s="3" t="s">
        <v>24</v>
      </c>
      <c r="N234" s="3" t="s">
        <v>25</v>
      </c>
      <c r="O234" s="3" t="s">
        <v>26</v>
      </c>
      <c r="P234" s="3"/>
      <c r="Q234" s="3" t="s">
        <v>2006</v>
      </c>
      <c r="R234" s="3" t="s">
        <v>2006</v>
      </c>
      <c r="S234" s="3" t="s">
        <v>2006</v>
      </c>
      <c r="T234" s="3" t="s">
        <v>2006</v>
      </c>
      <c r="U234" s="3" t="s">
        <v>2430</v>
      </c>
      <c r="V234" s="3" t="s">
        <v>2006</v>
      </c>
      <c r="W234" s="3">
        <v>62.36</v>
      </c>
      <c r="X234" s="3">
        <v>56.4</v>
      </c>
      <c r="Y234" s="3">
        <v>155.9</v>
      </c>
      <c r="Z234" s="3">
        <v>1</v>
      </c>
      <c r="AA234" s="3" t="s">
        <v>2397</v>
      </c>
      <c r="AB234" s="3" t="s">
        <v>2385</v>
      </c>
      <c r="AC234" s="3" t="s">
        <v>2397</v>
      </c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</row>
    <row r="235" spans="1:219" s="19" customFormat="1" ht="52.5">
      <c r="A235" s="3">
        <v>47</v>
      </c>
      <c r="B235" s="17" t="s">
        <v>1892</v>
      </c>
      <c r="C235" s="3" t="s">
        <v>1882</v>
      </c>
      <c r="D235" s="3" t="s">
        <v>2385</v>
      </c>
      <c r="E235" s="3" t="s">
        <v>2397</v>
      </c>
      <c r="F235" s="188" t="s">
        <v>2397</v>
      </c>
      <c r="G235" s="3">
        <v>1970</v>
      </c>
      <c r="H235" s="178">
        <v>10000</v>
      </c>
      <c r="I235" s="3" t="s">
        <v>995</v>
      </c>
      <c r="J235" s="180" t="s">
        <v>908</v>
      </c>
      <c r="K235" s="3" t="s">
        <v>909</v>
      </c>
      <c r="L235" s="3" t="s">
        <v>24</v>
      </c>
      <c r="M235" s="3" t="s">
        <v>24</v>
      </c>
      <c r="N235" s="3" t="s">
        <v>25</v>
      </c>
      <c r="O235" s="3" t="s">
        <v>26</v>
      </c>
      <c r="P235" s="3"/>
      <c r="Q235" s="3" t="s">
        <v>2006</v>
      </c>
      <c r="R235" s="3" t="s">
        <v>2006</v>
      </c>
      <c r="S235" s="3" t="s">
        <v>2006</v>
      </c>
      <c r="T235" s="3" t="s">
        <v>2006</v>
      </c>
      <c r="U235" s="3" t="s">
        <v>2430</v>
      </c>
      <c r="V235" s="3" t="s">
        <v>1379</v>
      </c>
      <c r="W235" s="3">
        <v>55.51</v>
      </c>
      <c r="X235" s="3">
        <v>49.15</v>
      </c>
      <c r="Y235" s="3">
        <v>138.78</v>
      </c>
      <c r="Z235" s="3">
        <v>1</v>
      </c>
      <c r="AA235" s="3" t="s">
        <v>2397</v>
      </c>
      <c r="AB235" s="3" t="s">
        <v>2397</v>
      </c>
      <c r="AC235" s="3" t="s">
        <v>2397</v>
      </c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</row>
    <row r="236" spans="1:219" s="19" customFormat="1" ht="26.25">
      <c r="A236" s="3">
        <v>48</v>
      </c>
      <c r="B236" s="17" t="s">
        <v>1893</v>
      </c>
      <c r="C236" s="3" t="s">
        <v>1855</v>
      </c>
      <c r="D236" s="3"/>
      <c r="E236" s="3"/>
      <c r="F236" s="188"/>
      <c r="G236" s="3"/>
      <c r="H236" s="178">
        <f>81857</f>
        <v>81857</v>
      </c>
      <c r="I236" s="3" t="s">
        <v>995</v>
      </c>
      <c r="J236" s="180" t="s">
        <v>1932</v>
      </c>
      <c r="K236" s="3" t="s">
        <v>1924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</row>
    <row r="237" spans="1:219" s="19" customFormat="1" ht="26.25">
      <c r="A237" s="3">
        <v>49</v>
      </c>
      <c r="B237" s="17" t="s">
        <v>1894</v>
      </c>
      <c r="C237" s="3" t="s">
        <v>1855</v>
      </c>
      <c r="D237" s="3"/>
      <c r="E237" s="3"/>
      <c r="F237" s="188"/>
      <c r="G237" s="3"/>
      <c r="H237" s="178">
        <f>36939+5890+14309+52595</f>
        <v>109733</v>
      </c>
      <c r="I237" s="3" t="s">
        <v>995</v>
      </c>
      <c r="J237" s="180" t="s">
        <v>1932</v>
      </c>
      <c r="K237" s="3" t="s">
        <v>1924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</row>
    <row r="238" spans="1:219" s="19" customFormat="1" ht="26.25">
      <c r="A238" s="3">
        <v>50</v>
      </c>
      <c r="B238" s="17" t="s">
        <v>1895</v>
      </c>
      <c r="C238" s="3" t="s">
        <v>1855</v>
      </c>
      <c r="D238" s="3"/>
      <c r="E238" s="3"/>
      <c r="F238" s="188"/>
      <c r="G238" s="3"/>
      <c r="H238" s="178">
        <v>132630</v>
      </c>
      <c r="I238" s="3" t="s">
        <v>995</v>
      </c>
      <c r="J238" s="180" t="s">
        <v>1932</v>
      </c>
      <c r="K238" s="3" t="s">
        <v>1924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</row>
    <row r="239" spans="1:219" s="19" customFormat="1" ht="26.25">
      <c r="A239" s="3">
        <v>51</v>
      </c>
      <c r="B239" s="17" t="s">
        <v>1896</v>
      </c>
      <c r="C239" s="3" t="s">
        <v>1855</v>
      </c>
      <c r="D239" s="3"/>
      <c r="E239" s="3"/>
      <c r="F239" s="188"/>
      <c r="G239" s="3"/>
      <c r="H239" s="178">
        <v>42382</v>
      </c>
      <c r="I239" s="3" t="s">
        <v>995</v>
      </c>
      <c r="J239" s="180" t="s">
        <v>1932</v>
      </c>
      <c r="K239" s="3" t="s">
        <v>1924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</row>
    <row r="240" spans="1:219" s="117" customFormat="1" ht="12.75">
      <c r="A240" s="284" t="s">
        <v>1699</v>
      </c>
      <c r="B240" s="284"/>
      <c r="C240" s="284"/>
      <c r="D240" s="130"/>
      <c r="E240" s="130"/>
      <c r="F240" s="130"/>
      <c r="G240" s="131"/>
      <c r="H240" s="132">
        <f>SUM(H189:H239)</f>
        <v>28803540.519999996</v>
      </c>
      <c r="I240" s="150"/>
      <c r="J240" s="129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  <c r="CW240" s="127"/>
      <c r="CX240" s="127"/>
      <c r="CY240" s="127"/>
      <c r="CZ240" s="127"/>
      <c r="DA240" s="127"/>
      <c r="DB240" s="127"/>
      <c r="DC240" s="127"/>
      <c r="DD240" s="127"/>
      <c r="DE240" s="127"/>
      <c r="DF240" s="127"/>
      <c r="DG240" s="127"/>
      <c r="DH240" s="127"/>
      <c r="DI240" s="127"/>
      <c r="DJ240" s="127"/>
      <c r="DK240" s="127"/>
      <c r="DL240" s="127"/>
      <c r="DM240" s="127"/>
      <c r="DN240" s="127"/>
      <c r="DO240" s="127"/>
      <c r="DP240" s="127"/>
      <c r="DQ240" s="127"/>
      <c r="DR240" s="127"/>
      <c r="DS240" s="127"/>
      <c r="DT240" s="127"/>
      <c r="DU240" s="127"/>
      <c r="DV240" s="127"/>
      <c r="DW240" s="127"/>
      <c r="DX240" s="127"/>
      <c r="DY240" s="127"/>
      <c r="DZ240" s="127"/>
      <c r="EA240" s="127"/>
      <c r="EB240" s="127"/>
      <c r="EC240" s="127"/>
      <c r="ED240" s="127"/>
      <c r="EE240" s="127"/>
      <c r="EF240" s="127"/>
      <c r="EG240" s="127"/>
      <c r="EH240" s="127"/>
      <c r="EI240" s="127"/>
      <c r="EJ240" s="127"/>
      <c r="EK240" s="127"/>
      <c r="EL240" s="127"/>
      <c r="EM240" s="127"/>
      <c r="EN240" s="127"/>
      <c r="EO240" s="127"/>
      <c r="EP240" s="127"/>
      <c r="EQ240" s="127"/>
      <c r="ER240" s="127"/>
      <c r="ES240" s="127"/>
      <c r="ET240" s="127"/>
      <c r="EU240" s="127"/>
      <c r="EV240" s="127"/>
      <c r="EW240" s="127"/>
      <c r="EX240" s="127"/>
      <c r="EY240" s="127"/>
      <c r="EZ240" s="127"/>
      <c r="FA240" s="127"/>
      <c r="FB240" s="127"/>
      <c r="FC240" s="127"/>
      <c r="FD240" s="127"/>
      <c r="FE240" s="127"/>
      <c r="FF240" s="127"/>
      <c r="FG240" s="127"/>
      <c r="FH240" s="127"/>
      <c r="FI240" s="127"/>
      <c r="FJ240" s="127"/>
      <c r="FK240" s="127"/>
      <c r="FL240" s="127"/>
      <c r="FM240" s="127"/>
      <c r="FN240" s="127"/>
      <c r="FO240" s="127"/>
      <c r="FP240" s="127"/>
      <c r="FQ240" s="127"/>
      <c r="FR240" s="127"/>
      <c r="FS240" s="127"/>
      <c r="FT240" s="127"/>
      <c r="FU240" s="127"/>
      <c r="FV240" s="127"/>
      <c r="FW240" s="127"/>
      <c r="FX240" s="127"/>
      <c r="FY240" s="127"/>
      <c r="FZ240" s="127"/>
      <c r="GA240" s="127"/>
      <c r="GB240" s="127"/>
      <c r="GC240" s="127"/>
      <c r="GD240" s="127"/>
      <c r="GE240" s="127"/>
      <c r="GF240" s="127"/>
      <c r="GG240" s="127"/>
      <c r="GH240" s="127"/>
      <c r="GI240" s="127"/>
      <c r="GJ240" s="127"/>
      <c r="GK240" s="127"/>
      <c r="GL240" s="127"/>
      <c r="GM240" s="127"/>
      <c r="GN240" s="127"/>
      <c r="GO240" s="127"/>
      <c r="GP240" s="127"/>
      <c r="GQ240" s="127"/>
      <c r="GR240" s="127"/>
      <c r="GS240" s="127"/>
      <c r="GT240" s="127"/>
      <c r="GU240" s="127"/>
      <c r="GV240" s="127"/>
      <c r="GW240" s="127"/>
      <c r="GX240" s="127"/>
      <c r="GY240" s="127"/>
      <c r="GZ240" s="127"/>
      <c r="HA240" s="127"/>
      <c r="HB240" s="127"/>
      <c r="HC240" s="127"/>
      <c r="HD240" s="127"/>
      <c r="HE240" s="127"/>
      <c r="HF240" s="127"/>
      <c r="HG240" s="127"/>
      <c r="HH240" s="127"/>
      <c r="HI240" s="127"/>
      <c r="HJ240" s="127"/>
      <c r="HK240" s="127"/>
    </row>
    <row r="241" spans="1:219" s="19" customFormat="1" ht="12.75">
      <c r="A241" s="283" t="s">
        <v>985</v>
      </c>
      <c r="B241" s="283"/>
      <c r="C241" s="283"/>
      <c r="D241" s="283"/>
      <c r="E241" s="283"/>
      <c r="F241" s="283"/>
      <c r="G241" s="283"/>
      <c r="H241" s="283"/>
      <c r="I241" s="283"/>
      <c r="J241" s="282"/>
      <c r="K241" s="282"/>
      <c r="L241" s="64"/>
      <c r="M241" s="282"/>
      <c r="N241" s="282"/>
      <c r="O241" s="282"/>
      <c r="P241" s="282"/>
      <c r="Q241" s="64"/>
      <c r="R241" s="282"/>
      <c r="S241" s="282"/>
      <c r="T241" s="282"/>
      <c r="U241" s="282"/>
      <c r="V241" s="64"/>
      <c r="W241" s="282"/>
      <c r="X241" s="282"/>
      <c r="Y241" s="282"/>
      <c r="Z241" s="282"/>
      <c r="AA241" s="282"/>
      <c r="AB241" s="282"/>
      <c r="AC241" s="64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</row>
    <row r="242" spans="1:219" s="19" customFormat="1" ht="12.75">
      <c r="A242" s="3">
        <v>1</v>
      </c>
      <c r="B242" s="17" t="s">
        <v>1008</v>
      </c>
      <c r="C242" s="3" t="s">
        <v>1009</v>
      </c>
      <c r="D242" s="3" t="s">
        <v>2385</v>
      </c>
      <c r="E242" s="3" t="s">
        <v>2397</v>
      </c>
      <c r="F242" s="3" t="s">
        <v>2397</v>
      </c>
      <c r="G242" s="3">
        <v>1895</v>
      </c>
      <c r="H242" s="178">
        <v>63294.21</v>
      </c>
      <c r="I242" s="3" t="s">
        <v>995</v>
      </c>
      <c r="J242" s="179"/>
      <c r="K242" s="3" t="s">
        <v>1039</v>
      </c>
      <c r="L242" s="3" t="s">
        <v>2417</v>
      </c>
      <c r="M242" s="3" t="s">
        <v>1305</v>
      </c>
      <c r="N242" s="3" t="s">
        <v>2003</v>
      </c>
      <c r="O242" s="3" t="s">
        <v>508</v>
      </c>
      <c r="P242" s="3"/>
      <c r="Q242" s="3" t="s">
        <v>1973</v>
      </c>
      <c r="R242" s="3" t="s">
        <v>542</v>
      </c>
      <c r="S242" s="3" t="s">
        <v>542</v>
      </c>
      <c r="T242" s="3" t="s">
        <v>1973</v>
      </c>
      <c r="U242" s="3" t="s">
        <v>1973</v>
      </c>
      <c r="V242" s="3" t="s">
        <v>1973</v>
      </c>
      <c r="W242" s="200">
        <v>218</v>
      </c>
      <c r="X242" s="200">
        <v>331.4</v>
      </c>
      <c r="Y242" s="201"/>
      <c r="Z242" s="201">
        <v>2</v>
      </c>
      <c r="AA242" s="3" t="s">
        <v>2397</v>
      </c>
      <c r="AB242" s="3" t="s">
        <v>2385</v>
      </c>
      <c r="AC242" s="3" t="s">
        <v>2397</v>
      </c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</row>
    <row r="243" spans="1:219" s="19" customFormat="1" ht="12.75">
      <c r="A243" s="3">
        <v>2</v>
      </c>
      <c r="B243" s="17" t="s">
        <v>1008</v>
      </c>
      <c r="C243" s="3" t="s">
        <v>1009</v>
      </c>
      <c r="D243" s="3" t="s">
        <v>2385</v>
      </c>
      <c r="E243" s="3" t="s">
        <v>2397</v>
      </c>
      <c r="F243" s="3" t="s">
        <v>2397</v>
      </c>
      <c r="G243" s="3">
        <v>1897</v>
      </c>
      <c r="H243" s="178">
        <v>423254.84</v>
      </c>
      <c r="I243" s="3" t="s">
        <v>995</v>
      </c>
      <c r="J243" s="180"/>
      <c r="K243" s="3" t="s">
        <v>1040</v>
      </c>
      <c r="L243" s="3" t="s">
        <v>2417</v>
      </c>
      <c r="M243" s="3" t="s">
        <v>509</v>
      </c>
      <c r="N243" s="3" t="s">
        <v>1291</v>
      </c>
      <c r="O243" s="3" t="s">
        <v>510</v>
      </c>
      <c r="P243" s="3"/>
      <c r="Q243" s="3" t="s">
        <v>1973</v>
      </c>
      <c r="R243" s="3" t="s">
        <v>542</v>
      </c>
      <c r="S243" s="3" t="s">
        <v>1973</v>
      </c>
      <c r="T243" s="3" t="s">
        <v>543</v>
      </c>
      <c r="U243" s="3" t="s">
        <v>1973</v>
      </c>
      <c r="V243" s="3" t="s">
        <v>1973</v>
      </c>
      <c r="W243" s="200">
        <v>316</v>
      </c>
      <c r="X243" s="200">
        <v>534.72</v>
      </c>
      <c r="Y243" s="201"/>
      <c r="Z243" s="201">
        <v>3</v>
      </c>
      <c r="AA243" s="3" t="s">
        <v>2397</v>
      </c>
      <c r="AB243" s="3" t="s">
        <v>2385</v>
      </c>
      <c r="AC243" s="3" t="s">
        <v>2397</v>
      </c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</row>
    <row r="244" spans="1:219" s="19" customFormat="1" ht="12.75">
      <c r="A244" s="3">
        <v>3</v>
      </c>
      <c r="B244" s="17" t="s">
        <v>1008</v>
      </c>
      <c r="C244" s="3" t="s">
        <v>1009</v>
      </c>
      <c r="D244" s="3" t="s">
        <v>2385</v>
      </c>
      <c r="E244" s="3" t="s">
        <v>2397</v>
      </c>
      <c r="F244" s="3" t="s">
        <v>2397</v>
      </c>
      <c r="G244" s="3">
        <v>1898</v>
      </c>
      <c r="H244" s="178">
        <v>43317.66</v>
      </c>
      <c r="I244" s="3" t="s">
        <v>995</v>
      </c>
      <c r="J244" s="180"/>
      <c r="K244" s="3" t="s">
        <v>1041</v>
      </c>
      <c r="L244" s="3" t="s">
        <v>2417</v>
      </c>
      <c r="M244" s="3" t="s">
        <v>511</v>
      </c>
      <c r="N244" s="3" t="s">
        <v>2003</v>
      </c>
      <c r="O244" s="3" t="s">
        <v>512</v>
      </c>
      <c r="P244" s="3"/>
      <c r="Q244" s="3" t="s">
        <v>1973</v>
      </c>
      <c r="R244" s="3" t="s">
        <v>1973</v>
      </c>
      <c r="S244" s="3" t="s">
        <v>1973</v>
      </c>
      <c r="T244" s="3" t="s">
        <v>1973</v>
      </c>
      <c r="U244" s="3" t="s">
        <v>1973</v>
      </c>
      <c r="V244" s="3" t="s">
        <v>543</v>
      </c>
      <c r="W244" s="200">
        <v>89</v>
      </c>
      <c r="X244" s="200">
        <v>182.51</v>
      </c>
      <c r="Y244" s="202">
        <v>767</v>
      </c>
      <c r="Z244" s="201">
        <v>3</v>
      </c>
      <c r="AA244" s="3" t="s">
        <v>2385</v>
      </c>
      <c r="AB244" s="3" t="s">
        <v>2385</v>
      </c>
      <c r="AC244" s="3" t="s">
        <v>2397</v>
      </c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</row>
    <row r="245" spans="1:219" s="19" customFormat="1" ht="12.75">
      <c r="A245" s="3">
        <v>4</v>
      </c>
      <c r="B245" s="17" t="s">
        <v>1008</v>
      </c>
      <c r="C245" s="3" t="s">
        <v>1009</v>
      </c>
      <c r="D245" s="3" t="s">
        <v>2385</v>
      </c>
      <c r="E245" s="3" t="s">
        <v>2397</v>
      </c>
      <c r="F245" s="3" t="s">
        <v>2397</v>
      </c>
      <c r="G245" s="3">
        <v>1898</v>
      </c>
      <c r="H245" s="178">
        <v>218497.66</v>
      </c>
      <c r="I245" s="3" t="s">
        <v>995</v>
      </c>
      <c r="J245" s="180"/>
      <c r="K245" s="3" t="s">
        <v>1042</v>
      </c>
      <c r="L245" s="3" t="s">
        <v>2417</v>
      </c>
      <c r="M245" s="3" t="s">
        <v>1305</v>
      </c>
      <c r="N245" s="3" t="s">
        <v>2003</v>
      </c>
      <c r="O245" s="3" t="s">
        <v>512</v>
      </c>
      <c r="P245" s="3"/>
      <c r="Q245" s="3" t="s">
        <v>1973</v>
      </c>
      <c r="R245" s="3" t="s">
        <v>1973</v>
      </c>
      <c r="S245" s="3" t="s">
        <v>1973</v>
      </c>
      <c r="T245" s="3" t="s">
        <v>1973</v>
      </c>
      <c r="U245" s="3" t="s">
        <v>1973</v>
      </c>
      <c r="V245" s="3" t="s">
        <v>1973</v>
      </c>
      <c r="W245" s="200">
        <v>130.9</v>
      </c>
      <c r="X245" s="200">
        <v>189</v>
      </c>
      <c r="Y245" s="202">
        <v>1058</v>
      </c>
      <c r="Z245" s="201">
        <v>2</v>
      </c>
      <c r="AA245" s="3" t="s">
        <v>2385</v>
      </c>
      <c r="AB245" s="3" t="s">
        <v>2385</v>
      </c>
      <c r="AC245" s="3" t="s">
        <v>2397</v>
      </c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</row>
    <row r="246" spans="1:219" s="19" customFormat="1" ht="12.75">
      <c r="A246" s="3">
        <v>5</v>
      </c>
      <c r="B246" s="17" t="s">
        <v>1008</v>
      </c>
      <c r="C246" s="3" t="s">
        <v>1009</v>
      </c>
      <c r="D246" s="3" t="s">
        <v>2385</v>
      </c>
      <c r="E246" s="3" t="s">
        <v>2397</v>
      </c>
      <c r="F246" s="3" t="s">
        <v>2397</v>
      </c>
      <c r="G246" s="3">
        <v>1898</v>
      </c>
      <c r="H246" s="178">
        <v>68314.92</v>
      </c>
      <c r="I246" s="3" t="s">
        <v>995</v>
      </c>
      <c r="J246" s="180"/>
      <c r="K246" s="3" t="s">
        <v>1043</v>
      </c>
      <c r="L246" s="3" t="s">
        <v>2417</v>
      </c>
      <c r="M246" s="3" t="s">
        <v>1305</v>
      </c>
      <c r="N246" s="3" t="s">
        <v>1291</v>
      </c>
      <c r="O246" s="3" t="s">
        <v>512</v>
      </c>
      <c r="P246" s="3"/>
      <c r="Q246" s="3" t="s">
        <v>1973</v>
      </c>
      <c r="R246" s="3" t="s">
        <v>1973</v>
      </c>
      <c r="S246" s="3" t="s">
        <v>1973</v>
      </c>
      <c r="T246" s="3" t="s">
        <v>1973</v>
      </c>
      <c r="U246" s="3" t="s">
        <v>1973</v>
      </c>
      <c r="V246" s="3" t="s">
        <v>1973</v>
      </c>
      <c r="W246" s="200">
        <v>138</v>
      </c>
      <c r="X246" s="200">
        <v>246</v>
      </c>
      <c r="Y246" s="202">
        <v>1308</v>
      </c>
      <c r="Z246" s="201">
        <v>3</v>
      </c>
      <c r="AA246" s="3" t="s">
        <v>2397</v>
      </c>
      <c r="AB246" s="3" t="s">
        <v>2385</v>
      </c>
      <c r="AC246" s="3" t="s">
        <v>2397</v>
      </c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</row>
    <row r="247" spans="1:219" s="19" customFormat="1" ht="12.75">
      <c r="A247" s="3">
        <v>6</v>
      </c>
      <c r="B247" s="17" t="s">
        <v>1008</v>
      </c>
      <c r="C247" s="3" t="s">
        <v>1009</v>
      </c>
      <c r="D247" s="3" t="s">
        <v>2385</v>
      </c>
      <c r="E247" s="3" t="s">
        <v>2397</v>
      </c>
      <c r="F247" s="3" t="s">
        <v>2397</v>
      </c>
      <c r="G247" s="3">
        <v>1959</v>
      </c>
      <c r="H247" s="178">
        <v>83666.07</v>
      </c>
      <c r="I247" s="3" t="s">
        <v>995</v>
      </c>
      <c r="J247" s="180"/>
      <c r="K247" s="3" t="s">
        <v>441</v>
      </c>
      <c r="L247" s="3" t="s">
        <v>2417</v>
      </c>
      <c r="M247" s="3" t="s">
        <v>1305</v>
      </c>
      <c r="N247" s="3" t="s">
        <v>2003</v>
      </c>
      <c r="O247" s="3" t="s">
        <v>512</v>
      </c>
      <c r="P247" s="3"/>
      <c r="Q247" s="3" t="s">
        <v>1973</v>
      </c>
      <c r="R247" s="3" t="s">
        <v>1973</v>
      </c>
      <c r="S247" s="3" t="s">
        <v>1973</v>
      </c>
      <c r="T247" s="3" t="s">
        <v>1973</v>
      </c>
      <c r="U247" s="3" t="s">
        <v>1973</v>
      </c>
      <c r="V247" s="3" t="s">
        <v>1973</v>
      </c>
      <c r="W247" s="200">
        <v>158</v>
      </c>
      <c r="X247" s="200">
        <v>346.4</v>
      </c>
      <c r="Y247" s="202">
        <v>1416</v>
      </c>
      <c r="Z247" s="201">
        <v>3</v>
      </c>
      <c r="AA247" s="3" t="s">
        <v>2397</v>
      </c>
      <c r="AB247" s="3" t="s">
        <v>2385</v>
      </c>
      <c r="AC247" s="3" t="s">
        <v>2397</v>
      </c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</row>
    <row r="248" spans="1:219" s="19" customFormat="1" ht="12.75">
      <c r="A248" s="3">
        <v>7</v>
      </c>
      <c r="B248" s="17" t="s">
        <v>1008</v>
      </c>
      <c r="C248" s="3" t="s">
        <v>1009</v>
      </c>
      <c r="D248" s="3" t="s">
        <v>2385</v>
      </c>
      <c r="E248" s="3" t="s">
        <v>2397</v>
      </c>
      <c r="F248" s="3" t="s">
        <v>2397</v>
      </c>
      <c r="G248" s="3">
        <v>1901</v>
      </c>
      <c r="H248" s="178">
        <v>59497.48</v>
      </c>
      <c r="I248" s="3" t="s">
        <v>995</v>
      </c>
      <c r="J248" s="180"/>
      <c r="K248" s="3" t="s">
        <v>442</v>
      </c>
      <c r="L248" s="3" t="s">
        <v>2417</v>
      </c>
      <c r="M248" s="3" t="s">
        <v>1305</v>
      </c>
      <c r="N248" s="3" t="s">
        <v>2003</v>
      </c>
      <c r="O248" s="3" t="s">
        <v>512</v>
      </c>
      <c r="P248" s="3"/>
      <c r="Q248" s="3" t="s">
        <v>544</v>
      </c>
      <c r="R248" s="3" t="s">
        <v>544</v>
      </c>
      <c r="S248" s="3" t="s">
        <v>544</v>
      </c>
      <c r="T248" s="3" t="s">
        <v>544</v>
      </c>
      <c r="U248" s="3" t="s">
        <v>544</v>
      </c>
      <c r="V248" s="3" t="s">
        <v>544</v>
      </c>
      <c r="W248" s="200">
        <v>168</v>
      </c>
      <c r="X248" s="200">
        <v>255</v>
      </c>
      <c r="Y248" s="202">
        <v>1119</v>
      </c>
      <c r="Z248" s="201">
        <v>2</v>
      </c>
      <c r="AA248" s="3" t="s">
        <v>2385</v>
      </c>
      <c r="AB248" s="3" t="s">
        <v>2385</v>
      </c>
      <c r="AC248" s="3" t="s">
        <v>2397</v>
      </c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</row>
    <row r="249" spans="1:219" s="19" customFormat="1" ht="12.75">
      <c r="A249" s="3">
        <v>8</v>
      </c>
      <c r="B249" s="17" t="s">
        <v>1008</v>
      </c>
      <c r="C249" s="3" t="s">
        <v>1010</v>
      </c>
      <c r="D249" s="3" t="s">
        <v>2385</v>
      </c>
      <c r="E249" s="3" t="s">
        <v>2397</v>
      </c>
      <c r="F249" s="3" t="s">
        <v>2397</v>
      </c>
      <c r="G249" s="3">
        <v>1902</v>
      </c>
      <c r="H249" s="178">
        <v>68712.56</v>
      </c>
      <c r="I249" s="3" t="s">
        <v>995</v>
      </c>
      <c r="J249" s="180"/>
      <c r="K249" s="3" t="s">
        <v>443</v>
      </c>
      <c r="L249" s="3" t="s">
        <v>2417</v>
      </c>
      <c r="M249" s="3" t="s">
        <v>1305</v>
      </c>
      <c r="N249" s="3" t="s">
        <v>2003</v>
      </c>
      <c r="O249" s="3" t="s">
        <v>513</v>
      </c>
      <c r="P249" s="3"/>
      <c r="Q249" s="3" t="s">
        <v>544</v>
      </c>
      <c r="R249" s="3" t="s">
        <v>544</v>
      </c>
      <c r="S249" s="3" t="s">
        <v>544</v>
      </c>
      <c r="T249" s="3" t="s">
        <v>544</v>
      </c>
      <c r="U249" s="3" t="s">
        <v>544</v>
      </c>
      <c r="V249" s="3" t="s">
        <v>544</v>
      </c>
      <c r="W249" s="200">
        <v>201</v>
      </c>
      <c r="X249" s="200">
        <v>272.89</v>
      </c>
      <c r="Y249" s="202">
        <v>1249</v>
      </c>
      <c r="Z249" s="201">
        <v>2</v>
      </c>
      <c r="AA249" s="3" t="s">
        <v>548</v>
      </c>
      <c r="AB249" s="3" t="s">
        <v>2385</v>
      </c>
      <c r="AC249" s="3" t="s">
        <v>2397</v>
      </c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</row>
    <row r="250" spans="1:219" s="19" customFormat="1" ht="12.75">
      <c r="A250" s="3">
        <v>9</v>
      </c>
      <c r="B250" s="17" t="s">
        <v>1008</v>
      </c>
      <c r="C250" s="3" t="s">
        <v>1009</v>
      </c>
      <c r="D250" s="3" t="s">
        <v>2385</v>
      </c>
      <c r="E250" s="3" t="s">
        <v>2397</v>
      </c>
      <c r="F250" s="3" t="s">
        <v>2397</v>
      </c>
      <c r="G250" s="3">
        <v>1925</v>
      </c>
      <c r="H250" s="178">
        <v>21485.72</v>
      </c>
      <c r="I250" s="3" t="s">
        <v>995</v>
      </c>
      <c r="J250" s="180"/>
      <c r="K250" s="3" t="s">
        <v>444</v>
      </c>
      <c r="L250" s="3" t="s">
        <v>2417</v>
      </c>
      <c r="M250" s="3" t="s">
        <v>1305</v>
      </c>
      <c r="N250" s="3" t="s">
        <v>1291</v>
      </c>
      <c r="O250" s="3" t="s">
        <v>514</v>
      </c>
      <c r="P250" s="3"/>
      <c r="Q250" s="3" t="s">
        <v>542</v>
      </c>
      <c r="R250" s="3" t="s">
        <v>542</v>
      </c>
      <c r="S250" s="3" t="s">
        <v>542</v>
      </c>
      <c r="T250" s="3" t="s">
        <v>542</v>
      </c>
      <c r="U250" s="3" t="s">
        <v>542</v>
      </c>
      <c r="V250" s="3" t="s">
        <v>542</v>
      </c>
      <c r="W250" s="200">
        <v>70</v>
      </c>
      <c r="X250" s="200">
        <v>89</v>
      </c>
      <c r="Y250" s="202">
        <v>450</v>
      </c>
      <c r="Z250" s="201">
        <v>2</v>
      </c>
      <c r="AA250" s="3" t="s">
        <v>548</v>
      </c>
      <c r="AB250" s="3" t="s">
        <v>2385</v>
      </c>
      <c r="AC250" s="3" t="s">
        <v>2397</v>
      </c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</row>
    <row r="251" spans="1:219" s="19" customFormat="1" ht="12.75">
      <c r="A251" s="3">
        <v>10</v>
      </c>
      <c r="B251" s="17" t="s">
        <v>1008</v>
      </c>
      <c r="C251" s="3" t="s">
        <v>1009</v>
      </c>
      <c r="D251" s="3" t="s">
        <v>2385</v>
      </c>
      <c r="E251" s="3" t="s">
        <v>2397</v>
      </c>
      <c r="F251" s="3" t="s">
        <v>2397</v>
      </c>
      <c r="G251" s="3">
        <v>1910</v>
      </c>
      <c r="H251" s="178">
        <v>97024.05</v>
      </c>
      <c r="I251" s="3" t="s">
        <v>995</v>
      </c>
      <c r="J251" s="180"/>
      <c r="K251" s="3" t="s">
        <v>445</v>
      </c>
      <c r="L251" s="3" t="s">
        <v>2417</v>
      </c>
      <c r="M251" s="3" t="s">
        <v>1305</v>
      </c>
      <c r="N251" s="3" t="s">
        <v>2003</v>
      </c>
      <c r="O251" s="3" t="s">
        <v>514</v>
      </c>
      <c r="P251" s="3"/>
      <c r="Q251" s="3" t="s">
        <v>1973</v>
      </c>
      <c r="R251" s="3" t="s">
        <v>542</v>
      </c>
      <c r="S251" s="3" t="s">
        <v>1973</v>
      </c>
      <c r="T251" s="3" t="s">
        <v>1973</v>
      </c>
      <c r="U251" s="3" t="s">
        <v>1973</v>
      </c>
      <c r="V251" s="3" t="s">
        <v>1973</v>
      </c>
      <c r="W251" s="200">
        <v>184</v>
      </c>
      <c r="X251" s="200">
        <v>408.24</v>
      </c>
      <c r="Y251" s="202"/>
      <c r="Z251" s="201">
        <v>3</v>
      </c>
      <c r="AA251" s="3" t="s">
        <v>2385</v>
      </c>
      <c r="AB251" s="3" t="s">
        <v>2385</v>
      </c>
      <c r="AC251" s="3" t="s">
        <v>2397</v>
      </c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</row>
    <row r="252" spans="1:219" s="19" customFormat="1" ht="12.75">
      <c r="A252" s="3">
        <v>11</v>
      </c>
      <c r="B252" s="17" t="s">
        <v>1008</v>
      </c>
      <c r="C252" s="3" t="s">
        <v>1009</v>
      </c>
      <c r="D252" s="3" t="s">
        <v>2385</v>
      </c>
      <c r="E252" s="3" t="s">
        <v>2397</v>
      </c>
      <c r="F252" s="3" t="s">
        <v>2397</v>
      </c>
      <c r="G252" s="3">
        <v>1920</v>
      </c>
      <c r="H252" s="178">
        <v>42887.66</v>
      </c>
      <c r="I252" s="3" t="s">
        <v>995</v>
      </c>
      <c r="J252" s="180"/>
      <c r="K252" s="3" t="s">
        <v>446</v>
      </c>
      <c r="L252" s="3" t="s">
        <v>2417</v>
      </c>
      <c r="M252" s="3" t="s">
        <v>1305</v>
      </c>
      <c r="N252" s="3" t="s">
        <v>2003</v>
      </c>
      <c r="O252" s="3" t="s">
        <v>514</v>
      </c>
      <c r="P252" s="3"/>
      <c r="Q252" s="3" t="s">
        <v>1973</v>
      </c>
      <c r="R252" s="3" t="s">
        <v>542</v>
      </c>
      <c r="S252" s="3" t="s">
        <v>1973</v>
      </c>
      <c r="T252" s="3" t="s">
        <v>542</v>
      </c>
      <c r="U252" s="3" t="s">
        <v>1973</v>
      </c>
      <c r="V252" s="3" t="s">
        <v>1973</v>
      </c>
      <c r="W252" s="200">
        <v>128</v>
      </c>
      <c r="X252" s="200">
        <v>206.37</v>
      </c>
      <c r="Y252" s="202"/>
      <c r="Z252" s="201">
        <v>3</v>
      </c>
      <c r="AA252" s="3" t="s">
        <v>2397</v>
      </c>
      <c r="AB252" s="3" t="s">
        <v>2385</v>
      </c>
      <c r="AC252" s="3" t="s">
        <v>2397</v>
      </c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</row>
    <row r="253" spans="1:219" s="19" customFormat="1" ht="12.75">
      <c r="A253" s="3">
        <v>12</v>
      </c>
      <c r="B253" s="17" t="s">
        <v>1008</v>
      </c>
      <c r="C253" s="3" t="s">
        <v>1009</v>
      </c>
      <c r="D253" s="3" t="s">
        <v>2385</v>
      </c>
      <c r="E253" s="3" t="s">
        <v>2397</v>
      </c>
      <c r="F253" s="3" t="s">
        <v>2397</v>
      </c>
      <c r="G253" s="3">
        <v>1815</v>
      </c>
      <c r="H253" s="178">
        <v>50966.37</v>
      </c>
      <c r="I253" s="3" t="s">
        <v>995</v>
      </c>
      <c r="J253" s="180"/>
      <c r="K253" s="3" t="s">
        <v>447</v>
      </c>
      <c r="L253" s="3" t="s">
        <v>2417</v>
      </c>
      <c r="M253" s="3" t="s">
        <v>1305</v>
      </c>
      <c r="N253" s="3" t="s">
        <v>2003</v>
      </c>
      <c r="O253" s="3" t="s">
        <v>514</v>
      </c>
      <c r="P253" s="3"/>
      <c r="Q253" s="3" t="s">
        <v>1973</v>
      </c>
      <c r="R253" s="3" t="s">
        <v>542</v>
      </c>
      <c r="S253" s="3" t="s">
        <v>1973</v>
      </c>
      <c r="T253" s="3" t="s">
        <v>542</v>
      </c>
      <c r="U253" s="3" t="s">
        <v>1973</v>
      </c>
      <c r="V253" s="3" t="s">
        <v>1973</v>
      </c>
      <c r="W253" s="200">
        <v>163</v>
      </c>
      <c r="X253" s="200">
        <v>293.41</v>
      </c>
      <c r="Y253" s="202"/>
      <c r="Z253" s="201">
        <v>3</v>
      </c>
      <c r="AA253" s="3" t="s">
        <v>2397</v>
      </c>
      <c r="AB253" s="3" t="s">
        <v>2385</v>
      </c>
      <c r="AC253" s="3" t="s">
        <v>2397</v>
      </c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</row>
    <row r="254" spans="1:219" s="19" customFormat="1" ht="12.75">
      <c r="A254" s="3">
        <v>13</v>
      </c>
      <c r="B254" s="17" t="s">
        <v>1008</v>
      </c>
      <c r="C254" s="3" t="s">
        <v>1009</v>
      </c>
      <c r="D254" s="3" t="s">
        <v>2385</v>
      </c>
      <c r="E254" s="3" t="s">
        <v>2397</v>
      </c>
      <c r="F254" s="3" t="s">
        <v>2397</v>
      </c>
      <c r="G254" s="3">
        <v>1959</v>
      </c>
      <c r="H254" s="178">
        <v>54542.2</v>
      </c>
      <c r="I254" s="3" t="s">
        <v>995</v>
      </c>
      <c r="J254" s="180"/>
      <c r="K254" s="3" t="s">
        <v>448</v>
      </c>
      <c r="L254" s="3" t="s">
        <v>2417</v>
      </c>
      <c r="M254" s="3" t="s">
        <v>1305</v>
      </c>
      <c r="N254" s="3" t="s">
        <v>2003</v>
      </c>
      <c r="O254" s="3" t="s">
        <v>514</v>
      </c>
      <c r="P254" s="3"/>
      <c r="Q254" s="3" t="s">
        <v>1973</v>
      </c>
      <c r="R254" s="3" t="s">
        <v>542</v>
      </c>
      <c r="S254" s="3" t="s">
        <v>1973</v>
      </c>
      <c r="T254" s="3" t="s">
        <v>1973</v>
      </c>
      <c r="U254" s="3" t="s">
        <v>1973</v>
      </c>
      <c r="V254" s="3" t="s">
        <v>1973</v>
      </c>
      <c r="W254" s="200">
        <v>138</v>
      </c>
      <c r="X254" s="200">
        <v>188.46</v>
      </c>
      <c r="Y254" s="202"/>
      <c r="Z254" s="201">
        <v>3</v>
      </c>
      <c r="AA254" s="3" t="s">
        <v>2385</v>
      </c>
      <c r="AB254" s="3" t="s">
        <v>2385</v>
      </c>
      <c r="AC254" s="3" t="s">
        <v>2397</v>
      </c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</row>
    <row r="255" spans="1:219" s="19" customFormat="1" ht="12.75">
      <c r="A255" s="3">
        <v>14</v>
      </c>
      <c r="B255" s="17" t="s">
        <v>1008</v>
      </c>
      <c r="C255" s="3" t="s">
        <v>1009</v>
      </c>
      <c r="D255" s="3" t="s">
        <v>2385</v>
      </c>
      <c r="E255" s="3" t="s">
        <v>2397</v>
      </c>
      <c r="F255" s="3" t="s">
        <v>2397</v>
      </c>
      <c r="G255" s="3">
        <v>1899</v>
      </c>
      <c r="H255" s="178">
        <v>104208.87</v>
      </c>
      <c r="I255" s="3" t="s">
        <v>995</v>
      </c>
      <c r="J255" s="180"/>
      <c r="K255" s="3" t="s">
        <v>449</v>
      </c>
      <c r="L255" s="3" t="s">
        <v>2417</v>
      </c>
      <c r="M255" s="3" t="s">
        <v>511</v>
      </c>
      <c r="N255" s="3" t="s">
        <v>2003</v>
      </c>
      <c r="O255" s="3" t="s">
        <v>515</v>
      </c>
      <c r="P255" s="3"/>
      <c r="Q255" s="3" t="s">
        <v>1973</v>
      </c>
      <c r="R255" s="3" t="s">
        <v>1973</v>
      </c>
      <c r="S255" s="3" t="s">
        <v>1973</v>
      </c>
      <c r="T255" s="3" t="s">
        <v>1973</v>
      </c>
      <c r="U255" s="3" t="s">
        <v>1973</v>
      </c>
      <c r="V255" s="3" t="s">
        <v>1973</v>
      </c>
      <c r="W255" s="200">
        <v>152</v>
      </c>
      <c r="X255" s="200">
        <v>293.31</v>
      </c>
      <c r="Y255" s="202"/>
      <c r="Z255" s="201">
        <v>4</v>
      </c>
      <c r="AA255" s="3" t="s">
        <v>2385</v>
      </c>
      <c r="AB255" s="3" t="s">
        <v>2385</v>
      </c>
      <c r="AC255" s="3" t="s">
        <v>2397</v>
      </c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</row>
    <row r="256" spans="1:219" s="19" customFormat="1" ht="12.75">
      <c r="A256" s="3">
        <v>15</v>
      </c>
      <c r="B256" s="17" t="s">
        <v>1008</v>
      </c>
      <c r="C256" s="3" t="s">
        <v>1009</v>
      </c>
      <c r="D256" s="3" t="s">
        <v>2385</v>
      </c>
      <c r="E256" s="3" t="s">
        <v>2397</v>
      </c>
      <c r="F256" s="3" t="s">
        <v>2397</v>
      </c>
      <c r="G256" s="3">
        <v>1897</v>
      </c>
      <c r="H256" s="178">
        <v>64624.1</v>
      </c>
      <c r="I256" s="3" t="s">
        <v>995</v>
      </c>
      <c r="J256" s="180"/>
      <c r="K256" s="3" t="s">
        <v>450</v>
      </c>
      <c r="L256" s="3" t="s">
        <v>2417</v>
      </c>
      <c r="M256" s="3" t="s">
        <v>511</v>
      </c>
      <c r="N256" s="3" t="s">
        <v>1291</v>
      </c>
      <c r="O256" s="3" t="s">
        <v>515</v>
      </c>
      <c r="P256" s="3"/>
      <c r="Q256" s="3" t="s">
        <v>1973</v>
      </c>
      <c r="R256" s="3" t="s">
        <v>1973</v>
      </c>
      <c r="S256" s="3" t="s">
        <v>1973</v>
      </c>
      <c r="T256" s="3" t="s">
        <v>1973</v>
      </c>
      <c r="U256" s="3" t="s">
        <v>1973</v>
      </c>
      <c r="V256" s="3" t="s">
        <v>1973</v>
      </c>
      <c r="W256" s="200">
        <v>193</v>
      </c>
      <c r="X256" s="200">
        <v>355.08</v>
      </c>
      <c r="Y256" s="202"/>
      <c r="Z256" s="201">
        <v>3</v>
      </c>
      <c r="AA256" s="3" t="s">
        <v>2397</v>
      </c>
      <c r="AB256" s="3" t="s">
        <v>2385</v>
      </c>
      <c r="AC256" s="3" t="s">
        <v>2397</v>
      </c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</row>
    <row r="257" spans="1:219" s="19" customFormat="1" ht="12.75">
      <c r="A257" s="3">
        <v>16</v>
      </c>
      <c r="B257" s="17" t="s">
        <v>1008</v>
      </c>
      <c r="C257" s="3" t="s">
        <v>1009</v>
      </c>
      <c r="D257" s="3" t="s">
        <v>2385</v>
      </c>
      <c r="E257" s="3" t="s">
        <v>2397</v>
      </c>
      <c r="F257" s="3" t="s">
        <v>2397</v>
      </c>
      <c r="G257" s="3">
        <v>1895</v>
      </c>
      <c r="H257" s="178">
        <v>71612.67</v>
      </c>
      <c r="I257" s="3" t="s">
        <v>995</v>
      </c>
      <c r="J257" s="180"/>
      <c r="K257" s="3" t="s">
        <v>451</v>
      </c>
      <c r="L257" s="3" t="s">
        <v>2417</v>
      </c>
      <c r="M257" s="3" t="s">
        <v>511</v>
      </c>
      <c r="N257" s="3" t="s">
        <v>516</v>
      </c>
      <c r="O257" s="3" t="s">
        <v>515</v>
      </c>
      <c r="P257" s="3"/>
      <c r="Q257" s="3" t="s">
        <v>1973</v>
      </c>
      <c r="R257" s="3" t="s">
        <v>542</v>
      </c>
      <c r="S257" s="3" t="s">
        <v>1973</v>
      </c>
      <c r="T257" s="3" t="s">
        <v>1973</v>
      </c>
      <c r="U257" s="3" t="s">
        <v>1973</v>
      </c>
      <c r="V257" s="3" t="s">
        <v>1973</v>
      </c>
      <c r="W257" s="200">
        <v>168</v>
      </c>
      <c r="X257" s="200">
        <v>238.27</v>
      </c>
      <c r="Y257" s="202"/>
      <c r="Z257" s="201">
        <v>3</v>
      </c>
      <c r="AA257" s="3" t="s">
        <v>2397</v>
      </c>
      <c r="AB257" s="3" t="s">
        <v>2385</v>
      </c>
      <c r="AC257" s="3" t="s">
        <v>2397</v>
      </c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</row>
    <row r="258" spans="1:219" s="19" customFormat="1" ht="12.75">
      <c r="A258" s="3">
        <v>17</v>
      </c>
      <c r="B258" s="17" t="s">
        <v>1008</v>
      </c>
      <c r="C258" s="3" t="s">
        <v>1009</v>
      </c>
      <c r="D258" s="3" t="s">
        <v>2385</v>
      </c>
      <c r="E258" s="3" t="s">
        <v>2397</v>
      </c>
      <c r="F258" s="3" t="s">
        <v>2397</v>
      </c>
      <c r="G258" s="3">
        <v>1962</v>
      </c>
      <c r="H258" s="178">
        <v>161335.53</v>
      </c>
      <c r="I258" s="3" t="s">
        <v>995</v>
      </c>
      <c r="J258" s="180"/>
      <c r="K258" s="3" t="s">
        <v>452</v>
      </c>
      <c r="L258" s="3" t="s">
        <v>2417</v>
      </c>
      <c r="M258" s="3" t="s">
        <v>2193</v>
      </c>
      <c r="N258" s="3" t="s">
        <v>2003</v>
      </c>
      <c r="O258" s="3" t="s">
        <v>508</v>
      </c>
      <c r="P258" s="3"/>
      <c r="Q258" s="3" t="s">
        <v>542</v>
      </c>
      <c r="R258" s="3" t="s">
        <v>542</v>
      </c>
      <c r="S258" s="3" t="s">
        <v>542</v>
      </c>
      <c r="T258" s="3" t="s">
        <v>542</v>
      </c>
      <c r="U258" s="3" t="s">
        <v>542</v>
      </c>
      <c r="V258" s="3" t="s">
        <v>542</v>
      </c>
      <c r="W258" s="200">
        <v>500</v>
      </c>
      <c r="X258" s="200">
        <v>475</v>
      </c>
      <c r="Y258" s="202">
        <v>1250</v>
      </c>
      <c r="Z258" s="201">
        <v>1</v>
      </c>
      <c r="AA258" s="3" t="s">
        <v>2397</v>
      </c>
      <c r="AB258" s="3" t="s">
        <v>2385</v>
      </c>
      <c r="AC258" s="3" t="s">
        <v>2397</v>
      </c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</row>
    <row r="259" spans="1:219" s="19" customFormat="1" ht="12.75">
      <c r="A259" s="3">
        <v>18</v>
      </c>
      <c r="B259" s="17" t="s">
        <v>1008</v>
      </c>
      <c r="C259" s="3" t="s">
        <v>1009</v>
      </c>
      <c r="D259" s="3" t="s">
        <v>2385</v>
      </c>
      <c r="E259" s="3" t="s">
        <v>2397</v>
      </c>
      <c r="F259" s="3" t="s">
        <v>2397</v>
      </c>
      <c r="G259" s="3">
        <v>1962</v>
      </c>
      <c r="H259" s="178">
        <v>192224.45</v>
      </c>
      <c r="I259" s="3" t="s">
        <v>995</v>
      </c>
      <c r="J259" s="180"/>
      <c r="K259" s="3" t="s">
        <v>453</v>
      </c>
      <c r="L259" s="3" t="s">
        <v>2417</v>
      </c>
      <c r="M259" s="3" t="s">
        <v>2193</v>
      </c>
      <c r="N259" s="3" t="s">
        <v>2003</v>
      </c>
      <c r="O259" s="3" t="s">
        <v>517</v>
      </c>
      <c r="P259" s="3"/>
      <c r="Q259" s="3" t="s">
        <v>542</v>
      </c>
      <c r="R259" s="3" t="s">
        <v>542</v>
      </c>
      <c r="S259" s="3" t="s">
        <v>542</v>
      </c>
      <c r="T259" s="3" t="s">
        <v>542</v>
      </c>
      <c r="U259" s="3" t="s">
        <v>542</v>
      </c>
      <c r="V259" s="3" t="s">
        <v>542</v>
      </c>
      <c r="W259" s="200">
        <v>500</v>
      </c>
      <c r="X259" s="200">
        <v>475</v>
      </c>
      <c r="Y259" s="202">
        <v>1250</v>
      </c>
      <c r="Z259" s="201">
        <v>1</v>
      </c>
      <c r="AA259" s="3" t="s">
        <v>2397</v>
      </c>
      <c r="AB259" s="3" t="s">
        <v>2385</v>
      </c>
      <c r="AC259" s="3" t="s">
        <v>2397</v>
      </c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</row>
    <row r="260" spans="1:219" s="19" customFormat="1" ht="12.75">
      <c r="A260" s="3">
        <v>19</v>
      </c>
      <c r="B260" s="17" t="s">
        <v>1008</v>
      </c>
      <c r="C260" s="3" t="s">
        <v>1009</v>
      </c>
      <c r="D260" s="3" t="s">
        <v>2385</v>
      </c>
      <c r="E260" s="3" t="s">
        <v>2397</v>
      </c>
      <c r="F260" s="3" t="s">
        <v>2397</v>
      </c>
      <c r="G260" s="3">
        <v>1930</v>
      </c>
      <c r="H260" s="178">
        <v>29438.47</v>
      </c>
      <c r="I260" s="3" t="s">
        <v>995</v>
      </c>
      <c r="J260" s="180"/>
      <c r="K260" s="3" t="s">
        <v>454</v>
      </c>
      <c r="L260" s="3" t="s">
        <v>2417</v>
      </c>
      <c r="M260" s="3" t="s">
        <v>1305</v>
      </c>
      <c r="N260" s="3" t="s">
        <v>1291</v>
      </c>
      <c r="O260" s="3" t="s">
        <v>518</v>
      </c>
      <c r="P260" s="3"/>
      <c r="Q260" s="3" t="s">
        <v>1973</v>
      </c>
      <c r="R260" s="3" t="s">
        <v>1973</v>
      </c>
      <c r="S260" s="3" t="s">
        <v>1973</v>
      </c>
      <c r="T260" s="3" t="s">
        <v>1973</v>
      </c>
      <c r="U260" s="3" t="s">
        <v>1973</v>
      </c>
      <c r="V260" s="3" t="s">
        <v>1973</v>
      </c>
      <c r="W260" s="200">
        <v>110</v>
      </c>
      <c r="X260" s="200">
        <v>196.8</v>
      </c>
      <c r="Y260" s="202"/>
      <c r="Z260" s="201">
        <v>3</v>
      </c>
      <c r="AA260" s="3" t="s">
        <v>2385</v>
      </c>
      <c r="AB260" s="3" t="s">
        <v>2385</v>
      </c>
      <c r="AC260" s="3" t="s">
        <v>2397</v>
      </c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</row>
    <row r="261" spans="1:219" s="19" customFormat="1" ht="12.75">
      <c r="A261" s="3">
        <v>20</v>
      </c>
      <c r="B261" s="17" t="s">
        <v>1008</v>
      </c>
      <c r="C261" s="3" t="s">
        <v>2190</v>
      </c>
      <c r="D261" s="3" t="s">
        <v>2385</v>
      </c>
      <c r="E261" s="3" t="s">
        <v>2397</v>
      </c>
      <c r="F261" s="3" t="s">
        <v>2397</v>
      </c>
      <c r="G261" s="3">
        <v>1954</v>
      </c>
      <c r="H261" s="178">
        <v>23054.55</v>
      </c>
      <c r="I261" s="3" t="s">
        <v>995</v>
      </c>
      <c r="J261" s="180" t="s">
        <v>455</v>
      </c>
      <c r="K261" s="3" t="s">
        <v>456</v>
      </c>
      <c r="L261" s="3" t="s">
        <v>2417</v>
      </c>
      <c r="M261" s="3" t="s">
        <v>1305</v>
      </c>
      <c r="N261" s="3" t="s">
        <v>2003</v>
      </c>
      <c r="O261" s="3" t="s">
        <v>515</v>
      </c>
      <c r="P261" s="3"/>
      <c r="Q261" s="3" t="s">
        <v>1973</v>
      </c>
      <c r="R261" s="3" t="s">
        <v>1973</v>
      </c>
      <c r="S261" s="3" t="s">
        <v>1973</v>
      </c>
      <c r="T261" s="3" t="s">
        <v>1973</v>
      </c>
      <c r="U261" s="3" t="s">
        <v>1973</v>
      </c>
      <c r="V261" s="3" t="s">
        <v>1973</v>
      </c>
      <c r="W261" s="200">
        <v>117</v>
      </c>
      <c r="X261" s="200">
        <v>112</v>
      </c>
      <c r="Y261" s="202"/>
      <c r="Z261" s="201">
        <v>3</v>
      </c>
      <c r="AA261" s="3" t="s">
        <v>2385</v>
      </c>
      <c r="AB261" s="3" t="s">
        <v>2385</v>
      </c>
      <c r="AC261" s="3" t="s">
        <v>2397</v>
      </c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</row>
    <row r="262" spans="1:219" s="19" customFormat="1" ht="12.75">
      <c r="A262" s="3">
        <v>21</v>
      </c>
      <c r="B262" s="17" t="s">
        <v>1008</v>
      </c>
      <c r="C262" s="3" t="s">
        <v>1009</v>
      </c>
      <c r="D262" s="3" t="s">
        <v>2385</v>
      </c>
      <c r="E262" s="3" t="s">
        <v>2397</v>
      </c>
      <c r="F262" s="3" t="s">
        <v>2397</v>
      </c>
      <c r="G262" s="3">
        <v>1897</v>
      </c>
      <c r="H262" s="178">
        <v>151231.91</v>
      </c>
      <c r="I262" s="3" t="s">
        <v>995</v>
      </c>
      <c r="J262" s="180"/>
      <c r="K262" s="3" t="s">
        <v>457</v>
      </c>
      <c r="L262" s="3" t="s">
        <v>2417</v>
      </c>
      <c r="M262" s="3" t="s">
        <v>511</v>
      </c>
      <c r="N262" s="3" t="s">
        <v>2003</v>
      </c>
      <c r="O262" s="3" t="s">
        <v>519</v>
      </c>
      <c r="P262" s="3"/>
      <c r="Q262" s="3" t="s">
        <v>1973</v>
      </c>
      <c r="R262" s="3" t="s">
        <v>542</v>
      </c>
      <c r="S262" s="3" t="s">
        <v>542</v>
      </c>
      <c r="T262" s="3" t="s">
        <v>1973</v>
      </c>
      <c r="U262" s="3" t="s">
        <v>1973</v>
      </c>
      <c r="V262" s="3" t="s">
        <v>1973</v>
      </c>
      <c r="W262" s="200">
        <v>266</v>
      </c>
      <c r="X262" s="200">
        <v>416.28</v>
      </c>
      <c r="Y262" s="202"/>
      <c r="Z262" s="201">
        <v>4</v>
      </c>
      <c r="AA262" s="3" t="s">
        <v>548</v>
      </c>
      <c r="AB262" s="3" t="s">
        <v>2385</v>
      </c>
      <c r="AC262" s="3" t="s">
        <v>2397</v>
      </c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</row>
    <row r="263" spans="1:219" s="19" customFormat="1" ht="12.75">
      <c r="A263" s="3">
        <v>22</v>
      </c>
      <c r="B263" s="17" t="s">
        <v>1008</v>
      </c>
      <c r="C263" s="3" t="s">
        <v>1009</v>
      </c>
      <c r="D263" s="3" t="s">
        <v>2385</v>
      </c>
      <c r="E263" s="3" t="s">
        <v>2397</v>
      </c>
      <c r="F263" s="3" t="s">
        <v>2397</v>
      </c>
      <c r="G263" s="3">
        <v>1897</v>
      </c>
      <c r="H263" s="178">
        <v>126735.45</v>
      </c>
      <c r="I263" s="3" t="s">
        <v>995</v>
      </c>
      <c r="J263" s="180"/>
      <c r="K263" s="3" t="s">
        <v>458</v>
      </c>
      <c r="L263" s="3" t="s">
        <v>2417</v>
      </c>
      <c r="M263" s="3" t="s">
        <v>1305</v>
      </c>
      <c r="N263" s="3" t="s">
        <v>2003</v>
      </c>
      <c r="O263" s="3" t="s">
        <v>519</v>
      </c>
      <c r="P263" s="3"/>
      <c r="Q263" s="3" t="s">
        <v>1973</v>
      </c>
      <c r="R263" s="3" t="s">
        <v>542</v>
      </c>
      <c r="S263" s="3" t="s">
        <v>542</v>
      </c>
      <c r="T263" s="3" t="s">
        <v>1973</v>
      </c>
      <c r="U263" s="3" t="s">
        <v>1973</v>
      </c>
      <c r="V263" s="3" t="s">
        <v>1973</v>
      </c>
      <c r="W263" s="200">
        <v>164</v>
      </c>
      <c r="X263" s="200">
        <v>486.35</v>
      </c>
      <c r="Y263" s="202"/>
      <c r="Z263" s="201">
        <v>4</v>
      </c>
      <c r="AA263" s="3" t="s">
        <v>2385</v>
      </c>
      <c r="AB263" s="3" t="s">
        <v>2385</v>
      </c>
      <c r="AC263" s="3" t="s">
        <v>2397</v>
      </c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</row>
    <row r="264" spans="1:219" s="19" customFormat="1" ht="12.75">
      <c r="A264" s="3">
        <v>23</v>
      </c>
      <c r="B264" s="17" t="s">
        <v>1008</v>
      </c>
      <c r="C264" s="3" t="s">
        <v>1009</v>
      </c>
      <c r="D264" s="3" t="s">
        <v>2385</v>
      </c>
      <c r="E264" s="3" t="s">
        <v>2397</v>
      </c>
      <c r="F264" s="3" t="s">
        <v>2397</v>
      </c>
      <c r="G264" s="3">
        <v>1897</v>
      </c>
      <c r="H264" s="178">
        <v>162127.15</v>
      </c>
      <c r="I264" s="3" t="s">
        <v>995</v>
      </c>
      <c r="J264" s="180"/>
      <c r="K264" s="3" t="s">
        <v>459</v>
      </c>
      <c r="L264" s="3" t="s">
        <v>2417</v>
      </c>
      <c r="M264" s="3" t="s">
        <v>1305</v>
      </c>
      <c r="N264" s="3" t="s">
        <v>2003</v>
      </c>
      <c r="O264" s="3" t="s">
        <v>519</v>
      </c>
      <c r="P264" s="3"/>
      <c r="Q264" s="3" t="s">
        <v>1973</v>
      </c>
      <c r="R264" s="3" t="s">
        <v>1973</v>
      </c>
      <c r="S264" s="3" t="s">
        <v>542</v>
      </c>
      <c r="T264" s="3" t="s">
        <v>1973</v>
      </c>
      <c r="U264" s="3" t="s">
        <v>1973</v>
      </c>
      <c r="V264" s="3" t="s">
        <v>1973</v>
      </c>
      <c r="W264" s="200">
        <v>231</v>
      </c>
      <c r="X264" s="200">
        <v>511.55</v>
      </c>
      <c r="Y264" s="202"/>
      <c r="Z264" s="201">
        <v>4</v>
      </c>
      <c r="AA264" s="3" t="s">
        <v>2385</v>
      </c>
      <c r="AB264" s="3" t="s">
        <v>2385</v>
      </c>
      <c r="AC264" s="3" t="s">
        <v>2397</v>
      </c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</row>
    <row r="265" spans="1:219" s="19" customFormat="1" ht="12.75">
      <c r="A265" s="3">
        <v>24</v>
      </c>
      <c r="B265" s="17" t="s">
        <v>1008</v>
      </c>
      <c r="C265" s="3" t="s">
        <v>1009</v>
      </c>
      <c r="D265" s="3" t="s">
        <v>2385</v>
      </c>
      <c r="E265" s="3" t="s">
        <v>2397</v>
      </c>
      <c r="F265" s="3" t="s">
        <v>2397</v>
      </c>
      <c r="G265" s="3">
        <v>1919</v>
      </c>
      <c r="H265" s="178">
        <v>37502.03</v>
      </c>
      <c r="I265" s="3" t="s">
        <v>995</v>
      </c>
      <c r="J265" s="180"/>
      <c r="K265" s="3" t="s">
        <v>460</v>
      </c>
      <c r="L265" s="3" t="s">
        <v>2417</v>
      </c>
      <c r="M265" s="3" t="s">
        <v>1305</v>
      </c>
      <c r="N265" s="3" t="s">
        <v>1291</v>
      </c>
      <c r="O265" s="3" t="s">
        <v>520</v>
      </c>
      <c r="P265" s="3"/>
      <c r="Q265" s="3" t="s">
        <v>544</v>
      </c>
      <c r="R265" s="3" t="s">
        <v>542</v>
      </c>
      <c r="S265" s="3" t="s">
        <v>544</v>
      </c>
      <c r="T265" s="3" t="s">
        <v>544</v>
      </c>
      <c r="U265" s="3" t="s">
        <v>1978</v>
      </c>
      <c r="V265" s="3" t="s">
        <v>1973</v>
      </c>
      <c r="W265" s="200">
        <v>120</v>
      </c>
      <c r="X265" s="200">
        <v>156.82</v>
      </c>
      <c r="Y265" s="202"/>
      <c r="Z265" s="201">
        <v>2</v>
      </c>
      <c r="AA265" s="3" t="s">
        <v>2397</v>
      </c>
      <c r="AB265" s="3" t="s">
        <v>2385</v>
      </c>
      <c r="AC265" s="3" t="s">
        <v>2397</v>
      </c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</row>
    <row r="266" spans="1:219" s="19" customFormat="1" ht="12.75">
      <c r="A266" s="3">
        <v>25</v>
      </c>
      <c r="B266" s="17" t="s">
        <v>1008</v>
      </c>
      <c r="C266" s="3" t="s">
        <v>1009</v>
      </c>
      <c r="D266" s="3" t="s">
        <v>2397</v>
      </c>
      <c r="E266" s="3" t="s">
        <v>2397</v>
      </c>
      <c r="F266" s="3" t="s">
        <v>2397</v>
      </c>
      <c r="G266" s="3">
        <v>1927</v>
      </c>
      <c r="H266" s="178">
        <v>103731.98</v>
      </c>
      <c r="I266" s="3" t="s">
        <v>995</v>
      </c>
      <c r="J266" s="180"/>
      <c r="K266" s="3" t="s">
        <v>461</v>
      </c>
      <c r="L266" s="3" t="s">
        <v>521</v>
      </c>
      <c r="M266" s="3" t="s">
        <v>1305</v>
      </c>
      <c r="N266" s="3" t="s">
        <v>2003</v>
      </c>
      <c r="O266" s="3" t="s">
        <v>515</v>
      </c>
      <c r="P266" s="3"/>
      <c r="Q266" s="3" t="s">
        <v>544</v>
      </c>
      <c r="R266" s="3" t="s">
        <v>544</v>
      </c>
      <c r="S266" s="3" t="s">
        <v>544</v>
      </c>
      <c r="T266" s="3" t="s">
        <v>544</v>
      </c>
      <c r="U266" s="3" t="s">
        <v>1978</v>
      </c>
      <c r="V266" s="3" t="s">
        <v>544</v>
      </c>
      <c r="W266" s="200"/>
      <c r="X266" s="200">
        <v>553</v>
      </c>
      <c r="Y266" s="202"/>
      <c r="Z266" s="201">
        <v>2</v>
      </c>
      <c r="AA266" s="3" t="s">
        <v>548</v>
      </c>
      <c r="AB266" s="3" t="s">
        <v>2385</v>
      </c>
      <c r="AC266" s="3" t="s">
        <v>2397</v>
      </c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</row>
    <row r="267" spans="1:219" s="19" customFormat="1" ht="12.75">
      <c r="A267" s="3">
        <v>26</v>
      </c>
      <c r="B267" s="17" t="s">
        <v>1008</v>
      </c>
      <c r="C267" s="3" t="s">
        <v>1009</v>
      </c>
      <c r="D267" s="3" t="s">
        <v>2385</v>
      </c>
      <c r="E267" s="3" t="s">
        <v>2397</v>
      </c>
      <c r="F267" s="3" t="s">
        <v>2397</v>
      </c>
      <c r="G267" s="3">
        <v>1927</v>
      </c>
      <c r="H267" s="178">
        <v>41129.98</v>
      </c>
      <c r="I267" s="3" t="s">
        <v>995</v>
      </c>
      <c r="J267" s="180"/>
      <c r="K267" s="3" t="s">
        <v>462</v>
      </c>
      <c r="L267" s="3" t="s">
        <v>2417</v>
      </c>
      <c r="M267" s="3" t="s">
        <v>1305</v>
      </c>
      <c r="N267" s="3" t="s">
        <v>2003</v>
      </c>
      <c r="O267" s="3" t="s">
        <v>515</v>
      </c>
      <c r="P267" s="3"/>
      <c r="Q267" s="3" t="s">
        <v>542</v>
      </c>
      <c r="R267" s="3" t="s">
        <v>544</v>
      </c>
      <c r="S267" s="3" t="s">
        <v>544</v>
      </c>
      <c r="T267" s="3" t="s">
        <v>544</v>
      </c>
      <c r="U267" s="3" t="s">
        <v>1978</v>
      </c>
      <c r="V267" s="3" t="s">
        <v>544</v>
      </c>
      <c r="W267" s="200">
        <v>330</v>
      </c>
      <c r="X267" s="200">
        <v>317.25</v>
      </c>
      <c r="Y267" s="202"/>
      <c r="Z267" s="201">
        <v>3</v>
      </c>
      <c r="AA267" s="3" t="s">
        <v>548</v>
      </c>
      <c r="AB267" s="3" t="s">
        <v>2385</v>
      </c>
      <c r="AC267" s="3" t="s">
        <v>2397</v>
      </c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</row>
    <row r="268" spans="1:219" s="19" customFormat="1" ht="12.75">
      <c r="A268" s="3">
        <v>27</v>
      </c>
      <c r="B268" s="17" t="s">
        <v>1008</v>
      </c>
      <c r="C268" s="3" t="s">
        <v>1009</v>
      </c>
      <c r="D268" s="3" t="s">
        <v>2385</v>
      </c>
      <c r="E268" s="3" t="s">
        <v>2397</v>
      </c>
      <c r="F268" s="3" t="s">
        <v>2397</v>
      </c>
      <c r="G268" s="3">
        <v>1927</v>
      </c>
      <c r="H268" s="178">
        <v>45978.41</v>
      </c>
      <c r="I268" s="3" t="s">
        <v>995</v>
      </c>
      <c r="J268" s="180"/>
      <c r="K268" s="3" t="s">
        <v>463</v>
      </c>
      <c r="L268" s="3" t="s">
        <v>2417</v>
      </c>
      <c r="M268" s="3" t="s">
        <v>1305</v>
      </c>
      <c r="N268" s="3" t="s">
        <v>2003</v>
      </c>
      <c r="O268" s="3" t="s">
        <v>515</v>
      </c>
      <c r="P268" s="3"/>
      <c r="Q268" s="3" t="s">
        <v>1973</v>
      </c>
      <c r="R268" s="3" t="s">
        <v>542</v>
      </c>
      <c r="S268" s="3" t="s">
        <v>1973</v>
      </c>
      <c r="T268" s="3" t="s">
        <v>1973</v>
      </c>
      <c r="U268" s="3" t="s">
        <v>1978</v>
      </c>
      <c r="V268" s="3" t="s">
        <v>545</v>
      </c>
      <c r="W268" s="200">
        <v>190</v>
      </c>
      <c r="X268" s="200">
        <v>174</v>
      </c>
      <c r="Y268" s="202"/>
      <c r="Z268" s="201">
        <v>3</v>
      </c>
      <c r="AA268" s="3" t="s">
        <v>2385</v>
      </c>
      <c r="AB268" s="3" t="s">
        <v>2385</v>
      </c>
      <c r="AC268" s="3" t="s">
        <v>2397</v>
      </c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</row>
    <row r="269" spans="1:219" s="19" customFormat="1" ht="12.75">
      <c r="A269" s="3">
        <v>28</v>
      </c>
      <c r="B269" s="17" t="s">
        <v>1008</v>
      </c>
      <c r="C269" s="3" t="s">
        <v>1009</v>
      </c>
      <c r="D269" s="3" t="s">
        <v>2385</v>
      </c>
      <c r="E269" s="3" t="s">
        <v>2397</v>
      </c>
      <c r="F269" s="3" t="s">
        <v>2397</v>
      </c>
      <c r="G269" s="3">
        <v>1927</v>
      </c>
      <c r="H269" s="178">
        <v>87693.95</v>
      </c>
      <c r="I269" s="3" t="s">
        <v>995</v>
      </c>
      <c r="J269" s="180"/>
      <c r="K269" s="3" t="s">
        <v>464</v>
      </c>
      <c r="L269" s="3" t="s">
        <v>2417</v>
      </c>
      <c r="M269" s="3" t="s">
        <v>522</v>
      </c>
      <c r="N269" s="3" t="s">
        <v>1291</v>
      </c>
      <c r="O269" s="3" t="s">
        <v>515</v>
      </c>
      <c r="P269" s="3"/>
      <c r="Q269" s="3" t="s">
        <v>543</v>
      </c>
      <c r="R269" s="3" t="s">
        <v>1973</v>
      </c>
      <c r="S269" s="3" t="s">
        <v>1973</v>
      </c>
      <c r="T269" s="3" t="s">
        <v>1973</v>
      </c>
      <c r="U269" s="3" t="s">
        <v>546</v>
      </c>
      <c r="V269" s="3" t="s">
        <v>1973</v>
      </c>
      <c r="W269" s="200">
        <v>230</v>
      </c>
      <c r="X269" s="200">
        <v>320</v>
      </c>
      <c r="Y269" s="202"/>
      <c r="Z269" s="201">
        <v>2.5</v>
      </c>
      <c r="AA269" s="3" t="s">
        <v>2385</v>
      </c>
      <c r="AB269" s="3" t="s">
        <v>2385</v>
      </c>
      <c r="AC269" s="3" t="s">
        <v>2397</v>
      </c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</row>
    <row r="270" spans="1:219" s="19" customFormat="1" ht="12.75">
      <c r="A270" s="3">
        <v>29</v>
      </c>
      <c r="B270" s="17" t="s">
        <v>1008</v>
      </c>
      <c r="C270" s="3" t="s">
        <v>1009</v>
      </c>
      <c r="D270" s="3" t="s">
        <v>2385</v>
      </c>
      <c r="E270" s="3" t="s">
        <v>2397</v>
      </c>
      <c r="F270" s="3" t="s">
        <v>2397</v>
      </c>
      <c r="G270" s="3">
        <v>1927</v>
      </c>
      <c r="H270" s="178">
        <v>66524.81</v>
      </c>
      <c r="I270" s="3" t="s">
        <v>995</v>
      </c>
      <c r="J270" s="180"/>
      <c r="K270" s="3" t="s">
        <v>465</v>
      </c>
      <c r="L270" s="3" t="s">
        <v>2417</v>
      </c>
      <c r="M270" s="3" t="s">
        <v>522</v>
      </c>
      <c r="N270" s="3" t="s">
        <v>1291</v>
      </c>
      <c r="O270" s="3" t="s">
        <v>518</v>
      </c>
      <c r="P270" s="3"/>
      <c r="Q270" s="3" t="s">
        <v>1973</v>
      </c>
      <c r="R270" s="3" t="s">
        <v>1973</v>
      </c>
      <c r="S270" s="3" t="s">
        <v>1973</v>
      </c>
      <c r="T270" s="3" t="s">
        <v>1973</v>
      </c>
      <c r="U270" s="3" t="s">
        <v>543</v>
      </c>
      <c r="V270" s="3" t="s">
        <v>1973</v>
      </c>
      <c r="W270" s="200">
        <v>180</v>
      </c>
      <c r="X270" s="200">
        <v>215</v>
      </c>
      <c r="Y270" s="202"/>
      <c r="Z270" s="201">
        <v>3</v>
      </c>
      <c r="AA270" s="3" t="s">
        <v>2385</v>
      </c>
      <c r="AB270" s="3" t="s">
        <v>2385</v>
      </c>
      <c r="AC270" s="3" t="s">
        <v>2397</v>
      </c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</row>
    <row r="271" spans="1:219" s="19" customFormat="1" ht="12.75">
      <c r="A271" s="3">
        <v>30</v>
      </c>
      <c r="B271" s="17" t="s">
        <v>1008</v>
      </c>
      <c r="C271" s="3" t="s">
        <v>1009</v>
      </c>
      <c r="D271" s="3" t="s">
        <v>2385</v>
      </c>
      <c r="E271" s="3" t="s">
        <v>2397</v>
      </c>
      <c r="F271" s="3" t="s">
        <v>2397</v>
      </c>
      <c r="G271" s="3">
        <v>2004</v>
      </c>
      <c r="H271" s="178">
        <v>812866.14</v>
      </c>
      <c r="I271" s="3" t="s">
        <v>995</v>
      </c>
      <c r="J271" s="180"/>
      <c r="K271" s="3" t="s">
        <v>466</v>
      </c>
      <c r="L271" s="3" t="s">
        <v>2417</v>
      </c>
      <c r="M271" s="3" t="s">
        <v>522</v>
      </c>
      <c r="N271" s="3" t="s">
        <v>405</v>
      </c>
      <c r="O271" s="3" t="s">
        <v>512</v>
      </c>
      <c r="P271" s="3"/>
      <c r="Q271" s="3" t="s">
        <v>543</v>
      </c>
      <c r="R271" s="3" t="s">
        <v>543</v>
      </c>
      <c r="S271" s="3" t="s">
        <v>543</v>
      </c>
      <c r="T271" s="3" t="s">
        <v>543</v>
      </c>
      <c r="U271" s="3" t="s">
        <v>1978</v>
      </c>
      <c r="V271" s="3" t="s">
        <v>543</v>
      </c>
      <c r="W271" s="200"/>
      <c r="X271" s="200">
        <v>368</v>
      </c>
      <c r="Y271" s="202"/>
      <c r="Z271" s="201">
        <v>2</v>
      </c>
      <c r="AA271" s="3" t="s">
        <v>2397</v>
      </c>
      <c r="AB271" s="3" t="s">
        <v>2385</v>
      </c>
      <c r="AC271" s="3" t="s">
        <v>2397</v>
      </c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</row>
    <row r="272" spans="1:219" s="19" customFormat="1" ht="12.75">
      <c r="A272" s="3">
        <v>31</v>
      </c>
      <c r="B272" s="17" t="s">
        <v>1008</v>
      </c>
      <c r="C272" s="3" t="s">
        <v>1009</v>
      </c>
      <c r="D272" s="3" t="s">
        <v>2385</v>
      </c>
      <c r="E272" s="3" t="s">
        <v>2397</v>
      </c>
      <c r="F272" s="3" t="s">
        <v>2397</v>
      </c>
      <c r="G272" s="3">
        <v>2004</v>
      </c>
      <c r="H272" s="178">
        <v>853381.45</v>
      </c>
      <c r="I272" s="3" t="s">
        <v>995</v>
      </c>
      <c r="J272" s="180"/>
      <c r="K272" s="3" t="s">
        <v>467</v>
      </c>
      <c r="L272" s="3" t="s">
        <v>2417</v>
      </c>
      <c r="M272" s="3" t="s">
        <v>522</v>
      </c>
      <c r="N272" s="3" t="s">
        <v>405</v>
      </c>
      <c r="O272" s="3" t="s">
        <v>512</v>
      </c>
      <c r="P272" s="3"/>
      <c r="Q272" s="3" t="s">
        <v>543</v>
      </c>
      <c r="R272" s="3" t="s">
        <v>543</v>
      </c>
      <c r="S272" s="3" t="s">
        <v>543</v>
      </c>
      <c r="T272" s="3" t="s">
        <v>543</v>
      </c>
      <c r="U272" s="3" t="s">
        <v>1978</v>
      </c>
      <c r="V272" s="3" t="s">
        <v>543</v>
      </c>
      <c r="W272" s="200"/>
      <c r="X272" s="200">
        <v>454</v>
      </c>
      <c r="Y272" s="202"/>
      <c r="Z272" s="201">
        <v>2</v>
      </c>
      <c r="AA272" s="3" t="s">
        <v>2397</v>
      </c>
      <c r="AB272" s="3" t="s">
        <v>2385</v>
      </c>
      <c r="AC272" s="3" t="s">
        <v>2397</v>
      </c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</row>
    <row r="273" spans="1:219" s="19" customFormat="1" ht="12.75">
      <c r="A273" s="3">
        <v>32</v>
      </c>
      <c r="B273" s="17" t="s">
        <v>1008</v>
      </c>
      <c r="C273" s="3" t="s">
        <v>1009</v>
      </c>
      <c r="D273" s="3" t="s">
        <v>2385</v>
      </c>
      <c r="E273" s="3" t="s">
        <v>2397</v>
      </c>
      <c r="F273" s="3" t="s">
        <v>2397</v>
      </c>
      <c r="G273" s="3">
        <v>2003</v>
      </c>
      <c r="H273" s="178">
        <v>953140.96</v>
      </c>
      <c r="I273" s="3" t="s">
        <v>995</v>
      </c>
      <c r="J273" s="180"/>
      <c r="K273" s="3" t="s">
        <v>468</v>
      </c>
      <c r="L273" s="3" t="s">
        <v>2417</v>
      </c>
      <c r="M273" s="3" t="s">
        <v>522</v>
      </c>
      <c r="N273" s="3" t="s">
        <v>405</v>
      </c>
      <c r="O273" s="3" t="s">
        <v>512</v>
      </c>
      <c r="P273" s="3"/>
      <c r="Q273" s="3" t="s">
        <v>543</v>
      </c>
      <c r="R273" s="3" t="s">
        <v>543</v>
      </c>
      <c r="S273" s="3" t="s">
        <v>543</v>
      </c>
      <c r="T273" s="3" t="s">
        <v>543</v>
      </c>
      <c r="U273" s="3" t="s">
        <v>1978</v>
      </c>
      <c r="V273" s="3" t="s">
        <v>543</v>
      </c>
      <c r="W273" s="200"/>
      <c r="X273" s="200">
        <v>434.41</v>
      </c>
      <c r="Y273" s="202"/>
      <c r="Z273" s="201">
        <v>2</v>
      </c>
      <c r="AA273" s="3" t="s">
        <v>2397</v>
      </c>
      <c r="AB273" s="3" t="s">
        <v>2385</v>
      </c>
      <c r="AC273" s="3" t="s">
        <v>2397</v>
      </c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</row>
    <row r="274" spans="1:219" s="19" customFormat="1" ht="12.75">
      <c r="A274" s="3">
        <v>33</v>
      </c>
      <c r="B274" s="17" t="s">
        <v>1008</v>
      </c>
      <c r="C274" s="3" t="s">
        <v>1009</v>
      </c>
      <c r="D274" s="3" t="s">
        <v>2385</v>
      </c>
      <c r="E274" s="3" t="s">
        <v>2397</v>
      </c>
      <c r="F274" s="3" t="s">
        <v>2397</v>
      </c>
      <c r="G274" s="3">
        <v>1920</v>
      </c>
      <c r="H274" s="178">
        <v>51039.38</v>
      </c>
      <c r="I274" s="3" t="s">
        <v>995</v>
      </c>
      <c r="J274" s="180"/>
      <c r="K274" s="3" t="s">
        <v>469</v>
      </c>
      <c r="L274" s="3" t="s">
        <v>2417</v>
      </c>
      <c r="M274" s="3" t="s">
        <v>1305</v>
      </c>
      <c r="N274" s="3" t="s">
        <v>1291</v>
      </c>
      <c r="O274" s="3" t="s">
        <v>523</v>
      </c>
      <c r="P274" s="3"/>
      <c r="Q274" s="3" t="s">
        <v>542</v>
      </c>
      <c r="R274" s="3" t="s">
        <v>545</v>
      </c>
      <c r="S274" s="3" t="s">
        <v>545</v>
      </c>
      <c r="T274" s="3" t="s">
        <v>544</v>
      </c>
      <c r="U274" s="3" t="s">
        <v>1978</v>
      </c>
      <c r="V274" s="3" t="s">
        <v>545</v>
      </c>
      <c r="W274" s="200"/>
      <c r="X274" s="200">
        <v>124.17</v>
      </c>
      <c r="Y274" s="202"/>
      <c r="Z274" s="201">
        <v>1</v>
      </c>
      <c r="AA274" s="3" t="s">
        <v>2397</v>
      </c>
      <c r="AB274" s="3" t="s">
        <v>2385</v>
      </c>
      <c r="AC274" s="3" t="s">
        <v>2397</v>
      </c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</row>
    <row r="275" spans="1:219" s="19" customFormat="1" ht="12.75">
      <c r="A275" s="3">
        <v>34</v>
      </c>
      <c r="B275" s="17" t="s">
        <v>1008</v>
      </c>
      <c r="C275" s="3" t="s">
        <v>1009</v>
      </c>
      <c r="D275" s="3" t="s">
        <v>2385</v>
      </c>
      <c r="E275" s="3" t="s">
        <v>2397</v>
      </c>
      <c r="F275" s="3" t="s">
        <v>2397</v>
      </c>
      <c r="G275" s="3">
        <v>1928</v>
      </c>
      <c r="H275" s="178">
        <v>24539.54</v>
      </c>
      <c r="I275" s="3" t="s">
        <v>995</v>
      </c>
      <c r="J275" s="180"/>
      <c r="K275" s="3" t="s">
        <v>470</v>
      </c>
      <c r="L275" s="3" t="s">
        <v>2417</v>
      </c>
      <c r="M275" s="3" t="s">
        <v>1305</v>
      </c>
      <c r="N275" s="3" t="s">
        <v>1291</v>
      </c>
      <c r="O275" s="3" t="s">
        <v>523</v>
      </c>
      <c r="P275" s="3"/>
      <c r="Q275" s="3" t="s">
        <v>544</v>
      </c>
      <c r="R275" s="3" t="s">
        <v>545</v>
      </c>
      <c r="S275" s="3" t="s">
        <v>545</v>
      </c>
      <c r="T275" s="3" t="s">
        <v>544</v>
      </c>
      <c r="U275" s="3" t="s">
        <v>1978</v>
      </c>
      <c r="V275" s="3" t="s">
        <v>545</v>
      </c>
      <c r="W275" s="200"/>
      <c r="X275" s="200">
        <v>84</v>
      </c>
      <c r="Y275" s="202"/>
      <c r="Z275" s="201">
        <v>2</v>
      </c>
      <c r="AA275" s="3" t="s">
        <v>2397</v>
      </c>
      <c r="AB275" s="3" t="s">
        <v>2385</v>
      </c>
      <c r="AC275" s="3" t="s">
        <v>2397</v>
      </c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</row>
    <row r="276" spans="1:219" s="19" customFormat="1" ht="12.75">
      <c r="A276" s="3">
        <v>35</v>
      </c>
      <c r="B276" s="17" t="s">
        <v>1008</v>
      </c>
      <c r="C276" s="3" t="s">
        <v>1009</v>
      </c>
      <c r="D276" s="3" t="s">
        <v>2385</v>
      </c>
      <c r="E276" s="3" t="s">
        <v>2397</v>
      </c>
      <c r="F276" s="3" t="s">
        <v>2397</v>
      </c>
      <c r="G276" s="3">
        <v>1920</v>
      </c>
      <c r="H276" s="178">
        <v>42693.9</v>
      </c>
      <c r="I276" s="3" t="s">
        <v>995</v>
      </c>
      <c r="J276" s="180"/>
      <c r="K276" s="3" t="s">
        <v>471</v>
      </c>
      <c r="L276" s="3" t="s">
        <v>2417</v>
      </c>
      <c r="M276" s="3" t="s">
        <v>1305</v>
      </c>
      <c r="N276" s="3" t="s">
        <v>1291</v>
      </c>
      <c r="O276" s="3" t="s">
        <v>524</v>
      </c>
      <c r="P276" s="3"/>
      <c r="Q276" s="3" t="s">
        <v>1973</v>
      </c>
      <c r="R276" s="3" t="s">
        <v>1973</v>
      </c>
      <c r="S276" s="3" t="s">
        <v>1973</v>
      </c>
      <c r="T276" s="3" t="s">
        <v>1973</v>
      </c>
      <c r="U276" s="3" t="s">
        <v>1978</v>
      </c>
      <c r="V276" s="3" t="s">
        <v>1973</v>
      </c>
      <c r="W276" s="200"/>
      <c r="X276" s="200">
        <v>185</v>
      </c>
      <c r="Y276" s="202"/>
      <c r="Z276" s="201">
        <v>3</v>
      </c>
      <c r="AA276" s="3" t="s">
        <v>548</v>
      </c>
      <c r="AB276" s="3" t="s">
        <v>2385</v>
      </c>
      <c r="AC276" s="3" t="s">
        <v>2397</v>
      </c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</row>
    <row r="277" spans="1:219" s="19" customFormat="1" ht="12.75">
      <c r="A277" s="3">
        <v>36</v>
      </c>
      <c r="B277" s="17" t="s">
        <v>1008</v>
      </c>
      <c r="C277" s="3" t="s">
        <v>1009</v>
      </c>
      <c r="D277" s="3" t="s">
        <v>2385</v>
      </c>
      <c r="E277" s="3" t="s">
        <v>2397</v>
      </c>
      <c r="F277" s="3" t="s">
        <v>2397</v>
      </c>
      <c r="G277" s="3"/>
      <c r="H277" s="178">
        <v>32977.48</v>
      </c>
      <c r="I277" s="3" t="s">
        <v>995</v>
      </c>
      <c r="J277" s="180"/>
      <c r="K277" s="3" t="s">
        <v>472</v>
      </c>
      <c r="L277" s="3" t="s">
        <v>2417</v>
      </c>
      <c r="M277" s="3" t="s">
        <v>1305</v>
      </c>
      <c r="N277" s="3" t="s">
        <v>525</v>
      </c>
      <c r="O277" s="3" t="s">
        <v>526</v>
      </c>
      <c r="P277" s="3"/>
      <c r="Q277" s="3" t="s">
        <v>1973</v>
      </c>
      <c r="R277" s="3" t="s">
        <v>1973</v>
      </c>
      <c r="S277" s="3" t="s">
        <v>542</v>
      </c>
      <c r="T277" s="3" t="s">
        <v>542</v>
      </c>
      <c r="U277" s="3" t="s">
        <v>1978</v>
      </c>
      <c r="V277" s="3" t="s">
        <v>542</v>
      </c>
      <c r="W277" s="200">
        <v>180</v>
      </c>
      <c r="X277" s="200">
        <v>116</v>
      </c>
      <c r="Y277" s="202"/>
      <c r="Z277" s="201">
        <v>3</v>
      </c>
      <c r="AA277" s="3" t="s">
        <v>548</v>
      </c>
      <c r="AB277" s="3" t="s">
        <v>2385</v>
      </c>
      <c r="AC277" s="3" t="s">
        <v>2397</v>
      </c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</row>
    <row r="278" spans="1:219" s="19" customFormat="1" ht="12.75">
      <c r="A278" s="3">
        <v>37</v>
      </c>
      <c r="B278" s="17" t="s">
        <v>1008</v>
      </c>
      <c r="C278" s="3" t="s">
        <v>1009</v>
      </c>
      <c r="D278" s="3" t="s">
        <v>2385</v>
      </c>
      <c r="E278" s="3" t="s">
        <v>2397</v>
      </c>
      <c r="F278" s="3" t="s">
        <v>2397</v>
      </c>
      <c r="G278" s="3"/>
      <c r="H278" s="178">
        <v>17590.95</v>
      </c>
      <c r="I278" s="3" t="s">
        <v>995</v>
      </c>
      <c r="J278" s="180"/>
      <c r="K278" s="3" t="s">
        <v>473</v>
      </c>
      <c r="L278" s="3" t="s">
        <v>2417</v>
      </c>
      <c r="M278" s="3" t="s">
        <v>1305</v>
      </c>
      <c r="N278" s="3" t="s">
        <v>1291</v>
      </c>
      <c r="O278" s="3" t="s">
        <v>526</v>
      </c>
      <c r="P278" s="3"/>
      <c r="Q278" s="3" t="s">
        <v>544</v>
      </c>
      <c r="R278" s="3" t="s">
        <v>547</v>
      </c>
      <c r="S278" s="3" t="s">
        <v>547</v>
      </c>
      <c r="T278" s="3" t="s">
        <v>544</v>
      </c>
      <c r="U278" s="3" t="s">
        <v>1978</v>
      </c>
      <c r="V278" s="3" t="s">
        <v>547</v>
      </c>
      <c r="W278" s="200"/>
      <c r="X278" s="200">
        <v>74</v>
      </c>
      <c r="Y278" s="202"/>
      <c r="Z278" s="201">
        <v>1</v>
      </c>
      <c r="AA278" s="3" t="s">
        <v>2397</v>
      </c>
      <c r="AB278" s="3" t="s">
        <v>2385</v>
      </c>
      <c r="AC278" s="3" t="s">
        <v>2397</v>
      </c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</row>
    <row r="279" spans="1:219" s="19" customFormat="1" ht="12.75">
      <c r="A279" s="3">
        <v>38</v>
      </c>
      <c r="B279" s="17" t="s">
        <v>1008</v>
      </c>
      <c r="C279" s="3" t="s">
        <v>1009</v>
      </c>
      <c r="D279" s="3" t="s">
        <v>2385</v>
      </c>
      <c r="E279" s="3" t="s">
        <v>2397</v>
      </c>
      <c r="F279" s="3" t="s">
        <v>2397</v>
      </c>
      <c r="G279" s="3">
        <v>2004</v>
      </c>
      <c r="H279" s="178">
        <v>4269767.18</v>
      </c>
      <c r="I279" s="3" t="s">
        <v>995</v>
      </c>
      <c r="J279" s="180"/>
      <c r="K279" s="3" t="s">
        <v>474</v>
      </c>
      <c r="L279" s="3" t="s">
        <v>2417</v>
      </c>
      <c r="M279" s="3" t="s">
        <v>522</v>
      </c>
      <c r="N279" s="3" t="s">
        <v>2003</v>
      </c>
      <c r="O279" s="3" t="s">
        <v>518</v>
      </c>
      <c r="P279" s="3"/>
      <c r="Q279" s="3" t="s">
        <v>1973</v>
      </c>
      <c r="R279" s="3" t="s">
        <v>1973</v>
      </c>
      <c r="S279" s="3" t="s">
        <v>1973</v>
      </c>
      <c r="T279" s="3" t="s">
        <v>1973</v>
      </c>
      <c r="U279" s="3" t="s">
        <v>1973</v>
      </c>
      <c r="V279" s="3" t="s">
        <v>1973</v>
      </c>
      <c r="W279" s="200">
        <v>1800</v>
      </c>
      <c r="X279" s="200">
        <v>4520</v>
      </c>
      <c r="Y279" s="202"/>
      <c r="Z279" s="201">
        <v>6</v>
      </c>
      <c r="AA279" s="3" t="s">
        <v>2385</v>
      </c>
      <c r="AB279" s="3" t="s">
        <v>2385</v>
      </c>
      <c r="AC279" s="3" t="s">
        <v>2397</v>
      </c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</row>
    <row r="280" spans="1:219" s="19" customFormat="1" ht="12.75">
      <c r="A280" s="3">
        <v>39</v>
      </c>
      <c r="B280" s="17" t="s">
        <v>1011</v>
      </c>
      <c r="C280" s="3" t="s">
        <v>1009</v>
      </c>
      <c r="D280" s="3" t="s">
        <v>2385</v>
      </c>
      <c r="E280" s="3" t="s">
        <v>2397</v>
      </c>
      <c r="F280" s="3" t="s">
        <v>2397</v>
      </c>
      <c r="G280" s="3">
        <v>1945</v>
      </c>
      <c r="H280" s="178">
        <v>53285.94</v>
      </c>
      <c r="I280" s="3" t="s">
        <v>995</v>
      </c>
      <c r="J280" s="180"/>
      <c r="K280" s="3" t="s">
        <v>1011</v>
      </c>
      <c r="L280" s="3" t="s">
        <v>521</v>
      </c>
      <c r="M280" s="3" t="s">
        <v>1305</v>
      </c>
      <c r="N280" s="3" t="s">
        <v>2003</v>
      </c>
      <c r="O280" s="3" t="s">
        <v>527</v>
      </c>
      <c r="P280" s="3"/>
      <c r="Q280" s="3" t="s">
        <v>543</v>
      </c>
      <c r="R280" s="3" t="s">
        <v>542</v>
      </c>
      <c r="S280" s="3" t="s">
        <v>542</v>
      </c>
      <c r="T280" s="3" t="s">
        <v>542</v>
      </c>
      <c r="U280" s="3" t="s">
        <v>543</v>
      </c>
      <c r="V280" s="3" t="s">
        <v>1973</v>
      </c>
      <c r="W280" s="200">
        <v>240</v>
      </c>
      <c r="X280" s="200">
        <v>225</v>
      </c>
      <c r="Y280" s="202"/>
      <c r="Z280" s="201">
        <v>3</v>
      </c>
      <c r="AA280" s="3" t="s">
        <v>2397</v>
      </c>
      <c r="AB280" s="3" t="s">
        <v>2385</v>
      </c>
      <c r="AC280" s="3" t="s">
        <v>2397</v>
      </c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</row>
    <row r="281" spans="1:219" s="19" customFormat="1" ht="12.75">
      <c r="A281" s="3">
        <v>40</v>
      </c>
      <c r="B281" s="17" t="s">
        <v>1012</v>
      </c>
      <c r="C281" s="3" t="s">
        <v>2190</v>
      </c>
      <c r="D281" s="3" t="s">
        <v>2385</v>
      </c>
      <c r="E281" s="3" t="s">
        <v>2397</v>
      </c>
      <c r="F281" s="3" t="s">
        <v>2397</v>
      </c>
      <c r="G281" s="3">
        <v>1984</v>
      </c>
      <c r="H281" s="178">
        <v>8279.82</v>
      </c>
      <c r="I281" s="3" t="s">
        <v>995</v>
      </c>
      <c r="J281" s="180"/>
      <c r="K281" s="3" t="s">
        <v>475</v>
      </c>
      <c r="L281" s="3" t="s">
        <v>2417</v>
      </c>
      <c r="M281" s="3" t="s">
        <v>522</v>
      </c>
      <c r="N281" s="3" t="s">
        <v>405</v>
      </c>
      <c r="O281" s="3" t="s">
        <v>527</v>
      </c>
      <c r="P281" s="3"/>
      <c r="Q281" s="3" t="s">
        <v>542</v>
      </c>
      <c r="R281" s="3" t="s">
        <v>545</v>
      </c>
      <c r="S281" s="3" t="s">
        <v>1978</v>
      </c>
      <c r="T281" s="3" t="s">
        <v>545</v>
      </c>
      <c r="U281" s="3" t="s">
        <v>1978</v>
      </c>
      <c r="V281" s="3" t="s">
        <v>544</v>
      </c>
      <c r="W281" s="200"/>
      <c r="X281" s="200">
        <v>40.6</v>
      </c>
      <c r="Y281" s="202"/>
      <c r="Z281" s="201">
        <v>2</v>
      </c>
      <c r="AA281" s="3" t="s">
        <v>1978</v>
      </c>
      <c r="AB281" s="3" t="s">
        <v>2385</v>
      </c>
      <c r="AC281" s="3" t="s">
        <v>2397</v>
      </c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</row>
    <row r="282" spans="1:219" s="19" customFormat="1" ht="26.25">
      <c r="A282" s="3">
        <v>41</v>
      </c>
      <c r="B282" s="17" t="s">
        <v>1013</v>
      </c>
      <c r="C282" s="3" t="s">
        <v>2190</v>
      </c>
      <c r="D282" s="3" t="s">
        <v>2385</v>
      </c>
      <c r="E282" s="3" t="s">
        <v>2397</v>
      </c>
      <c r="F282" s="3" t="s">
        <v>2397</v>
      </c>
      <c r="G282" s="3">
        <v>1985</v>
      </c>
      <c r="H282" s="178">
        <v>9093.84</v>
      </c>
      <c r="I282" s="3" t="s">
        <v>995</v>
      </c>
      <c r="J282" s="180"/>
      <c r="K282" s="3" t="s">
        <v>1013</v>
      </c>
      <c r="L282" s="3" t="s">
        <v>2417</v>
      </c>
      <c r="M282" s="3" t="s">
        <v>1305</v>
      </c>
      <c r="N282" s="3" t="s">
        <v>2003</v>
      </c>
      <c r="O282" s="3" t="s">
        <v>520</v>
      </c>
      <c r="P282" s="3"/>
      <c r="Q282" s="3" t="s">
        <v>542</v>
      </c>
      <c r="R282" s="3" t="s">
        <v>545</v>
      </c>
      <c r="S282" s="3" t="s">
        <v>545</v>
      </c>
      <c r="T282" s="3" t="s">
        <v>542</v>
      </c>
      <c r="U282" s="3" t="s">
        <v>1978</v>
      </c>
      <c r="V282" s="3" t="s">
        <v>542</v>
      </c>
      <c r="W282" s="200">
        <v>260</v>
      </c>
      <c r="X282" s="200">
        <v>370</v>
      </c>
      <c r="Y282" s="202"/>
      <c r="Z282" s="201">
        <v>1</v>
      </c>
      <c r="AA282" s="3" t="s">
        <v>1978</v>
      </c>
      <c r="AB282" s="3" t="s">
        <v>2385</v>
      </c>
      <c r="AC282" s="3" t="s">
        <v>2397</v>
      </c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</row>
    <row r="283" spans="1:219" s="19" customFormat="1" ht="12.75">
      <c r="A283" s="3">
        <v>42</v>
      </c>
      <c r="B283" s="17" t="s">
        <v>1014</v>
      </c>
      <c r="C283" s="3" t="s">
        <v>2190</v>
      </c>
      <c r="D283" s="3" t="s">
        <v>2385</v>
      </c>
      <c r="E283" s="3" t="s">
        <v>2397</v>
      </c>
      <c r="F283" s="3" t="s">
        <v>2397</v>
      </c>
      <c r="G283" s="3">
        <v>1930</v>
      </c>
      <c r="H283" s="178">
        <v>278972.84</v>
      </c>
      <c r="I283" s="3" t="s">
        <v>995</v>
      </c>
      <c r="J283" s="180"/>
      <c r="K283" s="3" t="s">
        <v>476</v>
      </c>
      <c r="L283" s="3" t="s">
        <v>2417</v>
      </c>
      <c r="M283" s="3" t="s">
        <v>528</v>
      </c>
      <c r="N283" s="3" t="s">
        <v>516</v>
      </c>
      <c r="O283" s="3" t="s">
        <v>529</v>
      </c>
      <c r="P283" s="3"/>
      <c r="Q283" s="3" t="s">
        <v>542</v>
      </c>
      <c r="R283" s="3" t="s">
        <v>542</v>
      </c>
      <c r="S283" s="3" t="s">
        <v>542</v>
      </c>
      <c r="T283" s="3" t="s">
        <v>542</v>
      </c>
      <c r="U283" s="3" t="s">
        <v>1978</v>
      </c>
      <c r="V283" s="3" t="s">
        <v>542</v>
      </c>
      <c r="W283" s="200">
        <v>2000</v>
      </c>
      <c r="X283" s="200">
        <v>1988</v>
      </c>
      <c r="Y283" s="202"/>
      <c r="Z283" s="201">
        <v>1</v>
      </c>
      <c r="AA283" s="3" t="s">
        <v>2397</v>
      </c>
      <c r="AB283" s="3" t="s">
        <v>2385</v>
      </c>
      <c r="AC283" s="3" t="s">
        <v>2397</v>
      </c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</row>
    <row r="284" spans="1:219" s="19" customFormat="1" ht="12.75">
      <c r="A284" s="3">
        <v>43</v>
      </c>
      <c r="B284" s="17" t="s">
        <v>1015</v>
      </c>
      <c r="C284" s="3" t="s">
        <v>2190</v>
      </c>
      <c r="D284" s="3" t="s">
        <v>2385</v>
      </c>
      <c r="E284" s="3" t="s">
        <v>2397</v>
      </c>
      <c r="F284" s="3" t="s">
        <v>2397</v>
      </c>
      <c r="G284" s="3">
        <v>1930</v>
      </c>
      <c r="H284" s="178">
        <v>62944.41</v>
      </c>
      <c r="I284" s="3" t="s">
        <v>995</v>
      </c>
      <c r="J284" s="180"/>
      <c r="K284" s="3" t="s">
        <v>477</v>
      </c>
      <c r="L284" s="3" t="s">
        <v>2417</v>
      </c>
      <c r="M284" s="3" t="s">
        <v>2193</v>
      </c>
      <c r="N284" s="3" t="s">
        <v>405</v>
      </c>
      <c r="O284" s="3" t="s">
        <v>529</v>
      </c>
      <c r="P284" s="3"/>
      <c r="Q284" s="3" t="s">
        <v>1973</v>
      </c>
      <c r="R284" s="3" t="s">
        <v>1973</v>
      </c>
      <c r="S284" s="3" t="s">
        <v>1973</v>
      </c>
      <c r="T284" s="3" t="s">
        <v>1973</v>
      </c>
      <c r="U284" s="3" t="s">
        <v>1978</v>
      </c>
      <c r="V284" s="3" t="s">
        <v>1973</v>
      </c>
      <c r="W284" s="200">
        <v>1000</v>
      </c>
      <c r="X284" s="200">
        <v>811</v>
      </c>
      <c r="Y284" s="202"/>
      <c r="Z284" s="201">
        <v>2</v>
      </c>
      <c r="AA284" s="3" t="s">
        <v>2397</v>
      </c>
      <c r="AB284" s="3" t="s">
        <v>2385</v>
      </c>
      <c r="AC284" s="3" t="s">
        <v>2397</v>
      </c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</row>
    <row r="285" spans="1:219" s="19" customFormat="1" ht="12.75">
      <c r="A285" s="3">
        <v>44</v>
      </c>
      <c r="B285" s="17" t="s">
        <v>1016</v>
      </c>
      <c r="C285" s="3" t="s">
        <v>2190</v>
      </c>
      <c r="D285" s="3" t="s">
        <v>2385</v>
      </c>
      <c r="E285" s="3" t="s">
        <v>2397</v>
      </c>
      <c r="F285" s="3" t="s">
        <v>2397</v>
      </c>
      <c r="G285" s="3">
        <v>1930</v>
      </c>
      <c r="H285" s="178">
        <v>4151.86</v>
      </c>
      <c r="I285" s="3" t="s">
        <v>995</v>
      </c>
      <c r="J285" s="180"/>
      <c r="K285" s="3" t="s">
        <v>478</v>
      </c>
      <c r="L285" s="3" t="s">
        <v>2417</v>
      </c>
      <c r="M285" s="3" t="s">
        <v>2193</v>
      </c>
      <c r="N285" s="3" t="s">
        <v>2003</v>
      </c>
      <c r="O285" s="3" t="s">
        <v>529</v>
      </c>
      <c r="P285" s="3"/>
      <c r="Q285" s="3" t="s">
        <v>1973</v>
      </c>
      <c r="R285" s="3" t="s">
        <v>1973</v>
      </c>
      <c r="S285" s="3" t="s">
        <v>1978</v>
      </c>
      <c r="T285" s="3" t="s">
        <v>542</v>
      </c>
      <c r="U285" s="3" t="s">
        <v>1978</v>
      </c>
      <c r="V285" s="3" t="s">
        <v>542</v>
      </c>
      <c r="W285" s="200">
        <v>20</v>
      </c>
      <c r="X285" s="200">
        <v>17.4</v>
      </c>
      <c r="Y285" s="202"/>
      <c r="Z285" s="201">
        <v>1</v>
      </c>
      <c r="AA285" s="3" t="s">
        <v>2397</v>
      </c>
      <c r="AB285" s="3" t="s">
        <v>2397</v>
      </c>
      <c r="AC285" s="3" t="s">
        <v>2397</v>
      </c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</row>
    <row r="286" spans="1:219" s="19" customFormat="1" ht="26.25">
      <c r="A286" s="3">
        <v>45</v>
      </c>
      <c r="B286" s="17" t="s">
        <v>1017</v>
      </c>
      <c r="C286" s="3" t="s">
        <v>2190</v>
      </c>
      <c r="D286" s="3" t="s">
        <v>2385</v>
      </c>
      <c r="E286" s="3" t="s">
        <v>2397</v>
      </c>
      <c r="F286" s="3" t="s">
        <v>2397</v>
      </c>
      <c r="G286" s="3">
        <v>1930</v>
      </c>
      <c r="H286" s="178">
        <v>32543.52</v>
      </c>
      <c r="I286" s="3" t="s">
        <v>995</v>
      </c>
      <c r="J286" s="180"/>
      <c r="K286" s="3" t="s">
        <v>479</v>
      </c>
      <c r="L286" s="3" t="s">
        <v>530</v>
      </c>
      <c r="M286" s="3" t="s">
        <v>2193</v>
      </c>
      <c r="N286" s="3" t="s">
        <v>405</v>
      </c>
      <c r="O286" s="3" t="s">
        <v>529</v>
      </c>
      <c r="P286" s="3"/>
      <c r="Q286" s="3" t="s">
        <v>542</v>
      </c>
      <c r="R286" s="3" t="s">
        <v>1978</v>
      </c>
      <c r="S286" s="3" t="s">
        <v>1978</v>
      </c>
      <c r="T286" s="3" t="s">
        <v>1978</v>
      </c>
      <c r="U286" s="3" t="s">
        <v>1978</v>
      </c>
      <c r="V286" s="3" t="s">
        <v>542</v>
      </c>
      <c r="W286" s="200"/>
      <c r="X286" s="200">
        <v>198</v>
      </c>
      <c r="Y286" s="202"/>
      <c r="Z286" s="201">
        <v>1</v>
      </c>
      <c r="AA286" s="3" t="s">
        <v>2397</v>
      </c>
      <c r="AB286" s="3" t="s">
        <v>2397</v>
      </c>
      <c r="AC286" s="3" t="s">
        <v>2397</v>
      </c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</row>
    <row r="287" spans="1:219" s="19" customFormat="1" ht="26.25">
      <c r="A287" s="3">
        <v>46</v>
      </c>
      <c r="B287" s="17" t="s">
        <v>1017</v>
      </c>
      <c r="C287" s="3" t="s">
        <v>2190</v>
      </c>
      <c r="D287" s="3" t="s">
        <v>2385</v>
      </c>
      <c r="E287" s="3" t="s">
        <v>2397</v>
      </c>
      <c r="F287" s="3" t="s">
        <v>2397</v>
      </c>
      <c r="G287" s="3">
        <v>1930</v>
      </c>
      <c r="H287" s="178">
        <v>1939.38</v>
      </c>
      <c r="I287" s="3" t="s">
        <v>995</v>
      </c>
      <c r="J287" s="180"/>
      <c r="K287" s="3" t="s">
        <v>480</v>
      </c>
      <c r="L287" s="3" t="s">
        <v>2417</v>
      </c>
      <c r="M287" s="3" t="s">
        <v>1305</v>
      </c>
      <c r="N287" s="3" t="s">
        <v>405</v>
      </c>
      <c r="O287" s="3" t="s">
        <v>529</v>
      </c>
      <c r="P287" s="3"/>
      <c r="Q287" s="3" t="s">
        <v>544</v>
      </c>
      <c r="R287" s="3" t="s">
        <v>544</v>
      </c>
      <c r="S287" s="3" t="s">
        <v>544</v>
      </c>
      <c r="T287" s="3" t="s">
        <v>544</v>
      </c>
      <c r="U287" s="3" t="s">
        <v>1978</v>
      </c>
      <c r="V287" s="3" t="s">
        <v>1973</v>
      </c>
      <c r="W287" s="200"/>
      <c r="X287" s="200">
        <v>23</v>
      </c>
      <c r="Y287" s="202"/>
      <c r="Z287" s="201">
        <v>2</v>
      </c>
      <c r="AA287" s="3" t="s">
        <v>2397</v>
      </c>
      <c r="AB287" s="3" t="s">
        <v>2397</v>
      </c>
      <c r="AC287" s="3" t="s">
        <v>2397</v>
      </c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</row>
    <row r="288" spans="1:219" s="19" customFormat="1" ht="12.75">
      <c r="A288" s="3">
        <v>47</v>
      </c>
      <c r="B288" s="17" t="s">
        <v>1018</v>
      </c>
      <c r="C288" s="3" t="s">
        <v>2190</v>
      </c>
      <c r="D288" s="3" t="s">
        <v>2385</v>
      </c>
      <c r="E288" s="3" t="s">
        <v>2397</v>
      </c>
      <c r="F288" s="3" t="s">
        <v>2397</v>
      </c>
      <c r="G288" s="3">
        <v>1930</v>
      </c>
      <c r="H288" s="178">
        <v>3938.62</v>
      </c>
      <c r="I288" s="3" t="s">
        <v>995</v>
      </c>
      <c r="J288" s="180"/>
      <c r="K288" s="3" t="s">
        <v>481</v>
      </c>
      <c r="L288" s="3" t="s">
        <v>2417</v>
      </c>
      <c r="M288" s="3"/>
      <c r="N288" s="3" t="s">
        <v>2003</v>
      </c>
      <c r="O288" s="3" t="s">
        <v>529</v>
      </c>
      <c r="P288" s="3"/>
      <c r="Q288" s="3" t="s">
        <v>542</v>
      </c>
      <c r="R288" s="3" t="s">
        <v>542</v>
      </c>
      <c r="S288" s="3" t="s">
        <v>542</v>
      </c>
      <c r="T288" s="3" t="s">
        <v>542</v>
      </c>
      <c r="U288" s="3" t="s">
        <v>1978</v>
      </c>
      <c r="V288" s="3" t="s">
        <v>542</v>
      </c>
      <c r="W288" s="200"/>
      <c r="X288" s="200">
        <v>30.8</v>
      </c>
      <c r="Y288" s="202"/>
      <c r="Z288" s="201">
        <v>1</v>
      </c>
      <c r="AA288" s="3" t="s">
        <v>2397</v>
      </c>
      <c r="AB288" s="3" t="s">
        <v>2397</v>
      </c>
      <c r="AC288" s="3" t="s">
        <v>2397</v>
      </c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</row>
    <row r="289" spans="1:219" s="19" customFormat="1" ht="12.75">
      <c r="A289" s="3">
        <v>48</v>
      </c>
      <c r="B289" s="17" t="s">
        <v>1019</v>
      </c>
      <c r="C289" s="3" t="s">
        <v>2190</v>
      </c>
      <c r="D289" s="3" t="s">
        <v>2385</v>
      </c>
      <c r="E289" s="3" t="s">
        <v>2397</v>
      </c>
      <c r="F289" s="3" t="s">
        <v>2397</v>
      </c>
      <c r="G289" s="3">
        <v>1930</v>
      </c>
      <c r="H289" s="178">
        <v>67607.86</v>
      </c>
      <c r="I289" s="3" t="s">
        <v>995</v>
      </c>
      <c r="J289" s="180"/>
      <c r="K289" s="3" t="s">
        <v>481</v>
      </c>
      <c r="L289" s="3"/>
      <c r="M289" s="3"/>
      <c r="N289" s="3" t="s">
        <v>405</v>
      </c>
      <c r="O289" s="3" t="s">
        <v>529</v>
      </c>
      <c r="P289" s="3"/>
      <c r="Q289" s="3" t="s">
        <v>542</v>
      </c>
      <c r="R289" s="3" t="s">
        <v>1978</v>
      </c>
      <c r="S289" s="3" t="s">
        <v>1978</v>
      </c>
      <c r="T289" s="3" t="s">
        <v>1978</v>
      </c>
      <c r="U289" s="3" t="s">
        <v>1978</v>
      </c>
      <c r="V289" s="3" t="s">
        <v>1978</v>
      </c>
      <c r="W289" s="200"/>
      <c r="X289" s="200">
        <v>61.7</v>
      </c>
      <c r="Y289" s="202"/>
      <c r="Z289" s="201">
        <v>1</v>
      </c>
      <c r="AA289" s="3" t="s">
        <v>2397</v>
      </c>
      <c r="AB289" s="3" t="s">
        <v>2397</v>
      </c>
      <c r="AC289" s="3" t="s">
        <v>2397</v>
      </c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</row>
    <row r="290" spans="1:219" s="19" customFormat="1" ht="12.75">
      <c r="A290" s="3">
        <v>49</v>
      </c>
      <c r="B290" s="17" t="s">
        <v>1020</v>
      </c>
      <c r="C290" s="3" t="s">
        <v>2190</v>
      </c>
      <c r="D290" s="3" t="s">
        <v>2385</v>
      </c>
      <c r="E290" s="3" t="s">
        <v>2397</v>
      </c>
      <c r="F290" s="3" t="s">
        <v>2397</v>
      </c>
      <c r="G290" s="3">
        <v>1930</v>
      </c>
      <c r="H290" s="178">
        <v>2063.88</v>
      </c>
      <c r="I290" s="3" t="s">
        <v>995</v>
      </c>
      <c r="J290" s="180"/>
      <c r="K290" s="3" t="s">
        <v>482</v>
      </c>
      <c r="L290" s="3" t="s">
        <v>2417</v>
      </c>
      <c r="M290" s="3" t="s">
        <v>531</v>
      </c>
      <c r="N290" s="3" t="s">
        <v>2003</v>
      </c>
      <c r="O290" s="3" t="s">
        <v>519</v>
      </c>
      <c r="P290" s="3"/>
      <c r="Q290" s="3" t="s">
        <v>542</v>
      </c>
      <c r="R290" s="3" t="s">
        <v>1978</v>
      </c>
      <c r="S290" s="3" t="s">
        <v>1978</v>
      </c>
      <c r="T290" s="3" t="s">
        <v>542</v>
      </c>
      <c r="U290" s="3" t="s">
        <v>1978</v>
      </c>
      <c r="V290" s="3" t="s">
        <v>1978</v>
      </c>
      <c r="W290" s="200"/>
      <c r="X290" s="200">
        <v>26.5</v>
      </c>
      <c r="Y290" s="202"/>
      <c r="Z290" s="201">
        <v>1</v>
      </c>
      <c r="AA290" s="3" t="s">
        <v>2397</v>
      </c>
      <c r="AB290" s="3" t="s">
        <v>2397</v>
      </c>
      <c r="AC290" s="3" t="s">
        <v>2397</v>
      </c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</row>
    <row r="291" spans="1:219" s="19" customFormat="1" ht="12.75">
      <c r="A291" s="3">
        <v>50</v>
      </c>
      <c r="B291" s="17" t="s">
        <v>1021</v>
      </c>
      <c r="C291" s="3" t="s">
        <v>2190</v>
      </c>
      <c r="D291" s="3" t="s">
        <v>2385</v>
      </c>
      <c r="E291" s="3" t="s">
        <v>2397</v>
      </c>
      <c r="F291" s="3" t="s">
        <v>2397</v>
      </c>
      <c r="G291" s="3">
        <v>1930</v>
      </c>
      <c r="H291" s="178">
        <v>11291.26</v>
      </c>
      <c r="I291" s="3" t="s">
        <v>995</v>
      </c>
      <c r="J291" s="180"/>
      <c r="K291" s="3" t="s">
        <v>483</v>
      </c>
      <c r="L291" s="3" t="s">
        <v>2417</v>
      </c>
      <c r="M291" s="3" t="s">
        <v>1305</v>
      </c>
      <c r="N291" s="3" t="s">
        <v>1291</v>
      </c>
      <c r="O291" s="3" t="s">
        <v>519</v>
      </c>
      <c r="P291" s="3"/>
      <c r="Q291" s="3" t="s">
        <v>542</v>
      </c>
      <c r="R291" s="3" t="s">
        <v>1973</v>
      </c>
      <c r="S291" s="3" t="s">
        <v>1973</v>
      </c>
      <c r="T291" s="3" t="s">
        <v>1973</v>
      </c>
      <c r="U291" s="3" t="s">
        <v>1978</v>
      </c>
      <c r="V291" s="3" t="s">
        <v>1973</v>
      </c>
      <c r="W291" s="200"/>
      <c r="X291" s="200">
        <v>67</v>
      </c>
      <c r="Y291" s="202"/>
      <c r="Z291" s="201">
        <v>2</v>
      </c>
      <c r="AA291" s="3" t="s">
        <v>2397</v>
      </c>
      <c r="AB291" s="3" t="s">
        <v>2397</v>
      </c>
      <c r="AC291" s="3" t="s">
        <v>2397</v>
      </c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</row>
    <row r="292" spans="1:219" s="19" customFormat="1" ht="12.75">
      <c r="A292" s="3">
        <v>51</v>
      </c>
      <c r="B292" s="17" t="s">
        <v>1021</v>
      </c>
      <c r="C292" s="3" t="s">
        <v>2190</v>
      </c>
      <c r="D292" s="3" t="s">
        <v>2385</v>
      </c>
      <c r="E292" s="3" t="s">
        <v>2397</v>
      </c>
      <c r="F292" s="3" t="s">
        <v>2397</v>
      </c>
      <c r="G292" s="3">
        <v>1938</v>
      </c>
      <c r="H292" s="178">
        <v>4185.51</v>
      </c>
      <c r="I292" s="3" t="s">
        <v>995</v>
      </c>
      <c r="J292" s="180"/>
      <c r="K292" s="3" t="s">
        <v>483</v>
      </c>
      <c r="L292" s="3" t="s">
        <v>2417</v>
      </c>
      <c r="M292" s="3" t="s">
        <v>1305</v>
      </c>
      <c r="N292" s="3" t="s">
        <v>2003</v>
      </c>
      <c r="O292" s="3" t="s">
        <v>519</v>
      </c>
      <c r="P292" s="3"/>
      <c r="Q292" s="3" t="s">
        <v>542</v>
      </c>
      <c r="R292" s="3" t="s">
        <v>542</v>
      </c>
      <c r="S292" s="3" t="s">
        <v>1978</v>
      </c>
      <c r="T292" s="3" t="s">
        <v>544</v>
      </c>
      <c r="U292" s="3" t="s">
        <v>1978</v>
      </c>
      <c r="V292" s="3" t="s">
        <v>542</v>
      </c>
      <c r="W292" s="200"/>
      <c r="X292" s="200">
        <v>60</v>
      </c>
      <c r="Y292" s="202"/>
      <c r="Z292" s="201">
        <v>1</v>
      </c>
      <c r="AA292" s="3" t="s">
        <v>2397</v>
      </c>
      <c r="AB292" s="3" t="s">
        <v>2397</v>
      </c>
      <c r="AC292" s="3" t="s">
        <v>2397</v>
      </c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</row>
    <row r="293" spans="1:219" s="19" customFormat="1" ht="12.75">
      <c r="A293" s="3">
        <v>52</v>
      </c>
      <c r="B293" s="17" t="s">
        <v>1022</v>
      </c>
      <c r="C293" s="3" t="s">
        <v>2190</v>
      </c>
      <c r="D293" s="3" t="s">
        <v>2385</v>
      </c>
      <c r="E293" s="3" t="s">
        <v>2397</v>
      </c>
      <c r="F293" s="3" t="s">
        <v>2397</v>
      </c>
      <c r="G293" s="3">
        <v>1938</v>
      </c>
      <c r="H293" s="178">
        <v>6257.88</v>
      </c>
      <c r="I293" s="3" t="s">
        <v>995</v>
      </c>
      <c r="J293" s="180"/>
      <c r="K293" s="3" t="s">
        <v>484</v>
      </c>
      <c r="L293" s="3" t="s">
        <v>2417</v>
      </c>
      <c r="M293" s="3" t="s">
        <v>532</v>
      </c>
      <c r="N293" s="3" t="s">
        <v>1291</v>
      </c>
      <c r="O293" s="3" t="s">
        <v>519</v>
      </c>
      <c r="P293" s="3"/>
      <c r="Q293" s="3" t="s">
        <v>542</v>
      </c>
      <c r="R293" s="3" t="s">
        <v>1973</v>
      </c>
      <c r="S293" s="3" t="s">
        <v>542</v>
      </c>
      <c r="T293" s="3" t="s">
        <v>1973</v>
      </c>
      <c r="U293" s="3" t="s">
        <v>1978</v>
      </c>
      <c r="V293" s="3" t="s">
        <v>542</v>
      </c>
      <c r="W293" s="200">
        <v>100</v>
      </c>
      <c r="X293" s="200">
        <v>67</v>
      </c>
      <c r="Y293" s="202"/>
      <c r="Z293" s="201">
        <v>1</v>
      </c>
      <c r="AA293" s="3" t="s">
        <v>2385</v>
      </c>
      <c r="AB293" s="3" t="s">
        <v>2385</v>
      </c>
      <c r="AC293" s="3" t="s">
        <v>2397</v>
      </c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</row>
    <row r="294" spans="1:219" s="19" customFormat="1" ht="12.75">
      <c r="A294" s="3">
        <v>53</v>
      </c>
      <c r="B294" s="17" t="s">
        <v>1023</v>
      </c>
      <c r="C294" s="3" t="s">
        <v>2190</v>
      </c>
      <c r="D294" s="3" t="s">
        <v>2385</v>
      </c>
      <c r="E294" s="3" t="s">
        <v>2397</v>
      </c>
      <c r="F294" s="3" t="s">
        <v>2397</v>
      </c>
      <c r="G294" s="3">
        <v>1950</v>
      </c>
      <c r="H294" s="178">
        <v>2684.63</v>
      </c>
      <c r="I294" s="3" t="s">
        <v>995</v>
      </c>
      <c r="J294" s="180"/>
      <c r="K294" s="3" t="s">
        <v>483</v>
      </c>
      <c r="L294" s="3"/>
      <c r="M294" s="3"/>
      <c r="N294" s="3"/>
      <c r="O294" s="3" t="s">
        <v>519</v>
      </c>
      <c r="P294" s="3"/>
      <c r="Q294" s="3"/>
      <c r="R294" s="3"/>
      <c r="S294" s="3"/>
      <c r="T294" s="3"/>
      <c r="U294" s="3"/>
      <c r="V294" s="3"/>
      <c r="W294" s="200"/>
      <c r="X294" s="200"/>
      <c r="Y294" s="202"/>
      <c r="Z294" s="201">
        <v>1</v>
      </c>
      <c r="AA294" s="3"/>
      <c r="AB294" s="3"/>
      <c r="AC294" s="3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</row>
    <row r="295" spans="1:219" s="19" customFormat="1" ht="12.75">
      <c r="A295" s="3">
        <v>54</v>
      </c>
      <c r="B295" s="17" t="s">
        <v>1024</v>
      </c>
      <c r="C295" s="3" t="s">
        <v>2190</v>
      </c>
      <c r="D295" s="3" t="s">
        <v>2385</v>
      </c>
      <c r="E295" s="3" t="s">
        <v>2397</v>
      </c>
      <c r="F295" s="3" t="s">
        <v>2397</v>
      </c>
      <c r="G295" s="3">
        <v>1950</v>
      </c>
      <c r="H295" s="178">
        <v>5742.74</v>
      </c>
      <c r="I295" s="3" t="s">
        <v>995</v>
      </c>
      <c r="J295" s="180"/>
      <c r="K295" s="3" t="s">
        <v>485</v>
      </c>
      <c r="L295" s="3" t="s">
        <v>2417</v>
      </c>
      <c r="M295" s="3" t="s">
        <v>1305</v>
      </c>
      <c r="N295" s="3" t="s">
        <v>2003</v>
      </c>
      <c r="O295" s="3" t="s">
        <v>519</v>
      </c>
      <c r="P295" s="3"/>
      <c r="Q295" s="3" t="s">
        <v>544</v>
      </c>
      <c r="R295" s="3" t="s">
        <v>1978</v>
      </c>
      <c r="S295" s="3" t="s">
        <v>1978</v>
      </c>
      <c r="T295" s="3" t="s">
        <v>544</v>
      </c>
      <c r="U295" s="3" t="s">
        <v>1978</v>
      </c>
      <c r="V295" s="3" t="s">
        <v>1978</v>
      </c>
      <c r="W295" s="200"/>
      <c r="X295" s="200">
        <v>165</v>
      </c>
      <c r="Y295" s="202"/>
      <c r="Z295" s="201">
        <v>1</v>
      </c>
      <c r="AA295" s="3" t="s">
        <v>2397</v>
      </c>
      <c r="AB295" s="3" t="s">
        <v>2397</v>
      </c>
      <c r="AC295" s="3" t="s">
        <v>2397</v>
      </c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</row>
    <row r="296" spans="1:219" s="19" customFormat="1" ht="12.75">
      <c r="A296" s="3">
        <v>55</v>
      </c>
      <c r="B296" s="17" t="s">
        <v>1025</v>
      </c>
      <c r="C296" s="3" t="s">
        <v>2190</v>
      </c>
      <c r="D296" s="3" t="s">
        <v>2385</v>
      </c>
      <c r="E296" s="3" t="s">
        <v>2397</v>
      </c>
      <c r="F296" s="3" t="s">
        <v>2397</v>
      </c>
      <c r="G296" s="3">
        <v>1950</v>
      </c>
      <c r="H296" s="178">
        <v>4090.15</v>
      </c>
      <c r="I296" s="3" t="s">
        <v>995</v>
      </c>
      <c r="J296" s="180"/>
      <c r="K296" s="3" t="s">
        <v>486</v>
      </c>
      <c r="L296" s="3" t="s">
        <v>2417</v>
      </c>
      <c r="M296" s="3" t="s">
        <v>1305</v>
      </c>
      <c r="N296" s="3" t="s">
        <v>2003</v>
      </c>
      <c r="O296" s="3" t="s">
        <v>519</v>
      </c>
      <c r="P296" s="3"/>
      <c r="Q296" s="3" t="s">
        <v>1973</v>
      </c>
      <c r="R296" s="3" t="s">
        <v>1973</v>
      </c>
      <c r="S296" s="3" t="s">
        <v>1978</v>
      </c>
      <c r="T296" s="3" t="s">
        <v>1973</v>
      </c>
      <c r="U296" s="3" t="s">
        <v>1978</v>
      </c>
      <c r="V296" s="3" t="s">
        <v>1973</v>
      </c>
      <c r="W296" s="200"/>
      <c r="X296" s="200">
        <v>67</v>
      </c>
      <c r="Y296" s="202"/>
      <c r="Z296" s="201">
        <v>1</v>
      </c>
      <c r="AA296" s="3" t="s">
        <v>2397</v>
      </c>
      <c r="AB296" s="3" t="s">
        <v>2397</v>
      </c>
      <c r="AC296" s="3" t="s">
        <v>2397</v>
      </c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</row>
    <row r="297" spans="1:219" s="19" customFormat="1" ht="26.25">
      <c r="A297" s="3">
        <v>56</v>
      </c>
      <c r="B297" s="17" t="s">
        <v>1026</v>
      </c>
      <c r="C297" s="3" t="s">
        <v>2190</v>
      </c>
      <c r="D297" s="3" t="s">
        <v>2385</v>
      </c>
      <c r="E297" s="3" t="s">
        <v>2397</v>
      </c>
      <c r="F297" s="3" t="s">
        <v>2397</v>
      </c>
      <c r="G297" s="3">
        <v>1990</v>
      </c>
      <c r="H297" s="178">
        <v>41133.54</v>
      </c>
      <c r="I297" s="3" t="s">
        <v>995</v>
      </c>
      <c r="J297" s="180"/>
      <c r="K297" s="3" t="s">
        <v>487</v>
      </c>
      <c r="L297" s="3" t="s">
        <v>533</v>
      </c>
      <c r="M297" s="3"/>
      <c r="N297" s="3" t="s">
        <v>2003</v>
      </c>
      <c r="O297" s="3" t="s">
        <v>534</v>
      </c>
      <c r="P297" s="3"/>
      <c r="Q297" s="3"/>
      <c r="R297" s="3"/>
      <c r="S297" s="3"/>
      <c r="T297" s="3"/>
      <c r="U297" s="3"/>
      <c r="V297" s="3"/>
      <c r="W297" s="200"/>
      <c r="X297" s="200">
        <v>63.6</v>
      </c>
      <c r="Y297" s="202"/>
      <c r="Z297" s="201">
        <v>1</v>
      </c>
      <c r="AA297" s="3"/>
      <c r="AB297" s="3"/>
      <c r="AC297" s="3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</row>
    <row r="298" spans="1:219" s="19" customFormat="1" ht="12.75">
      <c r="A298" s="3">
        <v>57</v>
      </c>
      <c r="B298" s="17" t="s">
        <v>1027</v>
      </c>
      <c r="C298" s="3" t="s">
        <v>2190</v>
      </c>
      <c r="D298" s="3" t="s">
        <v>2385</v>
      </c>
      <c r="E298" s="3" t="s">
        <v>2397</v>
      </c>
      <c r="F298" s="3" t="s">
        <v>2397</v>
      </c>
      <c r="G298" s="3">
        <v>1998</v>
      </c>
      <c r="H298" s="178">
        <v>6135.64</v>
      </c>
      <c r="I298" s="3" t="s">
        <v>995</v>
      </c>
      <c r="J298" s="180"/>
      <c r="K298" s="3" t="s">
        <v>488</v>
      </c>
      <c r="L298" s="3" t="s">
        <v>405</v>
      </c>
      <c r="M298" s="3" t="s">
        <v>405</v>
      </c>
      <c r="N298" s="3" t="s">
        <v>405</v>
      </c>
      <c r="O298" s="3" t="s">
        <v>527</v>
      </c>
      <c r="P298" s="3"/>
      <c r="Q298" s="3" t="s">
        <v>1973</v>
      </c>
      <c r="R298" s="3" t="s">
        <v>1973</v>
      </c>
      <c r="S298" s="3" t="s">
        <v>1978</v>
      </c>
      <c r="T298" s="3" t="s">
        <v>1973</v>
      </c>
      <c r="U298" s="3" t="s">
        <v>1978</v>
      </c>
      <c r="V298" s="3" t="s">
        <v>1978</v>
      </c>
      <c r="W298" s="200"/>
      <c r="X298" s="200">
        <v>18</v>
      </c>
      <c r="Y298" s="202"/>
      <c r="Z298" s="201">
        <v>1</v>
      </c>
      <c r="AA298" s="3" t="s">
        <v>2397</v>
      </c>
      <c r="AB298" s="3" t="s">
        <v>2397</v>
      </c>
      <c r="AC298" s="3" t="s">
        <v>2397</v>
      </c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</row>
    <row r="299" spans="1:219" s="19" customFormat="1" ht="12.75">
      <c r="A299" s="3">
        <v>58</v>
      </c>
      <c r="B299" s="17" t="s">
        <v>1028</v>
      </c>
      <c r="C299" s="3" t="s">
        <v>2190</v>
      </c>
      <c r="D299" s="3" t="s">
        <v>2385</v>
      </c>
      <c r="E299" s="3" t="s">
        <v>2397</v>
      </c>
      <c r="F299" s="3" t="s">
        <v>2397</v>
      </c>
      <c r="G299" s="3">
        <v>1945</v>
      </c>
      <c r="H299" s="178">
        <v>69542.12</v>
      </c>
      <c r="I299" s="3" t="s">
        <v>995</v>
      </c>
      <c r="J299" s="180"/>
      <c r="K299" s="3" t="s">
        <v>489</v>
      </c>
      <c r="L299" s="3" t="s">
        <v>535</v>
      </c>
      <c r="M299" s="3" t="s">
        <v>2193</v>
      </c>
      <c r="N299" s="3" t="s">
        <v>2003</v>
      </c>
      <c r="O299" s="3" t="s">
        <v>514</v>
      </c>
      <c r="P299" s="3"/>
      <c r="Q299" s="3" t="s">
        <v>1973</v>
      </c>
      <c r="R299" s="3" t="s">
        <v>1973</v>
      </c>
      <c r="S299" s="3" t="s">
        <v>1973</v>
      </c>
      <c r="T299" s="3" t="s">
        <v>1973</v>
      </c>
      <c r="U299" s="3" t="s">
        <v>1978</v>
      </c>
      <c r="V299" s="3" t="s">
        <v>1973</v>
      </c>
      <c r="W299" s="200">
        <v>650</v>
      </c>
      <c r="X299" s="200">
        <v>455</v>
      </c>
      <c r="Y299" s="202"/>
      <c r="Z299" s="201">
        <v>1</v>
      </c>
      <c r="AA299" s="3" t="s">
        <v>2385</v>
      </c>
      <c r="AB299" s="3" t="s">
        <v>2385</v>
      </c>
      <c r="AC299" s="3" t="s">
        <v>2397</v>
      </c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</row>
    <row r="300" spans="1:219" s="19" customFormat="1" ht="12.75">
      <c r="A300" s="3">
        <v>59</v>
      </c>
      <c r="B300" s="17" t="s">
        <v>1029</v>
      </c>
      <c r="C300" s="3" t="s">
        <v>2190</v>
      </c>
      <c r="D300" s="3" t="s">
        <v>2385</v>
      </c>
      <c r="E300" s="3" t="s">
        <v>2397</v>
      </c>
      <c r="F300" s="3" t="s">
        <v>2397</v>
      </c>
      <c r="G300" s="3">
        <v>2007</v>
      </c>
      <c r="H300" s="178">
        <v>115019.09</v>
      </c>
      <c r="I300" s="3" t="s">
        <v>995</v>
      </c>
      <c r="J300" s="180" t="s">
        <v>490</v>
      </c>
      <c r="K300" s="3" t="s">
        <v>491</v>
      </c>
      <c r="L300" s="3" t="s">
        <v>535</v>
      </c>
      <c r="M300" s="3" t="s">
        <v>2193</v>
      </c>
      <c r="N300" s="3" t="s">
        <v>2003</v>
      </c>
      <c r="O300" s="3" t="s">
        <v>508</v>
      </c>
      <c r="P300" s="3"/>
      <c r="Q300" s="3" t="s">
        <v>1973</v>
      </c>
      <c r="R300" s="3" t="s">
        <v>1973</v>
      </c>
      <c r="S300" s="3" t="s">
        <v>1978</v>
      </c>
      <c r="T300" s="3" t="s">
        <v>1973</v>
      </c>
      <c r="U300" s="3" t="s">
        <v>1978</v>
      </c>
      <c r="V300" s="3" t="s">
        <v>1978</v>
      </c>
      <c r="W300" s="200">
        <v>70</v>
      </c>
      <c r="X300" s="200">
        <v>52.25</v>
      </c>
      <c r="Y300" s="202"/>
      <c r="Z300" s="201">
        <v>1</v>
      </c>
      <c r="AA300" s="3" t="s">
        <v>2397</v>
      </c>
      <c r="AB300" s="3" t="s">
        <v>2397</v>
      </c>
      <c r="AC300" s="3" t="s">
        <v>2397</v>
      </c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</row>
    <row r="301" spans="1:219" s="19" customFormat="1" ht="26.25">
      <c r="A301" s="3">
        <v>60</v>
      </c>
      <c r="B301" s="17" t="s">
        <v>1024</v>
      </c>
      <c r="C301" s="3" t="s">
        <v>2190</v>
      </c>
      <c r="D301" s="3" t="s">
        <v>2385</v>
      </c>
      <c r="E301" s="3" t="s">
        <v>2397</v>
      </c>
      <c r="F301" s="3" t="s">
        <v>2397</v>
      </c>
      <c r="G301" s="3">
        <v>1939</v>
      </c>
      <c r="H301" s="178">
        <v>537110</v>
      </c>
      <c r="I301" s="3" t="s">
        <v>995</v>
      </c>
      <c r="J301" s="180" t="s">
        <v>492</v>
      </c>
      <c r="K301" s="3" t="s">
        <v>493</v>
      </c>
      <c r="L301" s="3" t="s">
        <v>2417</v>
      </c>
      <c r="M301" s="3" t="s">
        <v>2193</v>
      </c>
      <c r="N301" s="3" t="s">
        <v>2003</v>
      </c>
      <c r="O301" s="3" t="s">
        <v>508</v>
      </c>
      <c r="P301" s="3"/>
      <c r="Q301" s="3" t="s">
        <v>1973</v>
      </c>
      <c r="R301" s="3" t="s">
        <v>1973</v>
      </c>
      <c r="S301" s="3" t="s">
        <v>1973</v>
      </c>
      <c r="T301" s="3" t="s">
        <v>1973</v>
      </c>
      <c r="U301" s="3" t="s">
        <v>1973</v>
      </c>
      <c r="V301" s="3" t="s">
        <v>1973</v>
      </c>
      <c r="W301" s="200">
        <v>350</v>
      </c>
      <c r="X301" s="200">
        <v>567.8</v>
      </c>
      <c r="Y301" s="202"/>
      <c r="Z301" s="201">
        <v>2</v>
      </c>
      <c r="AA301" s="3" t="s">
        <v>2397</v>
      </c>
      <c r="AB301" s="3" t="s">
        <v>2385</v>
      </c>
      <c r="AC301" s="3" t="s">
        <v>2397</v>
      </c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</row>
    <row r="302" spans="1:219" s="19" customFormat="1" ht="26.25">
      <c r="A302" s="3">
        <v>61</v>
      </c>
      <c r="B302" s="17" t="s">
        <v>1030</v>
      </c>
      <c r="C302" s="3" t="s">
        <v>2190</v>
      </c>
      <c r="D302" s="3" t="s">
        <v>2385</v>
      </c>
      <c r="E302" s="3" t="s">
        <v>2397</v>
      </c>
      <c r="F302" s="3" t="s">
        <v>2397</v>
      </c>
      <c r="G302" s="3">
        <v>1970</v>
      </c>
      <c r="H302" s="178">
        <v>3730130.82</v>
      </c>
      <c r="I302" s="3" t="s">
        <v>995</v>
      </c>
      <c r="J302" s="180"/>
      <c r="K302" s="3" t="s">
        <v>494</v>
      </c>
      <c r="L302" s="3" t="s">
        <v>2417</v>
      </c>
      <c r="M302" s="3" t="s">
        <v>2193</v>
      </c>
      <c r="N302" s="3" t="s">
        <v>2003</v>
      </c>
      <c r="O302" s="3" t="s">
        <v>536</v>
      </c>
      <c r="P302" s="3"/>
      <c r="Q302" s="3" t="s">
        <v>1973</v>
      </c>
      <c r="R302" s="3" t="s">
        <v>1973</v>
      </c>
      <c r="S302" s="3" t="s">
        <v>1973</v>
      </c>
      <c r="T302" s="3" t="s">
        <v>543</v>
      </c>
      <c r="U302" s="3" t="s">
        <v>1973</v>
      </c>
      <c r="V302" s="3" t="s">
        <v>1973</v>
      </c>
      <c r="W302" s="200">
        <v>1100</v>
      </c>
      <c r="X302" s="200">
        <v>4014.95</v>
      </c>
      <c r="Y302" s="202"/>
      <c r="Z302" s="3">
        <v>5</v>
      </c>
      <c r="AA302" s="3" t="s">
        <v>2385</v>
      </c>
      <c r="AB302" s="3" t="s">
        <v>2385</v>
      </c>
      <c r="AC302" s="3" t="s">
        <v>2385</v>
      </c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</row>
    <row r="303" spans="1:219" s="19" customFormat="1" ht="26.25">
      <c r="A303" s="3">
        <v>62</v>
      </c>
      <c r="B303" s="17" t="s">
        <v>1031</v>
      </c>
      <c r="C303" s="3" t="s">
        <v>2190</v>
      </c>
      <c r="D303" s="3" t="s">
        <v>2385</v>
      </c>
      <c r="E303" s="3" t="s">
        <v>2397</v>
      </c>
      <c r="F303" s="3" t="s">
        <v>2397</v>
      </c>
      <c r="G303" s="3"/>
      <c r="H303" s="178">
        <v>181392</v>
      </c>
      <c r="I303" s="3" t="s">
        <v>995</v>
      </c>
      <c r="J303" s="180"/>
      <c r="K303" s="3" t="s">
        <v>495</v>
      </c>
      <c r="L303" s="3" t="s">
        <v>2417</v>
      </c>
      <c r="M303" s="3" t="s">
        <v>522</v>
      </c>
      <c r="N303" s="3" t="s">
        <v>2003</v>
      </c>
      <c r="O303" s="3" t="s">
        <v>512</v>
      </c>
      <c r="P303" s="3"/>
      <c r="Q303" s="3" t="s">
        <v>1973</v>
      </c>
      <c r="R303" s="3" t="s">
        <v>1973</v>
      </c>
      <c r="S303" s="3" t="s">
        <v>1973</v>
      </c>
      <c r="T303" s="3" t="s">
        <v>1973</v>
      </c>
      <c r="U303" s="3" t="s">
        <v>1973</v>
      </c>
      <c r="V303" s="3" t="s">
        <v>1973</v>
      </c>
      <c r="W303" s="200"/>
      <c r="X303" s="200">
        <v>210</v>
      </c>
      <c r="Y303" s="202"/>
      <c r="Z303" s="201">
        <v>3</v>
      </c>
      <c r="AA303" s="3"/>
      <c r="AB303" s="3"/>
      <c r="AC303" s="3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</row>
    <row r="304" spans="1:219" s="19" customFormat="1" ht="26.25">
      <c r="A304" s="3">
        <v>63</v>
      </c>
      <c r="B304" s="17" t="s">
        <v>1032</v>
      </c>
      <c r="C304" s="3" t="s">
        <v>2190</v>
      </c>
      <c r="D304" s="3" t="s">
        <v>2385</v>
      </c>
      <c r="E304" s="3" t="s">
        <v>2397</v>
      </c>
      <c r="F304" s="3" t="s">
        <v>2397</v>
      </c>
      <c r="G304" s="3">
        <v>1970</v>
      </c>
      <c r="H304" s="178">
        <v>226936.72</v>
      </c>
      <c r="I304" s="3" t="s">
        <v>995</v>
      </c>
      <c r="J304" s="180" t="s">
        <v>496</v>
      </c>
      <c r="K304" s="3" t="s">
        <v>497</v>
      </c>
      <c r="L304" s="3" t="s">
        <v>2417</v>
      </c>
      <c r="M304" s="3" t="s">
        <v>2193</v>
      </c>
      <c r="N304" s="3" t="s">
        <v>516</v>
      </c>
      <c r="O304" s="3" t="s">
        <v>537</v>
      </c>
      <c r="P304" s="3"/>
      <c r="Q304" s="3" t="s">
        <v>542</v>
      </c>
      <c r="R304" s="3" t="s">
        <v>1973</v>
      </c>
      <c r="S304" s="3" t="s">
        <v>1973</v>
      </c>
      <c r="T304" s="3" t="s">
        <v>1973</v>
      </c>
      <c r="U304" s="3" t="s">
        <v>1978</v>
      </c>
      <c r="V304" s="3" t="s">
        <v>1973</v>
      </c>
      <c r="W304" s="200">
        <v>750</v>
      </c>
      <c r="X304" s="200">
        <v>691</v>
      </c>
      <c r="Y304" s="202">
        <v>3000</v>
      </c>
      <c r="Z304" s="201">
        <v>1</v>
      </c>
      <c r="AA304" s="3" t="s">
        <v>2397</v>
      </c>
      <c r="AB304" s="3" t="s">
        <v>2385</v>
      </c>
      <c r="AC304" s="3" t="s">
        <v>2397</v>
      </c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</row>
    <row r="305" spans="1:219" s="19" customFormat="1" ht="26.25">
      <c r="A305" s="3">
        <v>64</v>
      </c>
      <c r="B305" s="17" t="s">
        <v>1033</v>
      </c>
      <c r="C305" s="3" t="s">
        <v>1034</v>
      </c>
      <c r="D305" s="3" t="s">
        <v>2397</v>
      </c>
      <c r="E305" s="3" t="s">
        <v>2397</v>
      </c>
      <c r="F305" s="3" t="s">
        <v>2397</v>
      </c>
      <c r="G305" s="3">
        <v>1920</v>
      </c>
      <c r="H305" s="178">
        <v>204775.42</v>
      </c>
      <c r="I305" s="3" t="s">
        <v>995</v>
      </c>
      <c r="J305" s="180"/>
      <c r="K305" s="3" t="s">
        <v>498</v>
      </c>
      <c r="L305" s="3" t="s">
        <v>2417</v>
      </c>
      <c r="M305" s="3" t="s">
        <v>1305</v>
      </c>
      <c r="N305" s="3" t="s">
        <v>2003</v>
      </c>
      <c r="O305" s="3" t="s">
        <v>538</v>
      </c>
      <c r="P305" s="3"/>
      <c r="Q305" s="3" t="s">
        <v>542</v>
      </c>
      <c r="R305" s="3" t="s">
        <v>542</v>
      </c>
      <c r="S305" s="3" t="s">
        <v>542</v>
      </c>
      <c r="T305" s="3" t="s">
        <v>542</v>
      </c>
      <c r="U305" s="3" t="s">
        <v>542</v>
      </c>
      <c r="V305" s="3" t="s">
        <v>542</v>
      </c>
      <c r="W305" s="200">
        <v>600</v>
      </c>
      <c r="X305" s="200">
        <v>917</v>
      </c>
      <c r="Y305" s="202"/>
      <c r="Z305" s="201">
        <v>4</v>
      </c>
      <c r="AA305" s="3" t="s">
        <v>2385</v>
      </c>
      <c r="AB305" s="3" t="s">
        <v>2385</v>
      </c>
      <c r="AC305" s="3" t="s">
        <v>2397</v>
      </c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</row>
    <row r="306" spans="1:219" s="19" customFormat="1" ht="12.75">
      <c r="A306" s="3">
        <v>65</v>
      </c>
      <c r="B306" s="17" t="s">
        <v>1035</v>
      </c>
      <c r="C306" s="3" t="s">
        <v>2190</v>
      </c>
      <c r="D306" s="3" t="s">
        <v>2385</v>
      </c>
      <c r="E306" s="3" t="s">
        <v>2397</v>
      </c>
      <c r="F306" s="3" t="s">
        <v>2397</v>
      </c>
      <c r="G306" s="3"/>
      <c r="H306" s="178">
        <v>46566</v>
      </c>
      <c r="I306" s="3" t="s">
        <v>995</v>
      </c>
      <c r="J306" s="180"/>
      <c r="K306" s="3" t="s">
        <v>499</v>
      </c>
      <c r="L306" s="3" t="s">
        <v>2417</v>
      </c>
      <c r="M306" s="3" t="s">
        <v>2193</v>
      </c>
      <c r="N306" s="3" t="s">
        <v>2003</v>
      </c>
      <c r="O306" s="3" t="s">
        <v>539</v>
      </c>
      <c r="P306" s="3"/>
      <c r="Q306" s="3" t="s">
        <v>1973</v>
      </c>
      <c r="R306" s="3" t="s">
        <v>542</v>
      </c>
      <c r="S306" s="3" t="s">
        <v>1973</v>
      </c>
      <c r="T306" s="3" t="s">
        <v>542</v>
      </c>
      <c r="U306" s="3" t="s">
        <v>1978</v>
      </c>
      <c r="V306" s="3" t="s">
        <v>542</v>
      </c>
      <c r="W306" s="200">
        <v>110</v>
      </c>
      <c r="X306" s="200">
        <v>78</v>
      </c>
      <c r="Y306" s="202"/>
      <c r="Z306" s="201">
        <v>1</v>
      </c>
      <c r="AA306" s="3" t="s">
        <v>2397</v>
      </c>
      <c r="AB306" s="3" t="s">
        <v>2385</v>
      </c>
      <c r="AC306" s="3" t="s">
        <v>2397</v>
      </c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</row>
    <row r="307" spans="1:219" s="19" customFormat="1" ht="12.75">
      <c r="A307" s="3">
        <v>66</v>
      </c>
      <c r="B307" s="17" t="s">
        <v>400</v>
      </c>
      <c r="C307" s="3" t="s">
        <v>1009</v>
      </c>
      <c r="D307" s="3" t="s">
        <v>2385</v>
      </c>
      <c r="E307" s="3" t="s">
        <v>2397</v>
      </c>
      <c r="F307" s="3" t="s">
        <v>2397</v>
      </c>
      <c r="G307" s="3">
        <v>2009</v>
      </c>
      <c r="H307" s="178">
        <v>16951.75</v>
      </c>
      <c r="I307" s="3" t="s">
        <v>995</v>
      </c>
      <c r="J307" s="180"/>
      <c r="K307" s="3" t="s">
        <v>500</v>
      </c>
      <c r="L307" s="3" t="s">
        <v>405</v>
      </c>
      <c r="M307" s="3" t="s">
        <v>540</v>
      </c>
      <c r="N307" s="3" t="s">
        <v>405</v>
      </c>
      <c r="O307" s="3" t="s">
        <v>537</v>
      </c>
      <c r="P307" s="3"/>
      <c r="Q307" s="3" t="s">
        <v>1973</v>
      </c>
      <c r="R307" s="3" t="s">
        <v>1973</v>
      </c>
      <c r="S307" s="3" t="s">
        <v>1978</v>
      </c>
      <c r="T307" s="3" t="s">
        <v>1973</v>
      </c>
      <c r="U307" s="3" t="s">
        <v>1978</v>
      </c>
      <c r="V307" s="3" t="s">
        <v>1978</v>
      </c>
      <c r="W307" s="200"/>
      <c r="X307" s="200"/>
      <c r="Y307" s="202"/>
      <c r="Z307" s="201"/>
      <c r="AA307" s="3" t="s">
        <v>2397</v>
      </c>
      <c r="AB307" s="3" t="s">
        <v>2397</v>
      </c>
      <c r="AC307" s="3" t="s">
        <v>2397</v>
      </c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</row>
    <row r="308" spans="1:219" s="19" customFormat="1" ht="12.75">
      <c r="A308" s="3">
        <v>67</v>
      </c>
      <c r="B308" s="17" t="s">
        <v>400</v>
      </c>
      <c r="C308" s="3" t="s">
        <v>1009</v>
      </c>
      <c r="D308" s="3" t="s">
        <v>2385</v>
      </c>
      <c r="E308" s="3" t="s">
        <v>2397</v>
      </c>
      <c r="F308" s="3" t="s">
        <v>2397</v>
      </c>
      <c r="G308" s="3">
        <v>2009</v>
      </c>
      <c r="H308" s="178">
        <v>15311</v>
      </c>
      <c r="I308" s="3" t="s">
        <v>995</v>
      </c>
      <c r="J308" s="180"/>
      <c r="K308" s="3" t="s">
        <v>500</v>
      </c>
      <c r="L308" s="3" t="s">
        <v>405</v>
      </c>
      <c r="M308" s="3" t="s">
        <v>540</v>
      </c>
      <c r="N308" s="3" t="s">
        <v>405</v>
      </c>
      <c r="O308" s="3" t="s">
        <v>537</v>
      </c>
      <c r="P308" s="3"/>
      <c r="Q308" s="3" t="s">
        <v>1973</v>
      </c>
      <c r="R308" s="3" t="s">
        <v>1973</v>
      </c>
      <c r="S308" s="3" t="s">
        <v>1978</v>
      </c>
      <c r="T308" s="3" t="s">
        <v>1973</v>
      </c>
      <c r="U308" s="3" t="s">
        <v>1978</v>
      </c>
      <c r="V308" s="3" t="s">
        <v>1978</v>
      </c>
      <c r="W308" s="200"/>
      <c r="X308" s="200"/>
      <c r="Y308" s="202"/>
      <c r="Z308" s="201"/>
      <c r="AA308" s="3" t="s">
        <v>2397</v>
      </c>
      <c r="AB308" s="3" t="s">
        <v>2397</v>
      </c>
      <c r="AC308" s="3" t="s">
        <v>2397</v>
      </c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</row>
    <row r="309" spans="1:219" s="19" customFormat="1" ht="12.75">
      <c r="A309" s="3">
        <v>68</v>
      </c>
      <c r="B309" s="17" t="s">
        <v>400</v>
      </c>
      <c r="C309" s="3" t="s">
        <v>1009</v>
      </c>
      <c r="D309" s="3" t="s">
        <v>2385</v>
      </c>
      <c r="E309" s="3" t="s">
        <v>2397</v>
      </c>
      <c r="F309" s="3" t="s">
        <v>2397</v>
      </c>
      <c r="G309" s="3"/>
      <c r="H309" s="178">
        <v>2000</v>
      </c>
      <c r="I309" s="3" t="s">
        <v>995</v>
      </c>
      <c r="J309" s="180"/>
      <c r="K309" s="3" t="s">
        <v>501</v>
      </c>
      <c r="L309" s="3" t="s">
        <v>103</v>
      </c>
      <c r="M309" s="3" t="s">
        <v>1305</v>
      </c>
      <c r="N309" s="3" t="s">
        <v>2003</v>
      </c>
      <c r="O309" s="3" t="s">
        <v>513</v>
      </c>
      <c r="P309" s="3"/>
      <c r="Q309" s="3" t="s">
        <v>1973</v>
      </c>
      <c r="R309" s="3" t="s">
        <v>1973</v>
      </c>
      <c r="S309" s="3" t="s">
        <v>1978</v>
      </c>
      <c r="T309" s="3" t="s">
        <v>1973</v>
      </c>
      <c r="U309" s="3" t="s">
        <v>1978</v>
      </c>
      <c r="V309" s="3" t="s">
        <v>1978</v>
      </c>
      <c r="W309" s="200"/>
      <c r="X309" s="200"/>
      <c r="Y309" s="202"/>
      <c r="Z309" s="201"/>
      <c r="AA309" s="3" t="s">
        <v>2397</v>
      </c>
      <c r="AB309" s="3" t="s">
        <v>2397</v>
      </c>
      <c r="AC309" s="3" t="s">
        <v>2397</v>
      </c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</row>
    <row r="310" spans="1:219" s="19" customFormat="1" ht="12.75">
      <c r="A310" s="3">
        <v>69</v>
      </c>
      <c r="B310" s="17" t="s">
        <v>1036</v>
      </c>
      <c r="C310" s="3" t="s">
        <v>1009</v>
      </c>
      <c r="D310" s="3" t="s">
        <v>2385</v>
      </c>
      <c r="E310" s="3" t="s">
        <v>2397</v>
      </c>
      <c r="F310" s="3" t="s">
        <v>2397</v>
      </c>
      <c r="G310" s="3">
        <v>1927</v>
      </c>
      <c r="H310" s="178">
        <v>27023.68</v>
      </c>
      <c r="I310" s="3" t="s">
        <v>995</v>
      </c>
      <c r="J310" s="180"/>
      <c r="K310" s="3" t="s">
        <v>502</v>
      </c>
      <c r="L310" s="3" t="s">
        <v>2417</v>
      </c>
      <c r="M310" s="3" t="s">
        <v>1305</v>
      </c>
      <c r="N310" s="3" t="s">
        <v>2003</v>
      </c>
      <c r="O310" s="3" t="s">
        <v>515</v>
      </c>
      <c r="P310" s="3"/>
      <c r="Q310" s="3" t="s">
        <v>543</v>
      </c>
      <c r="R310" s="3" t="s">
        <v>542</v>
      </c>
      <c r="S310" s="3" t="s">
        <v>1973</v>
      </c>
      <c r="T310" s="3" t="s">
        <v>1973</v>
      </c>
      <c r="U310" s="3" t="s">
        <v>1973</v>
      </c>
      <c r="V310" s="3" t="s">
        <v>1973</v>
      </c>
      <c r="W310" s="200"/>
      <c r="X310" s="200">
        <v>218</v>
      </c>
      <c r="Y310" s="202">
        <v>1048</v>
      </c>
      <c r="Z310" s="201"/>
      <c r="AA310" s="3" t="s">
        <v>2385</v>
      </c>
      <c r="AB310" s="3" t="s">
        <v>2385</v>
      </c>
      <c r="AC310" s="3" t="s">
        <v>2397</v>
      </c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</row>
    <row r="311" spans="1:219" s="19" customFormat="1" ht="12.75">
      <c r="A311" s="3">
        <v>70</v>
      </c>
      <c r="B311" s="17" t="s">
        <v>1036</v>
      </c>
      <c r="C311" s="3" t="s">
        <v>1009</v>
      </c>
      <c r="D311" s="3" t="s">
        <v>2385</v>
      </c>
      <c r="E311" s="3" t="s">
        <v>2397</v>
      </c>
      <c r="F311" s="3" t="s">
        <v>2397</v>
      </c>
      <c r="G311" s="3">
        <v>1938</v>
      </c>
      <c r="H311" s="178">
        <v>250090.03</v>
      </c>
      <c r="I311" s="3" t="s">
        <v>995</v>
      </c>
      <c r="J311" s="180"/>
      <c r="K311" s="3" t="s">
        <v>503</v>
      </c>
      <c r="L311" s="3"/>
      <c r="M311" s="3"/>
      <c r="N311" s="3"/>
      <c r="O311" s="3" t="s">
        <v>541</v>
      </c>
      <c r="P311" s="3"/>
      <c r="Q311" s="3"/>
      <c r="R311" s="3"/>
      <c r="S311" s="3"/>
      <c r="T311" s="3"/>
      <c r="U311" s="3"/>
      <c r="V311" s="3"/>
      <c r="W311" s="200"/>
      <c r="X311" s="200">
        <v>339</v>
      </c>
      <c r="Y311" s="202">
        <v>1928</v>
      </c>
      <c r="Z311" s="3">
        <v>2</v>
      </c>
      <c r="AA311" s="3" t="s">
        <v>2385</v>
      </c>
      <c r="AB311" s="3" t="s">
        <v>2385</v>
      </c>
      <c r="AC311" s="3" t="s">
        <v>2397</v>
      </c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</row>
    <row r="312" spans="1:219" s="19" customFormat="1" ht="12.75">
      <c r="A312" s="3">
        <v>71</v>
      </c>
      <c r="B312" s="17" t="s">
        <v>1008</v>
      </c>
      <c r="C312" s="3" t="s">
        <v>1037</v>
      </c>
      <c r="D312" s="3" t="s">
        <v>2385</v>
      </c>
      <c r="E312" s="3" t="s">
        <v>2397</v>
      </c>
      <c r="F312" s="3" t="s">
        <v>2397</v>
      </c>
      <c r="G312" s="3">
        <v>1938</v>
      </c>
      <c r="H312" s="178">
        <v>348750.91</v>
      </c>
      <c r="I312" s="3" t="s">
        <v>995</v>
      </c>
      <c r="J312" s="180"/>
      <c r="K312" s="3" t="s">
        <v>504</v>
      </c>
      <c r="L312" s="3"/>
      <c r="M312" s="3"/>
      <c r="N312" s="3"/>
      <c r="O312" s="3" t="s">
        <v>541</v>
      </c>
      <c r="P312" s="3"/>
      <c r="Q312" s="3"/>
      <c r="R312" s="3"/>
      <c r="S312" s="3"/>
      <c r="T312" s="3"/>
      <c r="U312" s="3"/>
      <c r="V312" s="3"/>
      <c r="W312" s="200"/>
      <c r="X312" s="200">
        <v>339</v>
      </c>
      <c r="Y312" s="202">
        <v>1928</v>
      </c>
      <c r="Z312" s="3">
        <v>2</v>
      </c>
      <c r="AA312" s="3" t="s">
        <v>2385</v>
      </c>
      <c r="AB312" s="3" t="s">
        <v>2385</v>
      </c>
      <c r="AC312" s="3" t="s">
        <v>2397</v>
      </c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</row>
    <row r="313" spans="1:219" s="19" customFormat="1" ht="12.75">
      <c r="A313" s="3">
        <v>72</v>
      </c>
      <c r="B313" s="17" t="s">
        <v>1038</v>
      </c>
      <c r="C313" s="3" t="s">
        <v>2190</v>
      </c>
      <c r="D313" s="3" t="s">
        <v>2397</v>
      </c>
      <c r="E313" s="3" t="s">
        <v>2397</v>
      </c>
      <c r="F313" s="3" t="s">
        <v>2397</v>
      </c>
      <c r="G313" s="3"/>
      <c r="H313" s="178">
        <v>2249.81</v>
      </c>
      <c r="I313" s="3" t="s">
        <v>995</v>
      </c>
      <c r="J313" s="180"/>
      <c r="K313" s="3" t="s">
        <v>505</v>
      </c>
      <c r="L313" s="3"/>
      <c r="M313" s="3"/>
      <c r="N313" s="3"/>
      <c r="O313" s="3" t="s">
        <v>541</v>
      </c>
      <c r="P313" s="3"/>
      <c r="Q313" s="3"/>
      <c r="R313" s="3"/>
      <c r="S313" s="3"/>
      <c r="T313" s="3"/>
      <c r="U313" s="3"/>
      <c r="V313" s="3"/>
      <c r="W313" s="200"/>
      <c r="X313" s="200">
        <v>18</v>
      </c>
      <c r="Y313" s="202">
        <v>34</v>
      </c>
      <c r="Z313" s="3"/>
      <c r="AA313" s="3" t="s">
        <v>2397</v>
      </c>
      <c r="AB313" s="3" t="s">
        <v>2397</v>
      </c>
      <c r="AC313" s="3" t="s">
        <v>2397</v>
      </c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</row>
    <row r="314" spans="1:219" s="19" customFormat="1" ht="12.75">
      <c r="A314" s="3">
        <v>73</v>
      </c>
      <c r="B314" s="17" t="s">
        <v>1036</v>
      </c>
      <c r="C314" s="3" t="s">
        <v>1009</v>
      </c>
      <c r="D314" s="3" t="s">
        <v>2385</v>
      </c>
      <c r="E314" s="3" t="s">
        <v>2397</v>
      </c>
      <c r="F314" s="3" t="s">
        <v>2397</v>
      </c>
      <c r="G314" s="3">
        <v>2011</v>
      </c>
      <c r="H314" s="178">
        <v>1930202.07</v>
      </c>
      <c r="I314" s="3" t="s">
        <v>995</v>
      </c>
      <c r="J314" s="180"/>
      <c r="K314" s="3" t="s">
        <v>506</v>
      </c>
      <c r="L314" s="3"/>
      <c r="M314" s="3"/>
      <c r="N314" s="3"/>
      <c r="O314" s="3" t="s">
        <v>520</v>
      </c>
      <c r="P314" s="3"/>
      <c r="Q314" s="3"/>
      <c r="R314" s="3"/>
      <c r="S314" s="3"/>
      <c r="T314" s="3"/>
      <c r="U314" s="3"/>
      <c r="V314" s="3"/>
      <c r="W314" s="200">
        <v>367.59</v>
      </c>
      <c r="X314" s="200">
        <v>771.32</v>
      </c>
      <c r="Y314" s="202">
        <v>3648.44</v>
      </c>
      <c r="Z314" s="201">
        <v>3</v>
      </c>
      <c r="AA314" s="3" t="s">
        <v>2397</v>
      </c>
      <c r="AB314" s="3" t="s">
        <v>2385</v>
      </c>
      <c r="AC314" s="3" t="s">
        <v>2397</v>
      </c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</row>
    <row r="315" spans="1:219" s="19" customFormat="1" ht="12.75">
      <c r="A315" s="3">
        <v>74</v>
      </c>
      <c r="B315" s="17" t="s">
        <v>1036</v>
      </c>
      <c r="C315" s="3" t="s">
        <v>1009</v>
      </c>
      <c r="D315" s="3" t="s">
        <v>2385</v>
      </c>
      <c r="E315" s="3" t="s">
        <v>2397</v>
      </c>
      <c r="F315" s="3" t="s">
        <v>2397</v>
      </c>
      <c r="G315" s="3">
        <v>2011</v>
      </c>
      <c r="H315" s="178">
        <v>1941364.94</v>
      </c>
      <c r="I315" s="3" t="s">
        <v>995</v>
      </c>
      <c r="J315" s="180"/>
      <c r="K315" s="3" t="s">
        <v>507</v>
      </c>
      <c r="L315" s="3"/>
      <c r="M315" s="3"/>
      <c r="N315" s="3"/>
      <c r="O315" s="3" t="s">
        <v>520</v>
      </c>
      <c r="P315" s="3"/>
      <c r="Q315" s="3"/>
      <c r="R315" s="3"/>
      <c r="S315" s="3"/>
      <c r="T315" s="3"/>
      <c r="U315" s="3"/>
      <c r="V315" s="3"/>
      <c r="W315" s="200">
        <v>367.59</v>
      </c>
      <c r="X315" s="200">
        <v>771.32</v>
      </c>
      <c r="Y315" s="200">
        <v>3648.44</v>
      </c>
      <c r="Z315" s="201">
        <v>3</v>
      </c>
      <c r="AA315" s="3" t="s">
        <v>2397</v>
      </c>
      <c r="AB315" s="3" t="s">
        <v>2385</v>
      </c>
      <c r="AC315" s="3" t="s">
        <v>2397</v>
      </c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</row>
    <row r="316" spans="1:219" s="19" customFormat="1" ht="12.75">
      <c r="A316" s="3">
        <v>75</v>
      </c>
      <c r="B316" s="17" t="s">
        <v>2497</v>
      </c>
      <c r="C316" s="3" t="s">
        <v>2498</v>
      </c>
      <c r="D316" s="3"/>
      <c r="E316" s="3"/>
      <c r="F316" s="3"/>
      <c r="G316" s="3"/>
      <c r="H316" s="178">
        <v>10826.68</v>
      </c>
      <c r="I316" s="3" t="s">
        <v>995</v>
      </c>
      <c r="J316" s="180"/>
      <c r="K316" s="3" t="s">
        <v>555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00"/>
      <c r="X316" s="200"/>
      <c r="Y316" s="200"/>
      <c r="Z316" s="201"/>
      <c r="AA316" s="3"/>
      <c r="AB316" s="3"/>
      <c r="AC316" s="3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</row>
    <row r="317" spans="1:219" s="117" customFormat="1" ht="12.75">
      <c r="A317" s="284" t="s">
        <v>1699</v>
      </c>
      <c r="B317" s="284"/>
      <c r="C317" s="284"/>
      <c r="D317" s="130"/>
      <c r="E317" s="130"/>
      <c r="F317" s="130"/>
      <c r="G317" s="131"/>
      <c r="H317" s="132">
        <f>SUM(H242:H316)</f>
        <v>20085199.05</v>
      </c>
      <c r="I317" s="150"/>
      <c r="J317" s="129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127"/>
      <c r="DH317" s="127"/>
      <c r="DI317" s="127"/>
      <c r="DJ317" s="127"/>
      <c r="DK317" s="127"/>
      <c r="DL317" s="127"/>
      <c r="DM317" s="127"/>
      <c r="DN317" s="127"/>
      <c r="DO317" s="127"/>
      <c r="DP317" s="127"/>
      <c r="DQ317" s="127"/>
      <c r="DR317" s="127"/>
      <c r="DS317" s="127"/>
      <c r="DT317" s="127"/>
      <c r="DU317" s="127"/>
      <c r="DV317" s="127"/>
      <c r="DW317" s="127"/>
      <c r="DX317" s="127"/>
      <c r="DY317" s="127"/>
      <c r="DZ317" s="127"/>
      <c r="EA317" s="127"/>
      <c r="EB317" s="127"/>
      <c r="EC317" s="127"/>
      <c r="ED317" s="127"/>
      <c r="EE317" s="127"/>
      <c r="EF317" s="127"/>
      <c r="EG317" s="127"/>
      <c r="EH317" s="127"/>
      <c r="EI317" s="127"/>
      <c r="EJ317" s="127"/>
      <c r="EK317" s="127"/>
      <c r="EL317" s="127"/>
      <c r="EM317" s="127"/>
      <c r="EN317" s="127"/>
      <c r="EO317" s="127"/>
      <c r="EP317" s="127"/>
      <c r="EQ317" s="127"/>
      <c r="ER317" s="127"/>
      <c r="ES317" s="127"/>
      <c r="ET317" s="127"/>
      <c r="EU317" s="127"/>
      <c r="EV317" s="127"/>
      <c r="EW317" s="127"/>
      <c r="EX317" s="127"/>
      <c r="EY317" s="127"/>
      <c r="EZ317" s="127"/>
      <c r="FA317" s="127"/>
      <c r="FB317" s="127"/>
      <c r="FC317" s="127"/>
      <c r="FD317" s="127"/>
      <c r="FE317" s="127"/>
      <c r="FF317" s="127"/>
      <c r="FG317" s="127"/>
      <c r="FH317" s="127"/>
      <c r="FI317" s="127"/>
      <c r="FJ317" s="127"/>
      <c r="FK317" s="127"/>
      <c r="FL317" s="127"/>
      <c r="FM317" s="127"/>
      <c r="FN317" s="127"/>
      <c r="FO317" s="127"/>
      <c r="FP317" s="127"/>
      <c r="FQ317" s="127"/>
      <c r="FR317" s="127"/>
      <c r="FS317" s="127"/>
      <c r="FT317" s="127"/>
      <c r="FU317" s="127"/>
      <c r="FV317" s="127"/>
      <c r="FW317" s="127"/>
      <c r="FX317" s="127"/>
      <c r="FY317" s="127"/>
      <c r="FZ317" s="127"/>
      <c r="GA317" s="127"/>
      <c r="GB317" s="127"/>
      <c r="GC317" s="127"/>
      <c r="GD317" s="127"/>
      <c r="GE317" s="127"/>
      <c r="GF317" s="127"/>
      <c r="GG317" s="127"/>
      <c r="GH317" s="127"/>
      <c r="GI317" s="127"/>
      <c r="GJ317" s="127"/>
      <c r="GK317" s="127"/>
      <c r="GL317" s="127"/>
      <c r="GM317" s="127"/>
      <c r="GN317" s="127"/>
      <c r="GO317" s="127"/>
      <c r="GP317" s="127"/>
      <c r="GQ317" s="127"/>
      <c r="GR317" s="127"/>
      <c r="GS317" s="127"/>
      <c r="GT317" s="127"/>
      <c r="GU317" s="127"/>
      <c r="GV317" s="127"/>
      <c r="GW317" s="127"/>
      <c r="GX317" s="127"/>
      <c r="GY317" s="127"/>
      <c r="GZ317" s="127"/>
      <c r="HA317" s="127"/>
      <c r="HB317" s="127"/>
      <c r="HC317" s="127"/>
      <c r="HD317" s="127"/>
      <c r="HE317" s="127"/>
      <c r="HF317" s="127"/>
      <c r="HG317" s="127"/>
      <c r="HH317" s="127"/>
      <c r="HI317" s="127"/>
      <c r="HJ317" s="127"/>
      <c r="HK317" s="127"/>
    </row>
    <row r="318" spans="1:219" s="19" customFormat="1" ht="12.75">
      <c r="A318" s="283" t="s">
        <v>986</v>
      </c>
      <c r="B318" s="283"/>
      <c r="C318" s="283"/>
      <c r="D318" s="283"/>
      <c r="E318" s="283"/>
      <c r="F318" s="283"/>
      <c r="G318" s="283"/>
      <c r="H318" s="283"/>
      <c r="I318" s="283"/>
      <c r="J318" s="282"/>
      <c r="K318" s="282"/>
      <c r="L318" s="64"/>
      <c r="M318" s="282"/>
      <c r="N318" s="282"/>
      <c r="O318" s="282"/>
      <c r="P318" s="282"/>
      <c r="Q318" s="64"/>
      <c r="R318" s="282"/>
      <c r="S318" s="282"/>
      <c r="T318" s="282"/>
      <c r="U318" s="282"/>
      <c r="V318" s="64"/>
      <c r="W318" s="282"/>
      <c r="X318" s="282"/>
      <c r="Y318" s="282"/>
      <c r="Z318" s="282"/>
      <c r="AA318" s="282"/>
      <c r="AB318" s="282"/>
      <c r="AC318" s="64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</row>
    <row r="319" spans="1:219" s="19" customFormat="1" ht="26.25">
      <c r="A319" s="3">
        <v>1</v>
      </c>
      <c r="B319" s="17" t="s">
        <v>649</v>
      </c>
      <c r="C319" s="3" t="s">
        <v>650</v>
      </c>
      <c r="D319" s="3" t="s">
        <v>2385</v>
      </c>
      <c r="E319" s="3" t="s">
        <v>2397</v>
      </c>
      <c r="F319" s="3" t="s">
        <v>2397</v>
      </c>
      <c r="G319" s="3">
        <v>1899</v>
      </c>
      <c r="H319" s="178">
        <v>448080</v>
      </c>
      <c r="I319" s="3" t="s">
        <v>2504</v>
      </c>
      <c r="J319" s="179" t="s">
        <v>2201</v>
      </c>
      <c r="K319" s="3" t="s">
        <v>651</v>
      </c>
      <c r="L319" s="3" t="s">
        <v>652</v>
      </c>
      <c r="M319" s="3" t="s">
        <v>1981</v>
      </c>
      <c r="N319" s="3" t="s">
        <v>653</v>
      </c>
      <c r="O319" s="3"/>
      <c r="P319" s="3"/>
      <c r="Q319" s="3"/>
      <c r="R319" s="3"/>
      <c r="S319" s="3"/>
      <c r="T319" s="3"/>
      <c r="U319" s="3"/>
      <c r="V319" s="3"/>
      <c r="W319" s="3"/>
      <c r="X319" s="3">
        <v>111</v>
      </c>
      <c r="Y319" s="3"/>
      <c r="Z319" s="3">
        <v>4</v>
      </c>
      <c r="AA319" s="3" t="s">
        <v>2385</v>
      </c>
      <c r="AB319" s="3" t="s">
        <v>2385</v>
      </c>
      <c r="AC319" s="3" t="s">
        <v>2397</v>
      </c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</row>
    <row r="320" spans="1:219" s="117" customFormat="1" ht="12.75">
      <c r="A320" s="284" t="s">
        <v>1699</v>
      </c>
      <c r="B320" s="284"/>
      <c r="C320" s="284"/>
      <c r="D320" s="130"/>
      <c r="E320" s="130"/>
      <c r="F320" s="130"/>
      <c r="G320" s="131"/>
      <c r="H320" s="132">
        <f>SUM(H319)</f>
        <v>448080</v>
      </c>
      <c r="I320" s="150"/>
      <c r="J320" s="129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7"/>
      <c r="DE320" s="127"/>
      <c r="DF320" s="127"/>
      <c r="DG320" s="127"/>
      <c r="DH320" s="127"/>
      <c r="DI320" s="127"/>
      <c r="DJ320" s="127"/>
      <c r="DK320" s="127"/>
      <c r="DL320" s="127"/>
      <c r="DM320" s="127"/>
      <c r="DN320" s="127"/>
      <c r="DO320" s="127"/>
      <c r="DP320" s="127"/>
      <c r="DQ320" s="127"/>
      <c r="DR320" s="127"/>
      <c r="DS320" s="127"/>
      <c r="DT320" s="127"/>
      <c r="DU320" s="127"/>
      <c r="DV320" s="127"/>
      <c r="DW320" s="127"/>
      <c r="DX320" s="127"/>
      <c r="DY320" s="127"/>
      <c r="DZ320" s="127"/>
      <c r="EA320" s="127"/>
      <c r="EB320" s="127"/>
      <c r="EC320" s="127"/>
      <c r="ED320" s="127"/>
      <c r="EE320" s="127"/>
      <c r="EF320" s="127"/>
      <c r="EG320" s="127"/>
      <c r="EH320" s="127"/>
      <c r="EI320" s="127"/>
      <c r="EJ320" s="127"/>
      <c r="EK320" s="127"/>
      <c r="EL320" s="127"/>
      <c r="EM320" s="127"/>
      <c r="EN320" s="127"/>
      <c r="EO320" s="127"/>
      <c r="EP320" s="127"/>
      <c r="EQ320" s="127"/>
      <c r="ER320" s="127"/>
      <c r="ES320" s="127"/>
      <c r="ET320" s="127"/>
      <c r="EU320" s="127"/>
      <c r="EV320" s="127"/>
      <c r="EW320" s="127"/>
      <c r="EX320" s="127"/>
      <c r="EY320" s="127"/>
      <c r="EZ320" s="127"/>
      <c r="FA320" s="127"/>
      <c r="FB320" s="127"/>
      <c r="FC320" s="127"/>
      <c r="FD320" s="127"/>
      <c r="FE320" s="127"/>
      <c r="FF320" s="127"/>
      <c r="FG320" s="127"/>
      <c r="FH320" s="127"/>
      <c r="FI320" s="127"/>
      <c r="FJ320" s="127"/>
      <c r="FK320" s="127"/>
      <c r="FL320" s="127"/>
      <c r="FM320" s="127"/>
      <c r="FN320" s="127"/>
      <c r="FO320" s="127"/>
      <c r="FP320" s="127"/>
      <c r="FQ320" s="127"/>
      <c r="FR320" s="127"/>
      <c r="FS320" s="127"/>
      <c r="FT320" s="127"/>
      <c r="FU320" s="127"/>
      <c r="FV320" s="127"/>
      <c r="FW320" s="127"/>
      <c r="FX320" s="127"/>
      <c r="FY320" s="127"/>
      <c r="FZ320" s="127"/>
      <c r="GA320" s="127"/>
      <c r="GB320" s="127"/>
      <c r="GC320" s="127"/>
      <c r="GD320" s="127"/>
      <c r="GE320" s="127"/>
      <c r="GF320" s="127"/>
      <c r="GG320" s="127"/>
      <c r="GH320" s="127"/>
      <c r="GI320" s="127"/>
      <c r="GJ320" s="127"/>
      <c r="GK320" s="127"/>
      <c r="GL320" s="127"/>
      <c r="GM320" s="127"/>
      <c r="GN320" s="127"/>
      <c r="GO320" s="127"/>
      <c r="GP320" s="127"/>
      <c r="GQ320" s="127"/>
      <c r="GR320" s="127"/>
      <c r="GS320" s="127"/>
      <c r="GT320" s="127"/>
      <c r="GU320" s="127"/>
      <c r="GV320" s="127"/>
      <c r="GW320" s="127"/>
      <c r="GX320" s="127"/>
      <c r="GY320" s="127"/>
      <c r="GZ320" s="127"/>
      <c r="HA320" s="127"/>
      <c r="HB320" s="127"/>
      <c r="HC320" s="127"/>
      <c r="HD320" s="127"/>
      <c r="HE320" s="127"/>
      <c r="HF320" s="127"/>
      <c r="HG320" s="127"/>
      <c r="HH320" s="127"/>
      <c r="HI320" s="127"/>
      <c r="HJ320" s="127"/>
      <c r="HK320" s="127"/>
    </row>
    <row r="321" spans="1:219" s="19" customFormat="1" ht="12.75">
      <c r="A321" s="283" t="s">
        <v>987</v>
      </c>
      <c r="B321" s="283"/>
      <c r="C321" s="283"/>
      <c r="D321" s="283"/>
      <c r="E321" s="283"/>
      <c r="F321" s="283"/>
      <c r="G321" s="283"/>
      <c r="H321" s="283"/>
      <c r="I321" s="283"/>
      <c r="J321" s="282"/>
      <c r="K321" s="282"/>
      <c r="L321" s="64"/>
      <c r="M321" s="282"/>
      <c r="N321" s="282"/>
      <c r="O321" s="282"/>
      <c r="P321" s="282"/>
      <c r="Q321" s="64"/>
      <c r="R321" s="282"/>
      <c r="S321" s="282"/>
      <c r="T321" s="282"/>
      <c r="U321" s="282"/>
      <c r="V321" s="64"/>
      <c r="W321" s="282"/>
      <c r="X321" s="282"/>
      <c r="Y321" s="282"/>
      <c r="Z321" s="282"/>
      <c r="AA321" s="282"/>
      <c r="AB321" s="282"/>
      <c r="AC321" s="64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</row>
    <row r="322" spans="1:219" s="19" customFormat="1" ht="66">
      <c r="A322" s="3">
        <v>1</v>
      </c>
      <c r="B322" s="17" t="s">
        <v>147</v>
      </c>
      <c r="C322" s="3" t="s">
        <v>148</v>
      </c>
      <c r="D322" s="3" t="s">
        <v>2185</v>
      </c>
      <c r="E322" s="3" t="s">
        <v>2291</v>
      </c>
      <c r="F322" s="3" t="s">
        <v>2291</v>
      </c>
      <c r="G322" s="3" t="s">
        <v>149</v>
      </c>
      <c r="H322" s="178">
        <v>2494000</v>
      </c>
      <c r="I322" s="3" t="s">
        <v>995</v>
      </c>
      <c r="J322" s="179" t="s">
        <v>834</v>
      </c>
      <c r="K322" s="3" t="s">
        <v>835</v>
      </c>
      <c r="L322" s="3" t="s">
        <v>878</v>
      </c>
      <c r="M322" s="3" t="s">
        <v>879</v>
      </c>
      <c r="N322" s="3" t="s">
        <v>880</v>
      </c>
      <c r="O322" s="3" t="s">
        <v>881</v>
      </c>
      <c r="P322" s="3" t="s">
        <v>882</v>
      </c>
      <c r="Q322" s="3" t="s">
        <v>883</v>
      </c>
      <c r="R322" s="3" t="s">
        <v>2006</v>
      </c>
      <c r="S322" s="3" t="s">
        <v>2006</v>
      </c>
      <c r="T322" s="3" t="s">
        <v>2006</v>
      </c>
      <c r="U322" s="3" t="s">
        <v>2006</v>
      </c>
      <c r="V322" s="3" t="s">
        <v>2006</v>
      </c>
      <c r="W322" s="3">
        <v>549.58</v>
      </c>
      <c r="X322" s="3">
        <v>906.85</v>
      </c>
      <c r="Y322" s="25">
        <v>5894</v>
      </c>
      <c r="Z322" s="3" t="s">
        <v>884</v>
      </c>
      <c r="AA322" s="3" t="s">
        <v>2291</v>
      </c>
      <c r="AB322" s="3" t="s">
        <v>2185</v>
      </c>
      <c r="AC322" s="3" t="s">
        <v>2291</v>
      </c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</row>
    <row r="323" spans="1:219" s="19" customFormat="1" ht="26.25">
      <c r="A323" s="3">
        <v>2</v>
      </c>
      <c r="B323" s="17" t="s">
        <v>150</v>
      </c>
      <c r="C323" s="3" t="s">
        <v>151</v>
      </c>
      <c r="D323" s="3" t="s">
        <v>2185</v>
      </c>
      <c r="E323" s="3" t="s">
        <v>2291</v>
      </c>
      <c r="F323" s="3" t="s">
        <v>2291</v>
      </c>
      <c r="G323" s="3">
        <v>1998</v>
      </c>
      <c r="H323" s="178">
        <v>1108711.49</v>
      </c>
      <c r="I323" s="3" t="s">
        <v>995</v>
      </c>
      <c r="J323" s="180" t="s">
        <v>836</v>
      </c>
      <c r="K323" s="3" t="s">
        <v>837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</row>
    <row r="324" spans="1:219" s="19" customFormat="1" ht="26.25">
      <c r="A324" s="3">
        <v>3</v>
      </c>
      <c r="B324" s="17" t="s">
        <v>152</v>
      </c>
      <c r="C324" s="3" t="s">
        <v>151</v>
      </c>
      <c r="D324" s="3" t="s">
        <v>2185</v>
      </c>
      <c r="E324" s="3" t="s">
        <v>2291</v>
      </c>
      <c r="F324" s="3" t="s">
        <v>2291</v>
      </c>
      <c r="G324" s="3">
        <v>1980</v>
      </c>
      <c r="H324" s="178">
        <v>172441.43</v>
      </c>
      <c r="I324" s="3" t="s">
        <v>995</v>
      </c>
      <c r="J324" s="180" t="s">
        <v>838</v>
      </c>
      <c r="K324" s="3" t="s">
        <v>839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</row>
    <row r="325" spans="1:219" s="19" customFormat="1" ht="26.25">
      <c r="A325" s="3">
        <v>4</v>
      </c>
      <c r="B325" s="17" t="s">
        <v>153</v>
      </c>
      <c r="C325" s="3" t="s">
        <v>151</v>
      </c>
      <c r="D325" s="3" t="s">
        <v>2185</v>
      </c>
      <c r="E325" s="3" t="s">
        <v>2291</v>
      </c>
      <c r="F325" s="3" t="s">
        <v>2291</v>
      </c>
      <c r="G325" s="3">
        <v>1980</v>
      </c>
      <c r="H325" s="178">
        <v>48054.84</v>
      </c>
      <c r="I325" s="3" t="s">
        <v>995</v>
      </c>
      <c r="J325" s="180" t="s">
        <v>838</v>
      </c>
      <c r="K325" s="3" t="s">
        <v>839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</row>
    <row r="326" spans="1:219" s="19" customFormat="1" ht="26.25">
      <c r="A326" s="3">
        <v>5</v>
      </c>
      <c r="B326" s="17" t="s">
        <v>154</v>
      </c>
      <c r="C326" s="3" t="s">
        <v>151</v>
      </c>
      <c r="D326" s="3" t="s">
        <v>2185</v>
      </c>
      <c r="E326" s="3" t="s">
        <v>2291</v>
      </c>
      <c r="F326" s="3" t="s">
        <v>2291</v>
      </c>
      <c r="G326" s="3">
        <v>2004</v>
      </c>
      <c r="H326" s="178">
        <v>368575.08</v>
      </c>
      <c r="I326" s="3" t="s">
        <v>995</v>
      </c>
      <c r="J326" s="180" t="s">
        <v>840</v>
      </c>
      <c r="K326" s="3" t="s">
        <v>841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</row>
    <row r="327" spans="1:219" s="19" customFormat="1" ht="26.25">
      <c r="A327" s="3">
        <v>6</v>
      </c>
      <c r="B327" s="17" t="s">
        <v>155</v>
      </c>
      <c r="C327" s="3" t="s">
        <v>151</v>
      </c>
      <c r="D327" s="3" t="s">
        <v>2185</v>
      </c>
      <c r="E327" s="3" t="s">
        <v>2291</v>
      </c>
      <c r="F327" s="3" t="s">
        <v>2291</v>
      </c>
      <c r="G327" s="3">
        <v>1998</v>
      </c>
      <c r="H327" s="178">
        <v>1527730.69</v>
      </c>
      <c r="I327" s="3" t="s">
        <v>995</v>
      </c>
      <c r="J327" s="180" t="s">
        <v>842</v>
      </c>
      <c r="K327" s="3" t="s">
        <v>843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</row>
    <row r="328" spans="1:219" s="19" customFormat="1" ht="26.25">
      <c r="A328" s="3">
        <v>7</v>
      </c>
      <c r="B328" s="17" t="s">
        <v>156</v>
      </c>
      <c r="C328" s="3" t="s">
        <v>151</v>
      </c>
      <c r="D328" s="3" t="s">
        <v>2185</v>
      </c>
      <c r="E328" s="3" t="s">
        <v>1289</v>
      </c>
      <c r="F328" s="3" t="s">
        <v>2291</v>
      </c>
      <c r="G328" s="3">
        <v>1998</v>
      </c>
      <c r="H328" s="178">
        <v>3443241.12</v>
      </c>
      <c r="I328" s="3" t="s">
        <v>995</v>
      </c>
      <c r="J328" s="180"/>
      <c r="K328" s="3" t="s">
        <v>844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</row>
    <row r="329" spans="1:219" s="19" customFormat="1" ht="26.25">
      <c r="A329" s="3">
        <v>8</v>
      </c>
      <c r="B329" s="17" t="s">
        <v>157</v>
      </c>
      <c r="C329" s="3" t="s">
        <v>151</v>
      </c>
      <c r="D329" s="3" t="s">
        <v>2185</v>
      </c>
      <c r="E329" s="3" t="s">
        <v>2291</v>
      </c>
      <c r="F329" s="3" t="s">
        <v>2291</v>
      </c>
      <c r="G329" s="3">
        <v>1998</v>
      </c>
      <c r="H329" s="178">
        <v>143781</v>
      </c>
      <c r="I329" s="3" t="s">
        <v>995</v>
      </c>
      <c r="J329" s="180" t="s">
        <v>842</v>
      </c>
      <c r="K329" s="3" t="s">
        <v>843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</row>
    <row r="330" spans="1:219" s="19" customFormat="1" ht="26.25">
      <c r="A330" s="3">
        <v>9</v>
      </c>
      <c r="B330" s="17" t="s">
        <v>158</v>
      </c>
      <c r="C330" s="3" t="s">
        <v>159</v>
      </c>
      <c r="D330" s="3" t="s">
        <v>2185</v>
      </c>
      <c r="E330" s="3" t="s">
        <v>2291</v>
      </c>
      <c r="F330" s="3" t="s">
        <v>2291</v>
      </c>
      <c r="G330" s="3">
        <v>1998</v>
      </c>
      <c r="H330" s="178">
        <v>113685.44</v>
      </c>
      <c r="I330" s="3" t="s">
        <v>995</v>
      </c>
      <c r="J330" s="180" t="s">
        <v>845</v>
      </c>
      <c r="K330" s="3" t="s">
        <v>846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</row>
    <row r="331" spans="1:219" s="19" customFormat="1" ht="39">
      <c r="A331" s="3">
        <v>10</v>
      </c>
      <c r="B331" s="17" t="s">
        <v>160</v>
      </c>
      <c r="C331" s="3" t="s">
        <v>159</v>
      </c>
      <c r="D331" s="3" t="s">
        <v>2185</v>
      </c>
      <c r="E331" s="3" t="s">
        <v>2291</v>
      </c>
      <c r="F331" s="3" t="s">
        <v>2291</v>
      </c>
      <c r="G331" s="3">
        <v>1981</v>
      </c>
      <c r="H331" s="178">
        <v>285187.37</v>
      </c>
      <c r="I331" s="3" t="s">
        <v>995</v>
      </c>
      <c r="J331" s="180" t="s">
        <v>847</v>
      </c>
      <c r="K331" s="3" t="s">
        <v>848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</row>
    <row r="332" spans="1:219" s="19" customFormat="1" ht="39">
      <c r="A332" s="3">
        <v>11</v>
      </c>
      <c r="B332" s="17" t="s">
        <v>161</v>
      </c>
      <c r="C332" s="3" t="s">
        <v>159</v>
      </c>
      <c r="D332" s="3" t="s">
        <v>2185</v>
      </c>
      <c r="E332" s="3" t="s">
        <v>1289</v>
      </c>
      <c r="F332" s="3" t="s">
        <v>2291</v>
      </c>
      <c r="G332" s="3">
        <v>1961</v>
      </c>
      <c r="H332" s="178">
        <v>81815.44</v>
      </c>
      <c r="I332" s="3" t="s">
        <v>995</v>
      </c>
      <c r="J332" s="180" t="s">
        <v>847</v>
      </c>
      <c r="K332" s="3" t="s">
        <v>848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</row>
    <row r="333" spans="1:219" s="19" customFormat="1" ht="39">
      <c r="A333" s="3">
        <v>12</v>
      </c>
      <c r="B333" s="17" t="s">
        <v>162</v>
      </c>
      <c r="C333" s="3" t="s">
        <v>159</v>
      </c>
      <c r="D333" s="3" t="s">
        <v>2185</v>
      </c>
      <c r="E333" s="3" t="s">
        <v>2291</v>
      </c>
      <c r="F333" s="3" t="s">
        <v>2291</v>
      </c>
      <c r="G333" s="3">
        <v>1961</v>
      </c>
      <c r="H333" s="178">
        <v>42598.44</v>
      </c>
      <c r="I333" s="3" t="s">
        <v>995</v>
      </c>
      <c r="J333" s="180" t="s">
        <v>847</v>
      </c>
      <c r="K333" s="3" t="s">
        <v>848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</row>
    <row r="334" spans="1:219" s="19" customFormat="1" ht="39">
      <c r="A334" s="3">
        <v>13</v>
      </c>
      <c r="B334" s="17" t="s">
        <v>993</v>
      </c>
      <c r="C334" s="3" t="s">
        <v>159</v>
      </c>
      <c r="D334" s="3" t="s">
        <v>2185</v>
      </c>
      <c r="E334" s="3" t="s">
        <v>2291</v>
      </c>
      <c r="F334" s="3" t="s">
        <v>2291</v>
      </c>
      <c r="G334" s="3">
        <v>1961</v>
      </c>
      <c r="H334" s="178">
        <v>9652.55</v>
      </c>
      <c r="I334" s="3" t="s">
        <v>995</v>
      </c>
      <c r="J334" s="180" t="s">
        <v>847</v>
      </c>
      <c r="K334" s="3" t="s">
        <v>848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</row>
    <row r="335" spans="1:219" s="19" customFormat="1" ht="39">
      <c r="A335" s="3">
        <v>14</v>
      </c>
      <c r="B335" s="17" t="s">
        <v>163</v>
      </c>
      <c r="C335" s="3" t="s">
        <v>159</v>
      </c>
      <c r="D335" s="3" t="s">
        <v>2185</v>
      </c>
      <c r="E335" s="3" t="s">
        <v>2291</v>
      </c>
      <c r="F335" s="3" t="s">
        <v>2291</v>
      </c>
      <c r="G335" s="3">
        <v>1961</v>
      </c>
      <c r="H335" s="178">
        <v>7695.5</v>
      </c>
      <c r="I335" s="3" t="s">
        <v>995</v>
      </c>
      <c r="J335" s="180" t="s">
        <v>847</v>
      </c>
      <c r="K335" s="3" t="s">
        <v>848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</row>
    <row r="336" spans="1:219" s="19" customFormat="1" ht="39">
      <c r="A336" s="3">
        <v>15</v>
      </c>
      <c r="B336" s="17" t="s">
        <v>796</v>
      </c>
      <c r="C336" s="3" t="s">
        <v>159</v>
      </c>
      <c r="D336" s="3" t="s">
        <v>2185</v>
      </c>
      <c r="E336" s="3" t="s">
        <v>2291</v>
      </c>
      <c r="F336" s="3" t="s">
        <v>2291</v>
      </c>
      <c r="G336" s="3">
        <v>1998</v>
      </c>
      <c r="H336" s="178">
        <v>4021688.07</v>
      </c>
      <c r="I336" s="3" t="s">
        <v>995</v>
      </c>
      <c r="J336" s="180" t="s">
        <v>849</v>
      </c>
      <c r="K336" s="3" t="s">
        <v>850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</row>
    <row r="337" spans="1:219" s="19" customFormat="1" ht="26.25">
      <c r="A337" s="3">
        <v>16</v>
      </c>
      <c r="B337" s="17" t="s">
        <v>797</v>
      </c>
      <c r="C337" s="3" t="s">
        <v>159</v>
      </c>
      <c r="D337" s="3" t="s">
        <v>2185</v>
      </c>
      <c r="E337" s="3" t="s">
        <v>2291</v>
      </c>
      <c r="F337" s="3" t="s">
        <v>2291</v>
      </c>
      <c r="G337" s="3">
        <v>1979</v>
      </c>
      <c r="H337" s="178">
        <v>69475.92</v>
      </c>
      <c r="I337" s="3" t="s">
        <v>995</v>
      </c>
      <c r="J337" s="180" t="s">
        <v>851</v>
      </c>
      <c r="K337" s="3" t="s">
        <v>852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</row>
    <row r="338" spans="1:219" s="19" customFormat="1" ht="26.25">
      <c r="A338" s="3">
        <v>17</v>
      </c>
      <c r="B338" s="17" t="s">
        <v>798</v>
      </c>
      <c r="C338" s="3" t="s">
        <v>159</v>
      </c>
      <c r="D338" s="3" t="s">
        <v>799</v>
      </c>
      <c r="E338" s="3" t="s">
        <v>2291</v>
      </c>
      <c r="F338" s="3" t="s">
        <v>2291</v>
      </c>
      <c r="G338" s="3">
        <v>1979</v>
      </c>
      <c r="H338" s="178">
        <v>599511.51</v>
      </c>
      <c r="I338" s="3" t="s">
        <v>995</v>
      </c>
      <c r="J338" s="180" t="s">
        <v>851</v>
      </c>
      <c r="K338" s="3" t="s">
        <v>852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</row>
    <row r="339" spans="1:219" s="19" customFormat="1" ht="26.25">
      <c r="A339" s="3">
        <v>18</v>
      </c>
      <c r="B339" s="17" t="s">
        <v>800</v>
      </c>
      <c r="C339" s="3" t="s">
        <v>159</v>
      </c>
      <c r="D339" s="3" t="s">
        <v>2185</v>
      </c>
      <c r="E339" s="3" t="s">
        <v>2291</v>
      </c>
      <c r="F339" s="3" t="s">
        <v>2291</v>
      </c>
      <c r="G339" s="3">
        <v>1979</v>
      </c>
      <c r="H339" s="178">
        <v>19880.72</v>
      </c>
      <c r="I339" s="3" t="s">
        <v>995</v>
      </c>
      <c r="J339" s="180" t="s">
        <v>851</v>
      </c>
      <c r="K339" s="3" t="s">
        <v>852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</row>
    <row r="340" spans="1:219" s="19" customFormat="1" ht="26.25">
      <c r="A340" s="3">
        <v>19</v>
      </c>
      <c r="B340" s="17" t="s">
        <v>801</v>
      </c>
      <c r="C340" s="3" t="s">
        <v>159</v>
      </c>
      <c r="D340" s="3" t="s">
        <v>2185</v>
      </c>
      <c r="E340" s="3" t="s">
        <v>2291</v>
      </c>
      <c r="F340" s="3" t="s">
        <v>2291</v>
      </c>
      <c r="G340" s="3">
        <v>1961</v>
      </c>
      <c r="H340" s="178">
        <v>53713.41</v>
      </c>
      <c r="I340" s="3" t="s">
        <v>995</v>
      </c>
      <c r="J340" s="180" t="s">
        <v>853</v>
      </c>
      <c r="K340" s="3" t="s">
        <v>854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</row>
    <row r="341" spans="1:219" s="19" customFormat="1" ht="26.25">
      <c r="A341" s="3">
        <v>20</v>
      </c>
      <c r="B341" s="17" t="s">
        <v>802</v>
      </c>
      <c r="C341" s="3" t="s">
        <v>159</v>
      </c>
      <c r="D341" s="3" t="s">
        <v>2185</v>
      </c>
      <c r="E341" s="3" t="s">
        <v>2291</v>
      </c>
      <c r="F341" s="3" t="s">
        <v>2291</v>
      </c>
      <c r="G341" s="3">
        <v>1961</v>
      </c>
      <c r="H341" s="178">
        <v>54190.15</v>
      </c>
      <c r="I341" s="3" t="s">
        <v>995</v>
      </c>
      <c r="J341" s="180" t="s">
        <v>853</v>
      </c>
      <c r="K341" s="3" t="s">
        <v>854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</row>
    <row r="342" spans="1:219" s="19" customFormat="1" ht="26.25">
      <c r="A342" s="3">
        <v>21</v>
      </c>
      <c r="B342" s="17" t="s">
        <v>803</v>
      </c>
      <c r="C342" s="3" t="s">
        <v>159</v>
      </c>
      <c r="D342" s="3" t="s">
        <v>2185</v>
      </c>
      <c r="E342" s="3" t="s">
        <v>2291</v>
      </c>
      <c r="F342" s="3" t="s">
        <v>2291</v>
      </c>
      <c r="G342" s="3">
        <v>1963</v>
      </c>
      <c r="H342" s="178">
        <v>20960.22</v>
      </c>
      <c r="I342" s="3" t="s">
        <v>995</v>
      </c>
      <c r="J342" s="180" t="s">
        <v>853</v>
      </c>
      <c r="K342" s="3" t="s">
        <v>854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</row>
    <row r="343" spans="1:219" s="19" customFormat="1" ht="26.25">
      <c r="A343" s="3">
        <v>22</v>
      </c>
      <c r="B343" s="17" t="s">
        <v>804</v>
      </c>
      <c r="C343" s="3" t="s">
        <v>159</v>
      </c>
      <c r="D343" s="3" t="s">
        <v>2185</v>
      </c>
      <c r="E343" s="3" t="s">
        <v>2291</v>
      </c>
      <c r="F343" s="3" t="s">
        <v>2291</v>
      </c>
      <c r="G343" s="3">
        <v>1961</v>
      </c>
      <c r="H343" s="178">
        <v>78754.74</v>
      </c>
      <c r="I343" s="3" t="s">
        <v>995</v>
      </c>
      <c r="J343" s="180" t="s">
        <v>853</v>
      </c>
      <c r="K343" s="3" t="s">
        <v>854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</row>
    <row r="344" spans="1:219" s="19" customFormat="1" ht="26.25">
      <c r="A344" s="3">
        <v>23</v>
      </c>
      <c r="B344" s="17" t="s">
        <v>805</v>
      </c>
      <c r="C344" s="3" t="s">
        <v>159</v>
      </c>
      <c r="D344" s="3" t="s">
        <v>2185</v>
      </c>
      <c r="E344" s="3" t="s">
        <v>2291</v>
      </c>
      <c r="F344" s="3" t="s">
        <v>2291</v>
      </c>
      <c r="G344" s="3">
        <v>1998</v>
      </c>
      <c r="H344" s="178">
        <v>590926.37</v>
      </c>
      <c r="I344" s="3" t="s">
        <v>995</v>
      </c>
      <c r="J344" s="180" t="s">
        <v>840</v>
      </c>
      <c r="K344" s="3" t="s">
        <v>841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</row>
    <row r="345" spans="1:219" s="19" customFormat="1" ht="39">
      <c r="A345" s="3">
        <v>24</v>
      </c>
      <c r="B345" s="17" t="s">
        <v>806</v>
      </c>
      <c r="C345" s="3" t="s">
        <v>159</v>
      </c>
      <c r="D345" s="3" t="s">
        <v>2185</v>
      </c>
      <c r="E345" s="3" t="s">
        <v>2291</v>
      </c>
      <c r="F345" s="3" t="s">
        <v>2291</v>
      </c>
      <c r="G345" s="3">
        <v>1998</v>
      </c>
      <c r="H345" s="178">
        <v>1847820.2</v>
      </c>
      <c r="I345" s="3" t="s">
        <v>995</v>
      </c>
      <c r="J345" s="180" t="s">
        <v>855</v>
      </c>
      <c r="K345" s="3" t="s">
        <v>856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</row>
    <row r="346" spans="1:219" s="19" customFormat="1" ht="12.75">
      <c r="A346" s="3">
        <v>25</v>
      </c>
      <c r="B346" s="17" t="s">
        <v>807</v>
      </c>
      <c r="C346" s="3" t="s">
        <v>159</v>
      </c>
      <c r="D346" s="3" t="s">
        <v>2185</v>
      </c>
      <c r="E346" s="3" t="s">
        <v>2291</v>
      </c>
      <c r="F346" s="3" t="s">
        <v>2291</v>
      </c>
      <c r="G346" s="3">
        <v>2000</v>
      </c>
      <c r="H346" s="178">
        <v>1168047.74</v>
      </c>
      <c r="I346" s="3" t="s">
        <v>995</v>
      </c>
      <c r="J346" s="180"/>
      <c r="K346" s="3" t="s">
        <v>857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</row>
    <row r="347" spans="1:219" s="19" customFormat="1" ht="26.25">
      <c r="A347" s="3">
        <v>26</v>
      </c>
      <c r="B347" s="17" t="s">
        <v>808</v>
      </c>
      <c r="C347" s="3" t="s">
        <v>159</v>
      </c>
      <c r="D347" s="3" t="s">
        <v>2185</v>
      </c>
      <c r="E347" s="3" t="s">
        <v>2291</v>
      </c>
      <c r="F347" s="3" t="s">
        <v>2291</v>
      </c>
      <c r="G347" s="3">
        <v>1979</v>
      </c>
      <c r="H347" s="178">
        <v>1861525.9</v>
      </c>
      <c r="I347" s="3" t="s">
        <v>995</v>
      </c>
      <c r="J347" s="180"/>
      <c r="K347" s="3" t="s">
        <v>858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</row>
    <row r="348" spans="1:219" s="19" customFormat="1" ht="26.25">
      <c r="A348" s="3">
        <v>27</v>
      </c>
      <c r="B348" s="17" t="s">
        <v>809</v>
      </c>
      <c r="C348" s="3" t="s">
        <v>159</v>
      </c>
      <c r="D348" s="3" t="s">
        <v>2185</v>
      </c>
      <c r="E348" s="3" t="s">
        <v>2291</v>
      </c>
      <c r="F348" s="3" t="s">
        <v>2291</v>
      </c>
      <c r="G348" s="3">
        <v>2008</v>
      </c>
      <c r="H348" s="178">
        <v>52850.04</v>
      </c>
      <c r="I348" s="3" t="s">
        <v>995</v>
      </c>
      <c r="J348" s="180"/>
      <c r="K348" s="188" t="s">
        <v>859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</row>
    <row r="349" spans="1:219" s="19" customFormat="1" ht="26.25">
      <c r="A349" s="3">
        <v>28</v>
      </c>
      <c r="B349" s="17" t="s">
        <v>810</v>
      </c>
      <c r="C349" s="3" t="s">
        <v>159</v>
      </c>
      <c r="D349" s="3" t="s">
        <v>2185</v>
      </c>
      <c r="E349" s="3" t="s">
        <v>2291</v>
      </c>
      <c r="F349" s="3" t="s">
        <v>2291</v>
      </c>
      <c r="G349" s="3">
        <v>2008</v>
      </c>
      <c r="H349" s="178">
        <v>75907.56</v>
      </c>
      <c r="I349" s="3" t="s">
        <v>995</v>
      </c>
      <c r="J349" s="180"/>
      <c r="K349" s="188" t="s">
        <v>860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</row>
    <row r="350" spans="1:219" s="19" customFormat="1" ht="12.75">
      <c r="A350" s="3">
        <v>29</v>
      </c>
      <c r="B350" s="17" t="s">
        <v>1839</v>
      </c>
      <c r="C350" s="3" t="s">
        <v>159</v>
      </c>
      <c r="D350" s="3" t="s">
        <v>2185</v>
      </c>
      <c r="E350" s="3" t="s">
        <v>2291</v>
      </c>
      <c r="F350" s="3" t="s">
        <v>2291</v>
      </c>
      <c r="G350" s="3">
        <v>2008</v>
      </c>
      <c r="H350" s="178">
        <v>242140.62</v>
      </c>
      <c r="I350" s="3" t="s">
        <v>995</v>
      </c>
      <c r="J350" s="180"/>
      <c r="K350" s="188" t="s">
        <v>374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</row>
    <row r="351" spans="1:219" s="19" customFormat="1" ht="12.75">
      <c r="A351" s="3">
        <v>30</v>
      </c>
      <c r="B351" s="17" t="s">
        <v>811</v>
      </c>
      <c r="C351" s="3" t="s">
        <v>159</v>
      </c>
      <c r="D351" s="3" t="s">
        <v>2185</v>
      </c>
      <c r="E351" s="3" t="s">
        <v>2291</v>
      </c>
      <c r="F351" s="3" t="s">
        <v>2291</v>
      </c>
      <c r="G351" s="3">
        <v>2008</v>
      </c>
      <c r="H351" s="178">
        <v>77296.72</v>
      </c>
      <c r="I351" s="3" t="s">
        <v>995</v>
      </c>
      <c r="J351" s="180"/>
      <c r="K351" s="188" t="s">
        <v>861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</row>
    <row r="352" spans="1:219" s="19" customFormat="1" ht="26.25">
      <c r="A352" s="3">
        <v>31</v>
      </c>
      <c r="B352" s="17" t="s">
        <v>812</v>
      </c>
      <c r="C352" s="3" t="s">
        <v>159</v>
      </c>
      <c r="D352" s="3" t="s">
        <v>2185</v>
      </c>
      <c r="E352" s="3" t="s">
        <v>2291</v>
      </c>
      <c r="F352" s="3" t="s">
        <v>2291</v>
      </c>
      <c r="G352" s="3">
        <v>2008</v>
      </c>
      <c r="H352" s="178">
        <v>67639.75</v>
      </c>
      <c r="I352" s="3" t="s">
        <v>995</v>
      </c>
      <c r="J352" s="180"/>
      <c r="K352" s="188" t="s">
        <v>862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</row>
    <row r="353" spans="1:219" s="19" customFormat="1" ht="26.25">
      <c r="A353" s="3">
        <v>32</v>
      </c>
      <c r="B353" s="17" t="s">
        <v>813</v>
      </c>
      <c r="C353" s="3" t="s">
        <v>159</v>
      </c>
      <c r="D353" s="3" t="s">
        <v>2185</v>
      </c>
      <c r="E353" s="3" t="s">
        <v>2291</v>
      </c>
      <c r="F353" s="3" t="s">
        <v>2291</v>
      </c>
      <c r="G353" s="3">
        <v>2008</v>
      </c>
      <c r="H353" s="178">
        <v>67060.34</v>
      </c>
      <c r="I353" s="3" t="s">
        <v>995</v>
      </c>
      <c r="J353" s="180"/>
      <c r="K353" s="188" t="s">
        <v>863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</row>
    <row r="354" spans="1:219" s="19" customFormat="1" ht="26.25">
      <c r="A354" s="3">
        <v>33</v>
      </c>
      <c r="B354" s="17" t="s">
        <v>814</v>
      </c>
      <c r="C354" s="3" t="s">
        <v>159</v>
      </c>
      <c r="D354" s="3" t="s">
        <v>2185</v>
      </c>
      <c r="E354" s="3" t="s">
        <v>2291</v>
      </c>
      <c r="F354" s="3" t="s">
        <v>2291</v>
      </c>
      <c r="G354" s="3">
        <v>2008</v>
      </c>
      <c r="H354" s="178">
        <v>66818.91</v>
      </c>
      <c r="I354" s="3" t="s">
        <v>995</v>
      </c>
      <c r="J354" s="180"/>
      <c r="K354" s="188" t="s">
        <v>864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</row>
    <row r="355" spans="1:219" s="19" customFormat="1" ht="26.25">
      <c r="A355" s="3">
        <v>34</v>
      </c>
      <c r="B355" s="17" t="s">
        <v>815</v>
      </c>
      <c r="C355" s="3" t="s">
        <v>159</v>
      </c>
      <c r="D355" s="3" t="s">
        <v>2185</v>
      </c>
      <c r="E355" s="3" t="s">
        <v>2291</v>
      </c>
      <c r="F355" s="3" t="s">
        <v>2291</v>
      </c>
      <c r="G355" s="3">
        <v>2008</v>
      </c>
      <c r="H355" s="178">
        <v>67205.19</v>
      </c>
      <c r="I355" s="3" t="s">
        <v>995</v>
      </c>
      <c r="J355" s="180"/>
      <c r="K355" s="188" t="s">
        <v>865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</row>
    <row r="356" spans="1:219" s="19" customFormat="1" ht="12.75">
      <c r="A356" s="3">
        <v>35</v>
      </c>
      <c r="B356" s="17" t="s">
        <v>816</v>
      </c>
      <c r="C356" s="3" t="s">
        <v>159</v>
      </c>
      <c r="D356" s="3" t="s">
        <v>2185</v>
      </c>
      <c r="E356" s="3" t="s">
        <v>2291</v>
      </c>
      <c r="F356" s="3" t="s">
        <v>2291</v>
      </c>
      <c r="G356" s="3">
        <v>2008</v>
      </c>
      <c r="H356" s="178">
        <v>67832.89</v>
      </c>
      <c r="I356" s="3" t="s">
        <v>995</v>
      </c>
      <c r="J356" s="180"/>
      <c r="K356" s="188" t="s">
        <v>861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</row>
    <row r="357" spans="1:219" s="19" customFormat="1" ht="26.25">
      <c r="A357" s="3">
        <v>36</v>
      </c>
      <c r="B357" s="17" t="s">
        <v>817</v>
      </c>
      <c r="C357" s="3" t="s">
        <v>159</v>
      </c>
      <c r="D357" s="3" t="s">
        <v>2185</v>
      </c>
      <c r="E357" s="3" t="s">
        <v>2291</v>
      </c>
      <c r="F357" s="3" t="s">
        <v>2291</v>
      </c>
      <c r="G357" s="3">
        <v>2008</v>
      </c>
      <c r="H357" s="178">
        <v>68315.74</v>
      </c>
      <c r="I357" s="3" t="s">
        <v>995</v>
      </c>
      <c r="J357" s="180"/>
      <c r="K357" s="188" t="s">
        <v>866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</row>
    <row r="358" spans="1:219" s="19" customFormat="1" ht="12.75">
      <c r="A358" s="3">
        <v>37</v>
      </c>
      <c r="B358" s="17" t="s">
        <v>818</v>
      </c>
      <c r="C358" s="3" t="s">
        <v>159</v>
      </c>
      <c r="D358" s="3" t="s">
        <v>819</v>
      </c>
      <c r="E358" s="3" t="s">
        <v>2291</v>
      </c>
      <c r="F358" s="3" t="s">
        <v>2291</v>
      </c>
      <c r="G358" s="3">
        <v>2008</v>
      </c>
      <c r="H358" s="178">
        <v>71502.54</v>
      </c>
      <c r="I358" s="3" t="s">
        <v>995</v>
      </c>
      <c r="J358" s="180"/>
      <c r="K358" s="188" t="s">
        <v>861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</row>
    <row r="359" spans="1:219" s="19" customFormat="1" ht="12.75">
      <c r="A359" s="3">
        <v>38</v>
      </c>
      <c r="B359" s="17" t="s">
        <v>820</v>
      </c>
      <c r="C359" s="3" t="s">
        <v>159</v>
      </c>
      <c r="D359" s="3" t="s">
        <v>2185</v>
      </c>
      <c r="E359" s="3" t="s">
        <v>2291</v>
      </c>
      <c r="F359" s="3" t="s">
        <v>2291</v>
      </c>
      <c r="G359" s="3">
        <v>2008</v>
      </c>
      <c r="H359" s="178">
        <v>64259.82</v>
      </c>
      <c r="I359" s="3" t="s">
        <v>995</v>
      </c>
      <c r="J359" s="180"/>
      <c r="K359" s="188" t="s">
        <v>862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</row>
    <row r="360" spans="1:219" s="19" customFormat="1" ht="26.25">
      <c r="A360" s="3">
        <v>39</v>
      </c>
      <c r="B360" s="17" t="s">
        <v>821</v>
      </c>
      <c r="C360" s="3" t="s">
        <v>159</v>
      </c>
      <c r="D360" s="3" t="s">
        <v>2185</v>
      </c>
      <c r="E360" s="3" t="s">
        <v>2291</v>
      </c>
      <c r="F360" s="3" t="s">
        <v>2291</v>
      </c>
      <c r="G360" s="3">
        <v>2008</v>
      </c>
      <c r="H360" s="178">
        <v>73433.93</v>
      </c>
      <c r="I360" s="3" t="s">
        <v>995</v>
      </c>
      <c r="J360" s="180"/>
      <c r="K360" s="188" t="s">
        <v>867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</row>
    <row r="361" spans="1:219" s="19" customFormat="1" ht="26.25">
      <c r="A361" s="3">
        <v>40</v>
      </c>
      <c r="B361" s="17" t="s">
        <v>822</v>
      </c>
      <c r="C361" s="3" t="s">
        <v>159</v>
      </c>
      <c r="D361" s="3" t="s">
        <v>2185</v>
      </c>
      <c r="E361" s="3" t="s">
        <v>2291</v>
      </c>
      <c r="F361" s="3" t="s">
        <v>2291</v>
      </c>
      <c r="G361" s="3">
        <v>2008</v>
      </c>
      <c r="H361" s="178">
        <v>69474.58</v>
      </c>
      <c r="I361" s="3" t="s">
        <v>995</v>
      </c>
      <c r="J361" s="180"/>
      <c r="K361" s="188" t="s">
        <v>868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</row>
    <row r="362" spans="1:219" s="19" customFormat="1" ht="26.25">
      <c r="A362" s="3">
        <v>41</v>
      </c>
      <c r="B362" s="17" t="s">
        <v>823</v>
      </c>
      <c r="C362" s="3" t="s">
        <v>159</v>
      </c>
      <c r="D362" s="3" t="s">
        <v>2185</v>
      </c>
      <c r="E362" s="3" t="s">
        <v>2291</v>
      </c>
      <c r="F362" s="3" t="s">
        <v>2291</v>
      </c>
      <c r="G362" s="3">
        <v>2008</v>
      </c>
      <c r="H362" s="178">
        <v>68508.88</v>
      </c>
      <c r="I362" s="3" t="s">
        <v>995</v>
      </c>
      <c r="J362" s="180"/>
      <c r="K362" s="188" t="s">
        <v>869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</row>
    <row r="363" spans="1:219" s="19" customFormat="1" ht="26.25">
      <c r="A363" s="3">
        <v>42</v>
      </c>
      <c r="B363" s="17" t="s">
        <v>824</v>
      </c>
      <c r="C363" s="3" t="s">
        <v>159</v>
      </c>
      <c r="D363" s="3" t="s">
        <v>2185</v>
      </c>
      <c r="E363" s="3" t="s">
        <v>2291</v>
      </c>
      <c r="F363" s="3" t="s">
        <v>2291</v>
      </c>
      <c r="G363" s="3">
        <v>2008</v>
      </c>
      <c r="H363" s="178">
        <v>68219.17</v>
      </c>
      <c r="I363" s="3" t="s">
        <v>995</v>
      </c>
      <c r="J363" s="180"/>
      <c r="K363" s="188" t="s">
        <v>869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</row>
    <row r="364" spans="1:219" s="19" customFormat="1" ht="12.75">
      <c r="A364" s="3">
        <v>43</v>
      </c>
      <c r="B364" s="17" t="s">
        <v>825</v>
      </c>
      <c r="C364" s="3" t="s">
        <v>159</v>
      </c>
      <c r="D364" s="3" t="s">
        <v>2185</v>
      </c>
      <c r="E364" s="3" t="s">
        <v>2291</v>
      </c>
      <c r="F364" s="3" t="s">
        <v>2291</v>
      </c>
      <c r="G364" s="3">
        <v>2008</v>
      </c>
      <c r="H364" s="178">
        <v>159966.47</v>
      </c>
      <c r="I364" s="3" t="s">
        <v>995</v>
      </c>
      <c r="J364" s="180"/>
      <c r="K364" s="188" t="s">
        <v>870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</row>
    <row r="365" spans="1:219" s="19" customFormat="1" ht="12.75" customHeight="1">
      <c r="A365" s="3">
        <v>44</v>
      </c>
      <c r="B365" s="17" t="s">
        <v>826</v>
      </c>
      <c r="C365" s="3" t="s">
        <v>159</v>
      </c>
      <c r="D365" s="3" t="s">
        <v>2185</v>
      </c>
      <c r="E365" s="3" t="s">
        <v>2291</v>
      </c>
      <c r="F365" s="3" t="s">
        <v>2291</v>
      </c>
      <c r="G365" s="3">
        <v>2008</v>
      </c>
      <c r="H365" s="178">
        <v>131375.71</v>
      </c>
      <c r="I365" s="3" t="s">
        <v>995</v>
      </c>
      <c r="J365" s="180"/>
      <c r="K365" s="188" t="s">
        <v>871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</row>
    <row r="366" spans="1:219" s="19" customFormat="1" ht="26.25">
      <c r="A366" s="3">
        <v>45</v>
      </c>
      <c r="B366" s="17" t="s">
        <v>827</v>
      </c>
      <c r="C366" s="3" t="s">
        <v>159</v>
      </c>
      <c r="D366" s="3" t="s">
        <v>2185</v>
      </c>
      <c r="E366" s="3" t="s">
        <v>2291</v>
      </c>
      <c r="F366" s="3" t="s">
        <v>2291</v>
      </c>
      <c r="G366" s="3">
        <v>2008</v>
      </c>
      <c r="H366" s="178">
        <v>77296.72</v>
      </c>
      <c r="I366" s="3" t="s">
        <v>995</v>
      </c>
      <c r="J366" s="180"/>
      <c r="K366" s="188" t="s">
        <v>872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</row>
    <row r="367" spans="1:219" s="19" customFormat="1" ht="26.25">
      <c r="A367" s="3">
        <v>46</v>
      </c>
      <c r="B367" s="17" t="s">
        <v>828</v>
      </c>
      <c r="C367" s="3" t="s">
        <v>159</v>
      </c>
      <c r="D367" s="3" t="s">
        <v>2185</v>
      </c>
      <c r="E367" s="3" t="s">
        <v>2291</v>
      </c>
      <c r="F367" s="3" t="s">
        <v>2291</v>
      </c>
      <c r="G367" s="3">
        <v>2003</v>
      </c>
      <c r="H367" s="178">
        <v>87854.79</v>
      </c>
      <c r="I367" s="3" t="s">
        <v>995</v>
      </c>
      <c r="J367" s="180"/>
      <c r="K367" s="188" t="s">
        <v>873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</row>
    <row r="368" spans="1:219" s="19" customFormat="1" ht="26.25">
      <c r="A368" s="3">
        <v>47</v>
      </c>
      <c r="B368" s="17" t="s">
        <v>829</v>
      </c>
      <c r="C368" s="3" t="s">
        <v>159</v>
      </c>
      <c r="D368" s="3" t="s">
        <v>2185</v>
      </c>
      <c r="E368" s="3" t="s">
        <v>2291</v>
      </c>
      <c r="F368" s="3" t="s">
        <v>2291</v>
      </c>
      <c r="G368" s="3">
        <v>2008</v>
      </c>
      <c r="H368" s="178">
        <v>248841.31</v>
      </c>
      <c r="I368" s="3" t="s">
        <v>995</v>
      </c>
      <c r="J368" s="180"/>
      <c r="K368" s="188" t="s">
        <v>874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</row>
    <row r="369" spans="1:219" s="19" customFormat="1" ht="12.75">
      <c r="A369" s="3">
        <v>48</v>
      </c>
      <c r="B369" s="17" t="s">
        <v>830</v>
      </c>
      <c r="C369" s="3" t="s">
        <v>159</v>
      </c>
      <c r="D369" s="3" t="s">
        <v>2185</v>
      </c>
      <c r="E369" s="3" t="s">
        <v>2291</v>
      </c>
      <c r="F369" s="3" t="s">
        <v>2291</v>
      </c>
      <c r="G369" s="3">
        <v>2008</v>
      </c>
      <c r="H369" s="178">
        <v>66391</v>
      </c>
      <c r="I369" s="3" t="s">
        <v>995</v>
      </c>
      <c r="J369" s="180"/>
      <c r="K369" s="188" t="s">
        <v>875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</row>
    <row r="370" spans="1:219" s="19" customFormat="1" ht="26.25">
      <c r="A370" s="3">
        <v>49</v>
      </c>
      <c r="B370" s="17" t="s">
        <v>831</v>
      </c>
      <c r="C370" s="3" t="s">
        <v>159</v>
      </c>
      <c r="D370" s="3" t="s">
        <v>2185</v>
      </c>
      <c r="E370" s="3" t="s">
        <v>2291</v>
      </c>
      <c r="F370" s="3" t="s">
        <v>2291</v>
      </c>
      <c r="G370" s="3">
        <v>2010</v>
      </c>
      <c r="H370" s="178">
        <v>36203.18</v>
      </c>
      <c r="I370" s="3" t="s">
        <v>995</v>
      </c>
      <c r="J370" s="180"/>
      <c r="K370" s="188" t="s">
        <v>876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</row>
    <row r="371" spans="1:219" s="19" customFormat="1" ht="26.25">
      <c r="A371" s="3">
        <v>50</v>
      </c>
      <c r="B371" s="17" t="s">
        <v>832</v>
      </c>
      <c r="C371" s="3" t="s">
        <v>159</v>
      </c>
      <c r="D371" s="3" t="s">
        <v>2185</v>
      </c>
      <c r="E371" s="3" t="s">
        <v>2291</v>
      </c>
      <c r="F371" s="3" t="s">
        <v>2291</v>
      </c>
      <c r="G371" s="3">
        <v>2010</v>
      </c>
      <c r="H371" s="178">
        <v>76316.9</v>
      </c>
      <c r="I371" s="3" t="s">
        <v>995</v>
      </c>
      <c r="J371" s="180"/>
      <c r="K371" s="188" t="s">
        <v>876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</row>
    <row r="372" spans="1:219" s="19" customFormat="1" ht="12.75">
      <c r="A372" s="3">
        <v>51</v>
      </c>
      <c r="B372" s="17" t="s">
        <v>830</v>
      </c>
      <c r="C372" s="3" t="s">
        <v>159</v>
      </c>
      <c r="D372" s="3" t="s">
        <v>833</v>
      </c>
      <c r="E372" s="3" t="s">
        <v>2291</v>
      </c>
      <c r="F372" s="3" t="s">
        <v>2291</v>
      </c>
      <c r="G372" s="3">
        <v>2011</v>
      </c>
      <c r="H372" s="178">
        <v>111820.77</v>
      </c>
      <c r="I372" s="3" t="s">
        <v>995</v>
      </c>
      <c r="J372" s="180"/>
      <c r="K372" s="188" t="s">
        <v>877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</row>
    <row r="373" spans="1:219" s="117" customFormat="1" ht="12.75">
      <c r="A373" s="284" t="s">
        <v>1699</v>
      </c>
      <c r="B373" s="284"/>
      <c r="C373" s="284"/>
      <c r="D373" s="130"/>
      <c r="E373" s="130"/>
      <c r="F373" s="130"/>
      <c r="G373" s="131"/>
      <c r="H373" s="132">
        <f>SUM(H322:H372)</f>
        <v>22498198.869999986</v>
      </c>
      <c r="I373" s="150"/>
      <c r="J373" s="129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  <c r="CW373" s="127"/>
      <c r="CX373" s="127"/>
      <c r="CY373" s="127"/>
      <c r="CZ373" s="127"/>
      <c r="DA373" s="127"/>
      <c r="DB373" s="127"/>
      <c r="DC373" s="127"/>
      <c r="DD373" s="127"/>
      <c r="DE373" s="127"/>
      <c r="DF373" s="127"/>
      <c r="DG373" s="127"/>
      <c r="DH373" s="127"/>
      <c r="DI373" s="127"/>
      <c r="DJ373" s="127"/>
      <c r="DK373" s="127"/>
      <c r="DL373" s="127"/>
      <c r="DM373" s="127"/>
      <c r="DN373" s="127"/>
      <c r="DO373" s="127"/>
      <c r="DP373" s="127"/>
      <c r="DQ373" s="127"/>
      <c r="DR373" s="127"/>
      <c r="DS373" s="127"/>
      <c r="DT373" s="127"/>
      <c r="DU373" s="127"/>
      <c r="DV373" s="127"/>
      <c r="DW373" s="127"/>
      <c r="DX373" s="127"/>
      <c r="DY373" s="127"/>
      <c r="DZ373" s="127"/>
      <c r="EA373" s="127"/>
      <c r="EB373" s="127"/>
      <c r="EC373" s="127"/>
      <c r="ED373" s="127"/>
      <c r="EE373" s="127"/>
      <c r="EF373" s="127"/>
      <c r="EG373" s="127"/>
      <c r="EH373" s="127"/>
      <c r="EI373" s="127"/>
      <c r="EJ373" s="127"/>
      <c r="EK373" s="127"/>
      <c r="EL373" s="127"/>
      <c r="EM373" s="127"/>
      <c r="EN373" s="127"/>
      <c r="EO373" s="127"/>
      <c r="EP373" s="127"/>
      <c r="EQ373" s="127"/>
      <c r="ER373" s="127"/>
      <c r="ES373" s="127"/>
      <c r="ET373" s="127"/>
      <c r="EU373" s="127"/>
      <c r="EV373" s="127"/>
      <c r="EW373" s="127"/>
      <c r="EX373" s="127"/>
      <c r="EY373" s="127"/>
      <c r="EZ373" s="127"/>
      <c r="FA373" s="127"/>
      <c r="FB373" s="127"/>
      <c r="FC373" s="127"/>
      <c r="FD373" s="127"/>
      <c r="FE373" s="127"/>
      <c r="FF373" s="127"/>
      <c r="FG373" s="127"/>
      <c r="FH373" s="127"/>
      <c r="FI373" s="127"/>
      <c r="FJ373" s="127"/>
      <c r="FK373" s="127"/>
      <c r="FL373" s="127"/>
      <c r="FM373" s="127"/>
      <c r="FN373" s="127"/>
      <c r="FO373" s="127"/>
      <c r="FP373" s="127"/>
      <c r="FQ373" s="127"/>
      <c r="FR373" s="127"/>
      <c r="FS373" s="127"/>
      <c r="FT373" s="127"/>
      <c r="FU373" s="127"/>
      <c r="FV373" s="127"/>
      <c r="FW373" s="127"/>
      <c r="FX373" s="127"/>
      <c r="FY373" s="127"/>
      <c r="FZ373" s="127"/>
      <c r="GA373" s="127"/>
      <c r="GB373" s="127"/>
      <c r="GC373" s="127"/>
      <c r="GD373" s="127"/>
      <c r="GE373" s="127"/>
      <c r="GF373" s="127"/>
      <c r="GG373" s="127"/>
      <c r="GH373" s="127"/>
      <c r="GI373" s="127"/>
      <c r="GJ373" s="127"/>
      <c r="GK373" s="127"/>
      <c r="GL373" s="127"/>
      <c r="GM373" s="127"/>
      <c r="GN373" s="127"/>
      <c r="GO373" s="127"/>
      <c r="GP373" s="127"/>
      <c r="GQ373" s="127"/>
      <c r="GR373" s="127"/>
      <c r="GS373" s="127"/>
      <c r="GT373" s="127"/>
      <c r="GU373" s="127"/>
      <c r="GV373" s="127"/>
      <c r="GW373" s="127"/>
      <c r="GX373" s="127"/>
      <c r="GY373" s="127"/>
      <c r="GZ373" s="127"/>
      <c r="HA373" s="127"/>
      <c r="HB373" s="127"/>
      <c r="HC373" s="127"/>
      <c r="HD373" s="127"/>
      <c r="HE373" s="127"/>
      <c r="HF373" s="127"/>
      <c r="HG373" s="127"/>
      <c r="HH373" s="127"/>
      <c r="HI373" s="127"/>
      <c r="HJ373" s="127"/>
      <c r="HK373" s="127"/>
    </row>
    <row r="374" spans="1:219" s="19" customFormat="1" ht="12.75">
      <c r="A374" s="285" t="s">
        <v>988</v>
      </c>
      <c r="B374" s="286"/>
      <c r="C374" s="286"/>
      <c r="D374" s="286"/>
      <c r="E374" s="286"/>
      <c r="F374" s="286"/>
      <c r="G374" s="286"/>
      <c r="H374" s="286"/>
      <c r="I374" s="287"/>
      <c r="J374" s="282"/>
      <c r="K374" s="282"/>
      <c r="L374" s="64"/>
      <c r="M374" s="282"/>
      <c r="N374" s="282"/>
      <c r="O374" s="282"/>
      <c r="P374" s="282"/>
      <c r="Q374" s="64"/>
      <c r="R374" s="282"/>
      <c r="S374" s="282"/>
      <c r="T374" s="282"/>
      <c r="U374" s="282"/>
      <c r="V374" s="64"/>
      <c r="W374" s="282"/>
      <c r="X374" s="282"/>
      <c r="Y374" s="282"/>
      <c r="Z374" s="282"/>
      <c r="AA374" s="282"/>
      <c r="AB374" s="282"/>
      <c r="AC374" s="64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</row>
    <row r="375" spans="1:219" s="19" customFormat="1" ht="231" customHeight="1">
      <c r="A375" s="3">
        <v>1</v>
      </c>
      <c r="B375" s="68" t="s">
        <v>613</v>
      </c>
      <c r="C375" s="26" t="s">
        <v>614</v>
      </c>
      <c r="D375" s="26" t="s">
        <v>2385</v>
      </c>
      <c r="E375" s="3" t="s">
        <v>2397</v>
      </c>
      <c r="F375" s="26" t="s">
        <v>2397</v>
      </c>
      <c r="G375" s="26" t="s">
        <v>615</v>
      </c>
      <c r="H375" s="178">
        <v>1445240</v>
      </c>
      <c r="I375" s="3" t="s">
        <v>995</v>
      </c>
      <c r="J375" s="203" t="s">
        <v>989</v>
      </c>
      <c r="K375" s="60" t="s">
        <v>610</v>
      </c>
      <c r="L375" s="26" t="s">
        <v>616</v>
      </c>
      <c r="M375" s="26" t="s">
        <v>617</v>
      </c>
      <c r="N375" s="26" t="s">
        <v>618</v>
      </c>
      <c r="O375" s="3" t="s">
        <v>619</v>
      </c>
      <c r="P375" s="191" t="s">
        <v>2248</v>
      </c>
      <c r="Q375" s="26" t="s">
        <v>620</v>
      </c>
      <c r="R375" s="26" t="s">
        <v>2006</v>
      </c>
      <c r="S375" s="26" t="s">
        <v>2429</v>
      </c>
      <c r="T375" s="26" t="s">
        <v>621</v>
      </c>
      <c r="U375" s="26" t="s">
        <v>2006</v>
      </c>
      <c r="V375" s="26" t="s">
        <v>2429</v>
      </c>
      <c r="W375" s="26">
        <v>589</v>
      </c>
      <c r="X375" s="26">
        <v>1789.24</v>
      </c>
      <c r="Y375" s="26">
        <v>7540</v>
      </c>
      <c r="Z375" s="26">
        <v>4</v>
      </c>
      <c r="AA375" s="26" t="s">
        <v>2385</v>
      </c>
      <c r="AB375" s="26" t="s">
        <v>2385</v>
      </c>
      <c r="AC375" s="26" t="s">
        <v>2397</v>
      </c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</row>
    <row r="376" spans="1:219" s="117" customFormat="1" ht="12.75">
      <c r="A376" s="284" t="s">
        <v>1699</v>
      </c>
      <c r="B376" s="284"/>
      <c r="C376" s="284"/>
      <c r="D376" s="130"/>
      <c r="E376" s="130"/>
      <c r="F376" s="130"/>
      <c r="G376" s="131"/>
      <c r="H376" s="132">
        <f>SUM(H375)</f>
        <v>1445240</v>
      </c>
      <c r="I376" s="150"/>
      <c r="J376" s="129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7"/>
      <c r="CA376" s="127"/>
      <c r="CB376" s="127"/>
      <c r="CC376" s="127"/>
      <c r="CD376" s="127"/>
      <c r="CE376" s="127"/>
      <c r="CF376" s="127"/>
      <c r="CG376" s="127"/>
      <c r="CH376" s="127"/>
      <c r="CI376" s="127"/>
      <c r="CJ376" s="127"/>
      <c r="CK376" s="127"/>
      <c r="CL376" s="127"/>
      <c r="CM376" s="127"/>
      <c r="CN376" s="127"/>
      <c r="CO376" s="127"/>
      <c r="CP376" s="127"/>
      <c r="CQ376" s="127"/>
      <c r="CR376" s="127"/>
      <c r="CS376" s="127"/>
      <c r="CT376" s="127"/>
      <c r="CU376" s="127"/>
      <c r="CV376" s="127"/>
      <c r="CW376" s="127"/>
      <c r="CX376" s="127"/>
      <c r="CY376" s="127"/>
      <c r="CZ376" s="127"/>
      <c r="DA376" s="127"/>
      <c r="DB376" s="127"/>
      <c r="DC376" s="127"/>
      <c r="DD376" s="127"/>
      <c r="DE376" s="127"/>
      <c r="DF376" s="127"/>
      <c r="DG376" s="127"/>
      <c r="DH376" s="127"/>
      <c r="DI376" s="127"/>
      <c r="DJ376" s="127"/>
      <c r="DK376" s="127"/>
      <c r="DL376" s="127"/>
      <c r="DM376" s="127"/>
      <c r="DN376" s="127"/>
      <c r="DO376" s="127"/>
      <c r="DP376" s="127"/>
      <c r="DQ376" s="127"/>
      <c r="DR376" s="127"/>
      <c r="DS376" s="127"/>
      <c r="DT376" s="127"/>
      <c r="DU376" s="127"/>
      <c r="DV376" s="127"/>
      <c r="DW376" s="127"/>
      <c r="DX376" s="127"/>
      <c r="DY376" s="127"/>
      <c r="DZ376" s="127"/>
      <c r="EA376" s="127"/>
      <c r="EB376" s="127"/>
      <c r="EC376" s="127"/>
      <c r="ED376" s="127"/>
      <c r="EE376" s="127"/>
      <c r="EF376" s="127"/>
      <c r="EG376" s="127"/>
      <c r="EH376" s="127"/>
      <c r="EI376" s="127"/>
      <c r="EJ376" s="127"/>
      <c r="EK376" s="127"/>
      <c r="EL376" s="127"/>
      <c r="EM376" s="127"/>
      <c r="EN376" s="127"/>
      <c r="EO376" s="127"/>
      <c r="EP376" s="127"/>
      <c r="EQ376" s="127"/>
      <c r="ER376" s="127"/>
      <c r="ES376" s="127"/>
      <c r="ET376" s="127"/>
      <c r="EU376" s="127"/>
      <c r="EV376" s="127"/>
      <c r="EW376" s="127"/>
      <c r="EX376" s="127"/>
      <c r="EY376" s="127"/>
      <c r="EZ376" s="127"/>
      <c r="FA376" s="127"/>
      <c r="FB376" s="127"/>
      <c r="FC376" s="127"/>
      <c r="FD376" s="127"/>
      <c r="FE376" s="127"/>
      <c r="FF376" s="127"/>
      <c r="FG376" s="127"/>
      <c r="FH376" s="127"/>
      <c r="FI376" s="127"/>
      <c r="FJ376" s="127"/>
      <c r="FK376" s="127"/>
      <c r="FL376" s="127"/>
      <c r="FM376" s="127"/>
      <c r="FN376" s="127"/>
      <c r="FO376" s="127"/>
      <c r="FP376" s="127"/>
      <c r="FQ376" s="127"/>
      <c r="FR376" s="127"/>
      <c r="FS376" s="127"/>
      <c r="FT376" s="127"/>
      <c r="FU376" s="127"/>
      <c r="FV376" s="127"/>
      <c r="FW376" s="127"/>
      <c r="FX376" s="127"/>
      <c r="FY376" s="127"/>
      <c r="FZ376" s="127"/>
      <c r="GA376" s="127"/>
      <c r="GB376" s="127"/>
      <c r="GC376" s="127"/>
      <c r="GD376" s="127"/>
      <c r="GE376" s="127"/>
      <c r="GF376" s="127"/>
      <c r="GG376" s="127"/>
      <c r="GH376" s="127"/>
      <c r="GI376" s="127"/>
      <c r="GJ376" s="127"/>
      <c r="GK376" s="127"/>
      <c r="GL376" s="127"/>
      <c r="GM376" s="127"/>
      <c r="GN376" s="127"/>
      <c r="GO376" s="127"/>
      <c r="GP376" s="127"/>
      <c r="GQ376" s="127"/>
      <c r="GR376" s="127"/>
      <c r="GS376" s="127"/>
      <c r="GT376" s="127"/>
      <c r="GU376" s="127"/>
      <c r="GV376" s="127"/>
      <c r="GW376" s="127"/>
      <c r="GX376" s="127"/>
      <c r="GY376" s="127"/>
      <c r="GZ376" s="127"/>
      <c r="HA376" s="127"/>
      <c r="HB376" s="127"/>
      <c r="HC376" s="127"/>
      <c r="HD376" s="127"/>
      <c r="HE376" s="127"/>
      <c r="HF376" s="127"/>
      <c r="HG376" s="127"/>
      <c r="HH376" s="127"/>
      <c r="HI376" s="127"/>
      <c r="HJ376" s="127"/>
      <c r="HK376" s="127"/>
    </row>
    <row r="377" spans="1:219" s="6" customFormat="1" ht="12.75">
      <c r="A377" s="24"/>
      <c r="B377" s="29"/>
      <c r="C377" s="24"/>
      <c r="D377" s="40"/>
      <c r="E377" s="40"/>
      <c r="F377" s="40"/>
      <c r="G377" s="30"/>
      <c r="H377" s="126"/>
      <c r="I377" s="69"/>
      <c r="J377" s="120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</row>
    <row r="378" spans="1:219" s="6" customFormat="1" ht="13.5" thickBot="1">
      <c r="A378" s="24"/>
      <c r="B378" s="29"/>
      <c r="C378" s="24"/>
      <c r="D378" s="40"/>
      <c r="E378" s="40"/>
      <c r="F378" s="40"/>
      <c r="G378" s="30"/>
      <c r="H378" s="126"/>
      <c r="I378" s="69"/>
      <c r="J378" s="120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</row>
    <row r="379" spans="1:219" s="6" customFormat="1" ht="24" customHeight="1">
      <c r="A379" s="52"/>
      <c r="B379" s="63"/>
      <c r="E379" s="300" t="s">
        <v>2059</v>
      </c>
      <c r="F379" s="301"/>
      <c r="G379" s="302">
        <v>205672194.32</v>
      </c>
      <c r="H379" s="303"/>
      <c r="I379" s="237"/>
      <c r="J379" s="81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</row>
    <row r="380" spans="1:219" s="6" customFormat="1" ht="27" customHeight="1">
      <c r="A380" s="52"/>
      <c r="B380" s="63"/>
      <c r="C380" s="52"/>
      <c r="D380" s="80"/>
      <c r="E380" s="269" t="s">
        <v>2525</v>
      </c>
      <c r="F380" s="270"/>
      <c r="G380" s="273">
        <v>159163217.32</v>
      </c>
      <c r="H380" s="274"/>
      <c r="I380" s="52"/>
      <c r="J380" s="81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</row>
    <row r="381" spans="1:219" s="6" customFormat="1" ht="27" customHeight="1" thickBot="1">
      <c r="A381" s="52"/>
      <c r="B381" s="63"/>
      <c r="C381" s="52"/>
      <c r="D381" s="80"/>
      <c r="E381" s="271" t="s">
        <v>2503</v>
      </c>
      <c r="F381" s="272"/>
      <c r="G381" s="275">
        <f>SUM(H10,H17,H83,H184,H187,H320)</f>
        <v>46508977</v>
      </c>
      <c r="H381" s="276"/>
      <c r="I381" s="80"/>
      <c r="J381" s="119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</row>
    <row r="382" spans="1:219" s="6" customFormat="1" ht="12.75">
      <c r="A382" s="52"/>
      <c r="B382" s="63"/>
      <c r="C382" s="52"/>
      <c r="D382" s="80"/>
      <c r="E382" s="80"/>
      <c r="F382" s="80"/>
      <c r="G382" s="81"/>
      <c r="H382" s="125"/>
      <c r="I382" s="52"/>
      <c r="J382" s="119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</row>
    <row r="383" ht="12.75" customHeight="1"/>
    <row r="384" spans="1:219" s="6" customFormat="1" ht="12.75">
      <c r="A384" s="52"/>
      <c r="B384" s="63"/>
      <c r="C384" s="52"/>
      <c r="D384" s="80"/>
      <c r="E384" s="80"/>
      <c r="F384" s="80"/>
      <c r="G384" s="81"/>
      <c r="H384" s="125"/>
      <c r="I384" s="52"/>
      <c r="J384" s="119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</row>
    <row r="385" spans="1:219" s="6" customFormat="1" ht="12.75">
      <c r="A385" s="52"/>
      <c r="B385" s="63"/>
      <c r="C385" s="52"/>
      <c r="D385" s="80"/>
      <c r="E385" s="80"/>
      <c r="F385" s="80"/>
      <c r="G385" s="81"/>
      <c r="H385" s="125"/>
      <c r="I385" s="52"/>
      <c r="J385" s="119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</row>
    <row r="387" ht="21.75" customHeight="1"/>
  </sheetData>
  <sheetProtection/>
  <mergeCells count="390">
    <mergeCell ref="O318:P318"/>
    <mergeCell ref="A320:C320"/>
    <mergeCell ref="J374:K374"/>
    <mergeCell ref="M374:N374"/>
    <mergeCell ref="O374:P374"/>
    <mergeCell ref="A318:I318"/>
    <mergeCell ref="J321:K321"/>
    <mergeCell ref="M321:N321"/>
    <mergeCell ref="AA374:AB374"/>
    <mergeCell ref="A374:I374"/>
    <mergeCell ref="AA318:AB318"/>
    <mergeCell ref="E379:F379"/>
    <mergeCell ref="G379:H379"/>
    <mergeCell ref="D4:D5"/>
    <mergeCell ref="K4:K5"/>
    <mergeCell ref="Y321:Z321"/>
    <mergeCell ref="AA321:AB321"/>
    <mergeCell ref="W318:X318"/>
    <mergeCell ref="A376:C376"/>
    <mergeCell ref="W374:X374"/>
    <mergeCell ref="Y374:Z374"/>
    <mergeCell ref="Y318:Z318"/>
    <mergeCell ref="T374:U374"/>
    <mergeCell ref="W241:X241"/>
    <mergeCell ref="R374:S374"/>
    <mergeCell ref="A321:I321"/>
    <mergeCell ref="A373:C373"/>
    <mergeCell ref="O321:P321"/>
    <mergeCell ref="T321:U321"/>
    <mergeCell ref="W321:X321"/>
    <mergeCell ref="A240:C240"/>
    <mergeCell ref="A241:I241"/>
    <mergeCell ref="J241:K241"/>
    <mergeCell ref="R318:S318"/>
    <mergeCell ref="T318:U318"/>
    <mergeCell ref="O241:P241"/>
    <mergeCell ref="R241:S241"/>
    <mergeCell ref="R321:S321"/>
    <mergeCell ref="AA241:AB241"/>
    <mergeCell ref="R188:S188"/>
    <mergeCell ref="Y188:Z188"/>
    <mergeCell ref="AA188:AB188"/>
    <mergeCell ref="M188:N188"/>
    <mergeCell ref="O188:P188"/>
    <mergeCell ref="M241:N241"/>
    <mergeCell ref="T188:U188"/>
    <mergeCell ref="W188:X188"/>
    <mergeCell ref="Y241:Z241"/>
    <mergeCell ref="A185:I185"/>
    <mergeCell ref="J185:K185"/>
    <mergeCell ref="M185:N185"/>
    <mergeCell ref="J318:K318"/>
    <mergeCell ref="M318:N318"/>
    <mergeCell ref="T241:U241"/>
    <mergeCell ref="A187:C187"/>
    <mergeCell ref="A188:I188"/>
    <mergeCell ref="J188:K188"/>
    <mergeCell ref="A317:C317"/>
    <mergeCell ref="Y185:Z185"/>
    <mergeCell ref="AA185:AB185"/>
    <mergeCell ref="W182:X182"/>
    <mergeCell ref="Y182:Z182"/>
    <mergeCell ref="AA182:AB182"/>
    <mergeCell ref="O185:P185"/>
    <mergeCell ref="R185:S185"/>
    <mergeCell ref="T185:U185"/>
    <mergeCell ref="W185:X185"/>
    <mergeCell ref="O182:P182"/>
    <mergeCell ref="R182:S182"/>
    <mergeCell ref="T182:U182"/>
    <mergeCell ref="O169:P169"/>
    <mergeCell ref="T154:U154"/>
    <mergeCell ref="A184:C184"/>
    <mergeCell ref="A181:C181"/>
    <mergeCell ref="A182:I182"/>
    <mergeCell ref="J182:K182"/>
    <mergeCell ref="M182:N182"/>
    <mergeCell ref="A168:C168"/>
    <mergeCell ref="W169:X169"/>
    <mergeCell ref="R169:S169"/>
    <mergeCell ref="T169:U169"/>
    <mergeCell ref="A169:I169"/>
    <mergeCell ref="J169:K169"/>
    <mergeCell ref="M169:N169"/>
    <mergeCell ref="AA169:AB169"/>
    <mergeCell ref="W154:X154"/>
    <mergeCell ref="Y154:Z154"/>
    <mergeCell ref="AA154:AB154"/>
    <mergeCell ref="Y169:Z169"/>
    <mergeCell ref="A154:I154"/>
    <mergeCell ref="J154:K154"/>
    <mergeCell ref="M154:N154"/>
    <mergeCell ref="O154:P154"/>
    <mergeCell ref="R154:S154"/>
    <mergeCell ref="A149:C149"/>
    <mergeCell ref="A150:I150"/>
    <mergeCell ref="J150:K150"/>
    <mergeCell ref="M142:N142"/>
    <mergeCell ref="M150:N150"/>
    <mergeCell ref="Y150:Z150"/>
    <mergeCell ref="O150:P150"/>
    <mergeCell ref="R150:S150"/>
    <mergeCell ref="T150:U150"/>
    <mergeCell ref="O142:P142"/>
    <mergeCell ref="AA142:AB142"/>
    <mergeCell ref="A141:C141"/>
    <mergeCell ref="A142:I142"/>
    <mergeCell ref="A153:C153"/>
    <mergeCell ref="Y142:Z142"/>
    <mergeCell ref="W150:X150"/>
    <mergeCell ref="AA150:AB150"/>
    <mergeCell ref="J142:K142"/>
    <mergeCell ref="R142:S142"/>
    <mergeCell ref="W142:X142"/>
    <mergeCell ref="O129:P129"/>
    <mergeCell ref="R129:S129"/>
    <mergeCell ref="T129:U129"/>
    <mergeCell ref="A137:C137"/>
    <mergeCell ref="A138:I138"/>
    <mergeCell ref="J138:K138"/>
    <mergeCell ref="M138:N138"/>
    <mergeCell ref="O138:P138"/>
    <mergeCell ref="R138:S138"/>
    <mergeCell ref="A108:C108"/>
    <mergeCell ref="A109:I109"/>
    <mergeCell ref="J109:K109"/>
    <mergeCell ref="M109:N109"/>
    <mergeCell ref="A114:C114"/>
    <mergeCell ref="A115:I115"/>
    <mergeCell ref="M115:N115"/>
    <mergeCell ref="J73:K73"/>
    <mergeCell ref="J70:K70"/>
    <mergeCell ref="J76:K76"/>
    <mergeCell ref="A90:I90"/>
    <mergeCell ref="H91:H95"/>
    <mergeCell ref="L107:N107"/>
    <mergeCell ref="A75:C75"/>
    <mergeCell ref="A73:I73"/>
    <mergeCell ref="A70:I70"/>
    <mergeCell ref="B72:C72"/>
    <mergeCell ref="A4:A5"/>
    <mergeCell ref="B4:B5"/>
    <mergeCell ref="C4:C5"/>
    <mergeCell ref="A96:C96"/>
    <mergeCell ref="A69:C69"/>
    <mergeCell ref="B89:C89"/>
    <mergeCell ref="B86:C86"/>
    <mergeCell ref="A84:I84"/>
    <mergeCell ref="A58:I58"/>
    <mergeCell ref="A76:I76"/>
    <mergeCell ref="J4:J5"/>
    <mergeCell ref="E4:E5"/>
    <mergeCell ref="F4:F5"/>
    <mergeCell ref="I4:I5"/>
    <mergeCell ref="H4:H5"/>
    <mergeCell ref="G4:G5"/>
    <mergeCell ref="T11:U11"/>
    <mergeCell ref="A6:G6"/>
    <mergeCell ref="A10:C10"/>
    <mergeCell ref="A11:I11"/>
    <mergeCell ref="J6:K6"/>
    <mergeCell ref="M6:N6"/>
    <mergeCell ref="R6:S6"/>
    <mergeCell ref="O11:P11"/>
    <mergeCell ref="M11:N11"/>
    <mergeCell ref="J11:K11"/>
    <mergeCell ref="AC4:AC5"/>
    <mergeCell ref="L4:N4"/>
    <mergeCell ref="Q4:V4"/>
    <mergeCell ref="X4:X5"/>
    <mergeCell ref="W4:W5"/>
    <mergeCell ref="W6:X6"/>
    <mergeCell ref="AB4:AB5"/>
    <mergeCell ref="T6:U6"/>
    <mergeCell ref="Y4:Y5"/>
    <mergeCell ref="Z4:Z5"/>
    <mergeCell ref="AA4:AA5"/>
    <mergeCell ref="P4:P5"/>
    <mergeCell ref="R18:S18"/>
    <mergeCell ref="O4:O5"/>
    <mergeCell ref="AA11:AB11"/>
    <mergeCell ref="AA6:AB6"/>
    <mergeCell ref="W11:X11"/>
    <mergeCell ref="O6:P6"/>
    <mergeCell ref="T18:U18"/>
    <mergeCell ref="Y11:Z11"/>
    <mergeCell ref="Y6:Z6"/>
    <mergeCell ref="A33:G33"/>
    <mergeCell ref="M14:N14"/>
    <mergeCell ref="O14:P14"/>
    <mergeCell ref="A14:I14"/>
    <mergeCell ref="A17:C17"/>
    <mergeCell ref="A18:I18"/>
    <mergeCell ref="O28:P28"/>
    <mergeCell ref="M18:N18"/>
    <mergeCell ref="A27:C27"/>
    <mergeCell ref="A28:I28"/>
    <mergeCell ref="J18:K18"/>
    <mergeCell ref="A13:C13"/>
    <mergeCell ref="W28:X28"/>
    <mergeCell ref="A29:G29"/>
    <mergeCell ref="AA14:AB14"/>
    <mergeCell ref="AA28:AB28"/>
    <mergeCell ref="R11:S11"/>
    <mergeCell ref="W18:X18"/>
    <mergeCell ref="T14:U14"/>
    <mergeCell ref="J14:K14"/>
    <mergeCell ref="R14:S14"/>
    <mergeCell ref="R70:S70"/>
    <mergeCell ref="W70:X70"/>
    <mergeCell ref="M58:N58"/>
    <mergeCell ref="O58:P58"/>
    <mergeCell ref="W14:X14"/>
    <mergeCell ref="L64:L66"/>
    <mergeCell ref="M70:N70"/>
    <mergeCell ref="O70:P70"/>
    <mergeCell ref="Y14:Z14"/>
    <mergeCell ref="Y18:Z18"/>
    <mergeCell ref="AA18:AB18"/>
    <mergeCell ref="L61:L63"/>
    <mergeCell ref="R28:S28"/>
    <mergeCell ref="T28:U28"/>
    <mergeCell ref="Y28:Z28"/>
    <mergeCell ref="AA58:AB58"/>
    <mergeCell ref="O18:P18"/>
    <mergeCell ref="AA73:AB73"/>
    <mergeCell ref="Y70:Z70"/>
    <mergeCell ref="T70:U70"/>
    <mergeCell ref="AA70:AB70"/>
    <mergeCell ref="T58:U58"/>
    <mergeCell ref="W58:X58"/>
    <mergeCell ref="Y58:Z58"/>
    <mergeCell ref="M76:N76"/>
    <mergeCell ref="O76:P76"/>
    <mergeCell ref="R76:S76"/>
    <mergeCell ref="M73:N73"/>
    <mergeCell ref="O73:P73"/>
    <mergeCell ref="R73:S73"/>
    <mergeCell ref="O84:P84"/>
    <mergeCell ref="R84:S84"/>
    <mergeCell ref="Y73:Z73"/>
    <mergeCell ref="W87:X87"/>
    <mergeCell ref="T84:U84"/>
    <mergeCell ref="Y84:Z84"/>
    <mergeCell ref="J58:K58"/>
    <mergeCell ref="AA87:AB87"/>
    <mergeCell ref="AA90:AB90"/>
    <mergeCell ref="Y87:Z87"/>
    <mergeCell ref="AA76:AB76"/>
    <mergeCell ref="AA84:AB84"/>
    <mergeCell ref="Y76:Z76"/>
    <mergeCell ref="O90:P90"/>
    <mergeCell ref="R90:S90"/>
    <mergeCell ref="T90:U90"/>
    <mergeCell ref="A52:D52"/>
    <mergeCell ref="A34:G34"/>
    <mergeCell ref="A51:G51"/>
    <mergeCell ref="A43:G43"/>
    <mergeCell ref="A39:G39"/>
    <mergeCell ref="A40:G40"/>
    <mergeCell ref="A44:H44"/>
    <mergeCell ref="W90:X90"/>
    <mergeCell ref="T73:U73"/>
    <mergeCell ref="R58:S58"/>
    <mergeCell ref="W76:X76"/>
    <mergeCell ref="R87:S87"/>
    <mergeCell ref="T87:U87"/>
    <mergeCell ref="T76:U76"/>
    <mergeCell ref="W73:X73"/>
    <mergeCell ref="Y90:Z90"/>
    <mergeCell ref="J28:K28"/>
    <mergeCell ref="M28:N28"/>
    <mergeCell ref="A57:G57"/>
    <mergeCell ref="A97:I97"/>
    <mergeCell ref="J97:K97"/>
    <mergeCell ref="J59:J68"/>
    <mergeCell ref="J87:K87"/>
    <mergeCell ref="J84:K84"/>
    <mergeCell ref="A83:C83"/>
    <mergeCell ref="I91:I95"/>
    <mergeCell ref="J91:J95"/>
    <mergeCell ref="K91:K95"/>
    <mergeCell ref="W84:X84"/>
    <mergeCell ref="M87:N87"/>
    <mergeCell ref="A87:I87"/>
    <mergeCell ref="M90:N90"/>
    <mergeCell ref="J90:K90"/>
    <mergeCell ref="O87:P87"/>
    <mergeCell ref="M84:N84"/>
    <mergeCell ref="AA97:AB97"/>
    <mergeCell ref="A99:C99"/>
    <mergeCell ref="R97:S97"/>
    <mergeCell ref="T97:U97"/>
    <mergeCell ref="W97:X97"/>
    <mergeCell ref="M97:N97"/>
    <mergeCell ref="O97:P97"/>
    <mergeCell ref="Y97:Z97"/>
    <mergeCell ref="Y100:Z100"/>
    <mergeCell ref="AA100:AB100"/>
    <mergeCell ref="A100:I100"/>
    <mergeCell ref="J100:K100"/>
    <mergeCell ref="M100:N100"/>
    <mergeCell ref="O100:P100"/>
    <mergeCell ref="R100:S100"/>
    <mergeCell ref="T100:U100"/>
    <mergeCell ref="W100:X100"/>
    <mergeCell ref="AA103:AB103"/>
    <mergeCell ref="A102:C102"/>
    <mergeCell ref="A103:I103"/>
    <mergeCell ref="J103:K103"/>
    <mergeCell ref="M103:N103"/>
    <mergeCell ref="O103:P103"/>
    <mergeCell ref="A105:C105"/>
    <mergeCell ref="A106:I106"/>
    <mergeCell ref="J106:K106"/>
    <mergeCell ref="M106:N106"/>
    <mergeCell ref="O106:P106"/>
    <mergeCell ref="R106:S106"/>
    <mergeCell ref="AA106:AB106"/>
    <mergeCell ref="O109:P109"/>
    <mergeCell ref="R109:S109"/>
    <mergeCell ref="T109:U109"/>
    <mergeCell ref="W109:X109"/>
    <mergeCell ref="Y109:Z109"/>
    <mergeCell ref="W112:X112"/>
    <mergeCell ref="Y112:Z112"/>
    <mergeCell ref="T106:U106"/>
    <mergeCell ref="R103:S103"/>
    <mergeCell ref="W106:X106"/>
    <mergeCell ref="Y106:Z106"/>
    <mergeCell ref="T103:U103"/>
    <mergeCell ref="W103:X103"/>
    <mergeCell ref="Y103:Z103"/>
    <mergeCell ref="O115:P115"/>
    <mergeCell ref="AA109:AB109"/>
    <mergeCell ref="AA112:AB112"/>
    <mergeCell ref="A111:C111"/>
    <mergeCell ref="A112:I112"/>
    <mergeCell ref="J112:K112"/>
    <mergeCell ref="M112:N112"/>
    <mergeCell ref="O112:P112"/>
    <mergeCell ref="R112:S112"/>
    <mergeCell ref="T112:U112"/>
    <mergeCell ref="Y115:Z115"/>
    <mergeCell ref="W120:X120"/>
    <mergeCell ref="Y120:Z120"/>
    <mergeCell ref="AA115:AB115"/>
    <mergeCell ref="A119:C119"/>
    <mergeCell ref="R115:S115"/>
    <mergeCell ref="T115:U115"/>
    <mergeCell ref="W115:X115"/>
    <mergeCell ref="J115:K115"/>
    <mergeCell ref="R120:S120"/>
    <mergeCell ref="A128:C128"/>
    <mergeCell ref="W123:X123"/>
    <mergeCell ref="Y138:Z138"/>
    <mergeCell ref="T138:U138"/>
    <mergeCell ref="R123:S123"/>
    <mergeCell ref="T123:U123"/>
    <mergeCell ref="A129:I129"/>
    <mergeCell ref="J129:K129"/>
    <mergeCell ref="M129:N129"/>
    <mergeCell ref="A123:I123"/>
    <mergeCell ref="Y123:Z123"/>
    <mergeCell ref="W129:X129"/>
    <mergeCell ref="Y129:Z129"/>
    <mergeCell ref="W138:X138"/>
    <mergeCell ref="AA120:AB120"/>
    <mergeCell ref="AA129:AB129"/>
    <mergeCell ref="AA138:AB138"/>
    <mergeCell ref="T142:U142"/>
    <mergeCell ref="A120:I120"/>
    <mergeCell ref="J120:K120"/>
    <mergeCell ref="M120:N120"/>
    <mergeCell ref="O120:P120"/>
    <mergeCell ref="AA123:AB123"/>
    <mergeCell ref="O123:P123"/>
    <mergeCell ref="T120:U120"/>
    <mergeCell ref="A122:C122"/>
    <mergeCell ref="M123:N123"/>
    <mergeCell ref="E380:F380"/>
    <mergeCell ref="E381:F381"/>
    <mergeCell ref="G380:H380"/>
    <mergeCell ref="G381:H381"/>
    <mergeCell ref="A3:AC3"/>
    <mergeCell ref="I35:I38"/>
    <mergeCell ref="H35:H38"/>
    <mergeCell ref="H41:H42"/>
    <mergeCell ref="I41:I42"/>
    <mergeCell ref="J123:K12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2" r:id="rId3"/>
  <headerFooter alignWithMargins="0">
    <oddHeader>&amp;R&amp;"Arial,Pogrubiona kursywa"Załącznik nr 1 - wykaz budynków i budowli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2" width="9.8515625" style="7" customWidth="1"/>
    <col min="3" max="3" width="33.140625" style="7" customWidth="1"/>
    <col min="4" max="4" width="20.421875" style="7" customWidth="1"/>
    <col min="5" max="5" width="12.28125" style="7" bestFit="1" customWidth="1"/>
    <col min="6" max="16384" width="9.140625" style="7" customWidth="1"/>
  </cols>
  <sheetData>
    <row r="1" spans="1:3" ht="12.75">
      <c r="A1" s="113" t="s">
        <v>2528</v>
      </c>
      <c r="C1" s="13"/>
    </row>
    <row r="2" ht="13.5" thickBot="1"/>
    <row r="3" spans="1:4" ht="13.5" thickBot="1">
      <c r="A3" s="304" t="s">
        <v>173</v>
      </c>
      <c r="B3" s="305"/>
      <c r="C3" s="305"/>
      <c r="D3" s="306"/>
    </row>
    <row r="4" spans="2:4" ht="12.75">
      <c r="B4" s="8"/>
      <c r="C4" s="21"/>
      <c r="D4" s="21"/>
    </row>
    <row r="5" spans="1:4" ht="12.75">
      <c r="A5" s="91" t="s">
        <v>174</v>
      </c>
      <c r="B5" s="91" t="s">
        <v>1248</v>
      </c>
      <c r="C5" s="20" t="s">
        <v>175</v>
      </c>
      <c r="D5" s="12" t="s">
        <v>176</v>
      </c>
    </row>
    <row r="6" spans="1:4" ht="12.75">
      <c r="A6" s="307">
        <v>1</v>
      </c>
      <c r="B6" s="307">
        <v>3</v>
      </c>
      <c r="C6" s="16" t="s">
        <v>177</v>
      </c>
      <c r="D6" s="16">
        <v>450.59</v>
      </c>
    </row>
    <row r="7" spans="1:4" ht="12.75">
      <c r="A7" s="307"/>
      <c r="B7" s="307"/>
      <c r="C7" s="16" t="s">
        <v>178</v>
      </c>
      <c r="D7" s="16">
        <v>183.12</v>
      </c>
    </row>
    <row r="8" spans="1:4" ht="12.75">
      <c r="A8" s="307"/>
      <c r="B8" s="307"/>
      <c r="C8" s="16" t="s">
        <v>179</v>
      </c>
      <c r="D8" s="16">
        <v>8581.82</v>
      </c>
    </row>
    <row r="9" spans="1:4" ht="12.75">
      <c r="A9" s="307">
        <v>2</v>
      </c>
      <c r="B9" s="307">
        <v>93</v>
      </c>
      <c r="C9" s="16" t="s">
        <v>180</v>
      </c>
      <c r="D9" s="16">
        <v>1664.68</v>
      </c>
    </row>
    <row r="10" spans="1:4" ht="12.75">
      <c r="A10" s="307"/>
      <c r="B10" s="307"/>
      <c r="C10" s="16" t="s">
        <v>181</v>
      </c>
      <c r="D10" s="16">
        <v>418.46</v>
      </c>
    </row>
    <row r="11" spans="1:4" ht="12.75">
      <c r="A11" s="307"/>
      <c r="B11" s="307"/>
      <c r="C11" s="16" t="s">
        <v>182</v>
      </c>
      <c r="D11" s="16">
        <v>5430.65</v>
      </c>
    </row>
    <row r="12" spans="1:4" ht="13.5" thickBot="1">
      <c r="A12" s="308"/>
      <c r="B12" s="308"/>
      <c r="C12" s="92" t="s">
        <v>183</v>
      </c>
      <c r="D12" s="92">
        <v>6205.89</v>
      </c>
    </row>
    <row r="13" spans="1:4" ht="13.5" thickBot="1">
      <c r="A13" s="93"/>
      <c r="B13" s="94"/>
      <c r="C13" s="95" t="s">
        <v>2056</v>
      </c>
      <c r="D13" s="138">
        <f>SUM(D6:D12)</f>
        <v>22935.21</v>
      </c>
    </row>
    <row r="14" ht="13.5" thickBot="1"/>
    <row r="15" spans="1:4" ht="13.5" thickBot="1">
      <c r="A15" s="304" t="s">
        <v>184</v>
      </c>
      <c r="B15" s="305"/>
      <c r="C15" s="305"/>
      <c r="D15" s="306"/>
    </row>
    <row r="16" spans="1:4" ht="12.75">
      <c r="A16" s="33"/>
      <c r="B16" s="79"/>
      <c r="C16" s="96"/>
      <c r="D16" s="96"/>
    </row>
    <row r="17" spans="1:12" ht="39">
      <c r="A17" s="20" t="s">
        <v>174</v>
      </c>
      <c r="B17" s="20" t="s">
        <v>185</v>
      </c>
      <c r="C17" s="20" t="s">
        <v>175</v>
      </c>
      <c r="D17" s="20" t="s">
        <v>176</v>
      </c>
      <c r="E17" s="97"/>
      <c r="F17" s="97"/>
      <c r="G17" s="97"/>
      <c r="H17" s="97"/>
      <c r="I17" s="97"/>
      <c r="J17" s="97"/>
      <c r="K17" s="97"/>
      <c r="L17" s="97"/>
    </row>
    <row r="18" spans="1:4" ht="12.75">
      <c r="A18" s="91">
        <v>1</v>
      </c>
      <c r="B18" s="20" t="s">
        <v>186</v>
      </c>
      <c r="C18" s="98" t="s">
        <v>187</v>
      </c>
      <c r="D18" s="99">
        <v>3142.2</v>
      </c>
    </row>
    <row r="19" spans="1:4" ht="12.75">
      <c r="A19" s="91">
        <v>2</v>
      </c>
      <c r="B19" s="20" t="s">
        <v>188</v>
      </c>
      <c r="C19" s="98" t="s">
        <v>189</v>
      </c>
      <c r="D19" s="100">
        <v>373.66</v>
      </c>
    </row>
    <row r="20" spans="1:4" ht="12.75">
      <c r="A20" s="91">
        <v>3</v>
      </c>
      <c r="B20" s="91" t="s">
        <v>190</v>
      </c>
      <c r="C20" s="16" t="s">
        <v>191</v>
      </c>
      <c r="D20" s="101">
        <v>3944.36</v>
      </c>
    </row>
    <row r="21" spans="1:4" ht="12.75">
      <c r="A21" s="91">
        <v>4</v>
      </c>
      <c r="B21" s="9" t="s">
        <v>192</v>
      </c>
      <c r="C21" s="16" t="s">
        <v>180</v>
      </c>
      <c r="D21" s="102">
        <v>1352.69</v>
      </c>
    </row>
    <row r="22" spans="1:4" ht="12.75">
      <c r="A22" s="91">
        <v>5</v>
      </c>
      <c r="B22" s="9" t="s">
        <v>193</v>
      </c>
      <c r="C22" s="16" t="s">
        <v>194</v>
      </c>
      <c r="D22" s="101">
        <v>507.18</v>
      </c>
    </row>
    <row r="23" spans="1:4" ht="12.75">
      <c r="A23" s="91">
        <v>6</v>
      </c>
      <c r="B23" s="9" t="s">
        <v>195</v>
      </c>
      <c r="C23" s="16" t="s">
        <v>196</v>
      </c>
      <c r="D23" s="101">
        <v>634.95</v>
      </c>
    </row>
    <row r="24" spans="1:4" ht="12.75">
      <c r="A24" s="91">
        <v>7</v>
      </c>
      <c r="B24" s="9" t="s">
        <v>197</v>
      </c>
      <c r="C24" s="16" t="s">
        <v>198</v>
      </c>
      <c r="D24" s="101">
        <v>2231.88</v>
      </c>
    </row>
    <row r="25" spans="1:4" ht="12.75">
      <c r="A25" s="91">
        <v>8</v>
      </c>
      <c r="B25" s="9" t="s">
        <v>199</v>
      </c>
      <c r="C25" s="16" t="s">
        <v>200</v>
      </c>
      <c r="D25" s="101">
        <v>2472.86</v>
      </c>
    </row>
    <row r="26" spans="1:4" ht="12.75">
      <c r="A26" s="91">
        <v>9</v>
      </c>
      <c r="B26" s="9" t="s">
        <v>201</v>
      </c>
      <c r="C26" s="16" t="s">
        <v>202</v>
      </c>
      <c r="D26" s="101">
        <v>1499.15</v>
      </c>
    </row>
    <row r="27" spans="1:4" ht="12.75">
      <c r="A27" s="91">
        <v>10</v>
      </c>
      <c r="B27" s="9" t="s">
        <v>203</v>
      </c>
      <c r="C27" s="16" t="s">
        <v>204</v>
      </c>
      <c r="D27" s="101">
        <v>675.25</v>
      </c>
    </row>
    <row r="28" spans="1:4" ht="12.75">
      <c r="A28" s="91">
        <v>11</v>
      </c>
      <c r="B28" s="9" t="s">
        <v>205</v>
      </c>
      <c r="C28" s="16" t="s">
        <v>206</v>
      </c>
      <c r="D28" s="101">
        <v>4102.31</v>
      </c>
    </row>
    <row r="29" spans="1:4" ht="12.75">
      <c r="A29" s="91">
        <v>12</v>
      </c>
      <c r="B29" s="91" t="s">
        <v>207</v>
      </c>
      <c r="C29" s="16" t="s">
        <v>208</v>
      </c>
      <c r="D29" s="101">
        <v>815.18</v>
      </c>
    </row>
    <row r="30" spans="1:4" ht="12.75">
      <c r="A30" s="91">
        <v>13</v>
      </c>
      <c r="B30" s="91" t="s">
        <v>209</v>
      </c>
      <c r="C30" s="16" t="s">
        <v>210</v>
      </c>
      <c r="D30" s="101">
        <v>997.69</v>
      </c>
    </row>
    <row r="31" spans="1:4" ht="12.75">
      <c r="A31" s="91">
        <v>14</v>
      </c>
      <c r="B31" s="9" t="s">
        <v>211</v>
      </c>
      <c r="C31" s="16" t="s">
        <v>212</v>
      </c>
      <c r="D31" s="101">
        <v>329.19</v>
      </c>
    </row>
    <row r="32" spans="1:4" ht="12.75">
      <c r="A32" s="91">
        <v>15</v>
      </c>
      <c r="B32" s="9" t="s">
        <v>213</v>
      </c>
      <c r="C32" s="16" t="s">
        <v>214</v>
      </c>
      <c r="D32" s="101">
        <v>143.11</v>
      </c>
    </row>
    <row r="33" spans="1:4" ht="12.75">
      <c r="A33" s="91">
        <v>16</v>
      </c>
      <c r="B33" s="9" t="s">
        <v>215</v>
      </c>
      <c r="C33" s="16" t="s">
        <v>216</v>
      </c>
      <c r="D33" s="101">
        <v>213.69</v>
      </c>
    </row>
    <row r="34" spans="1:4" ht="12.75">
      <c r="A34" s="91">
        <v>17</v>
      </c>
      <c r="B34" s="9" t="s">
        <v>217</v>
      </c>
      <c r="C34" s="16" t="s">
        <v>218</v>
      </c>
      <c r="D34" s="101">
        <v>725.16</v>
      </c>
    </row>
    <row r="35" spans="1:4" ht="12.75">
      <c r="A35" s="91">
        <v>18</v>
      </c>
      <c r="B35" s="91" t="s">
        <v>219</v>
      </c>
      <c r="C35" s="103" t="s">
        <v>220</v>
      </c>
      <c r="D35" s="101">
        <v>1518.86</v>
      </c>
    </row>
    <row r="36" spans="1:4" ht="12.75">
      <c r="A36" s="91">
        <v>19</v>
      </c>
      <c r="B36" s="91" t="s">
        <v>221</v>
      </c>
      <c r="C36" s="103" t="s">
        <v>222</v>
      </c>
      <c r="D36" s="101">
        <v>1074.97</v>
      </c>
    </row>
    <row r="37" spans="1:4" ht="12.75">
      <c r="A37" s="91">
        <v>20</v>
      </c>
      <c r="B37" s="91" t="s">
        <v>223</v>
      </c>
      <c r="C37" s="103" t="s">
        <v>224</v>
      </c>
      <c r="D37" s="101">
        <v>418.91</v>
      </c>
    </row>
    <row r="38" spans="1:4" ht="12.75">
      <c r="A38" s="91">
        <v>21</v>
      </c>
      <c r="B38" s="91" t="s">
        <v>225</v>
      </c>
      <c r="C38" s="103" t="s">
        <v>226</v>
      </c>
      <c r="D38" s="101">
        <v>762.74</v>
      </c>
    </row>
    <row r="39" spans="1:4" ht="12.75">
      <c r="A39" s="91">
        <v>22</v>
      </c>
      <c r="B39" s="91" t="s">
        <v>227</v>
      </c>
      <c r="C39" s="103" t="s">
        <v>228</v>
      </c>
      <c r="D39" s="101">
        <v>671.15</v>
      </c>
    </row>
    <row r="40" spans="1:4" ht="12.75">
      <c r="A40" s="91">
        <v>23</v>
      </c>
      <c r="B40" s="91" t="s">
        <v>229</v>
      </c>
      <c r="C40" s="103" t="s">
        <v>230</v>
      </c>
      <c r="D40" s="101">
        <v>1877.32</v>
      </c>
    </row>
    <row r="41" spans="1:4" ht="12.75">
      <c r="A41" s="91">
        <v>24</v>
      </c>
      <c r="B41" s="9" t="s">
        <v>231</v>
      </c>
      <c r="C41" s="16" t="s">
        <v>232</v>
      </c>
      <c r="D41" s="101">
        <v>1529.85</v>
      </c>
    </row>
    <row r="42" spans="1:4" ht="12.75">
      <c r="A42" s="91">
        <v>25</v>
      </c>
      <c r="B42" s="9" t="s">
        <v>233</v>
      </c>
      <c r="C42" s="16" t="s">
        <v>234</v>
      </c>
      <c r="D42" s="101">
        <v>2401.34</v>
      </c>
    </row>
    <row r="43" spans="1:4" ht="12.75">
      <c r="A43" s="91">
        <v>26</v>
      </c>
      <c r="B43" s="9" t="s">
        <v>235</v>
      </c>
      <c r="C43" s="16" t="s">
        <v>236</v>
      </c>
      <c r="D43" s="101">
        <v>1514</v>
      </c>
    </row>
    <row r="44" spans="1:4" ht="12.75">
      <c r="A44" s="91">
        <v>27</v>
      </c>
      <c r="B44" s="9" t="s">
        <v>237</v>
      </c>
      <c r="C44" s="16" t="s">
        <v>238</v>
      </c>
      <c r="D44" s="101">
        <v>197.29</v>
      </c>
    </row>
    <row r="45" spans="1:4" ht="12.75">
      <c r="A45" s="91">
        <v>28</v>
      </c>
      <c r="B45" s="9" t="s">
        <v>239</v>
      </c>
      <c r="C45" s="16" t="s">
        <v>240</v>
      </c>
      <c r="D45" s="101">
        <v>151</v>
      </c>
    </row>
    <row r="46" spans="1:4" ht="12.75">
      <c r="A46" s="91">
        <v>29</v>
      </c>
      <c r="B46" s="9" t="s">
        <v>241</v>
      </c>
      <c r="C46" s="16" t="s">
        <v>242</v>
      </c>
      <c r="D46" s="101">
        <v>423.47</v>
      </c>
    </row>
    <row r="47" spans="1:4" ht="26.25">
      <c r="A47" s="91">
        <v>30</v>
      </c>
      <c r="B47" s="9" t="s">
        <v>2201</v>
      </c>
      <c r="C47" s="11" t="s">
        <v>243</v>
      </c>
      <c r="D47" s="101">
        <v>518.7</v>
      </c>
    </row>
    <row r="48" spans="1:4" ht="13.5" thickBot="1">
      <c r="A48" s="91">
        <v>31</v>
      </c>
      <c r="B48" s="104" t="s">
        <v>2201</v>
      </c>
      <c r="C48" s="92" t="s">
        <v>244</v>
      </c>
      <c r="D48" s="105">
        <v>491.31</v>
      </c>
    </row>
    <row r="49" spans="1:5" ht="13.5" thickBot="1">
      <c r="A49" s="93"/>
      <c r="B49" s="94"/>
      <c r="C49" s="95" t="s">
        <v>2056</v>
      </c>
      <c r="D49" s="139">
        <f>SUM(D18:D48)</f>
        <v>37711.42</v>
      </c>
      <c r="E49" s="137"/>
    </row>
    <row r="50" ht="13.5" thickBot="1"/>
    <row r="51" spans="1:4" ht="13.5" thickBot="1">
      <c r="A51" s="304" t="s">
        <v>245</v>
      </c>
      <c r="B51" s="305"/>
      <c r="C51" s="305"/>
      <c r="D51" s="306"/>
    </row>
    <row r="52" spans="1:4" ht="12.75">
      <c r="A52" s="33"/>
      <c r="B52" s="79"/>
      <c r="C52" s="96"/>
      <c r="D52" s="96"/>
    </row>
    <row r="53" spans="1:4" ht="26.25">
      <c r="A53" s="28" t="s">
        <v>174</v>
      </c>
      <c r="B53" s="20" t="s">
        <v>246</v>
      </c>
      <c r="C53" s="20" t="s">
        <v>175</v>
      </c>
      <c r="D53" s="20" t="s">
        <v>176</v>
      </c>
    </row>
    <row r="54" spans="1:4" ht="12.75">
      <c r="A54" s="91">
        <v>1</v>
      </c>
      <c r="B54" s="91" t="s">
        <v>247</v>
      </c>
      <c r="C54" s="106" t="s">
        <v>248</v>
      </c>
      <c r="D54" s="101">
        <v>230</v>
      </c>
    </row>
    <row r="55" spans="1:4" ht="12.75">
      <c r="A55" s="91">
        <v>2</v>
      </c>
      <c r="B55" s="91" t="s">
        <v>249</v>
      </c>
      <c r="C55" s="106" t="s">
        <v>250</v>
      </c>
      <c r="D55" s="101">
        <v>758.06</v>
      </c>
    </row>
    <row r="56" spans="1:4" ht="12.75">
      <c r="A56" s="91">
        <v>3</v>
      </c>
      <c r="B56" s="91" t="s">
        <v>251</v>
      </c>
      <c r="C56" s="106" t="s">
        <v>252</v>
      </c>
      <c r="D56" s="101">
        <v>224.3</v>
      </c>
    </row>
    <row r="57" spans="1:4" ht="12.75">
      <c r="A57" s="91">
        <v>4</v>
      </c>
      <c r="B57" s="91" t="s">
        <v>253</v>
      </c>
      <c r="C57" s="106" t="s">
        <v>254</v>
      </c>
      <c r="D57" s="101">
        <v>136.21</v>
      </c>
    </row>
    <row r="58" spans="1:4" ht="12.75">
      <c r="A58" s="91">
        <v>5</v>
      </c>
      <c r="B58" s="91" t="s">
        <v>255</v>
      </c>
      <c r="C58" s="106" t="s">
        <v>256</v>
      </c>
      <c r="D58" s="101">
        <v>159</v>
      </c>
    </row>
    <row r="59" spans="1:4" ht="12.75">
      <c r="A59" s="91">
        <v>6</v>
      </c>
      <c r="B59" s="91" t="s">
        <v>257</v>
      </c>
      <c r="C59" s="106" t="s">
        <v>258</v>
      </c>
      <c r="D59" s="101">
        <v>215.7</v>
      </c>
    </row>
    <row r="60" spans="1:4" ht="12.75">
      <c r="A60" s="91">
        <v>7</v>
      </c>
      <c r="B60" s="91" t="s">
        <v>259</v>
      </c>
      <c r="C60" s="106" t="s">
        <v>260</v>
      </c>
      <c r="D60" s="101">
        <v>1245.32</v>
      </c>
    </row>
    <row r="61" spans="1:4" ht="12.75">
      <c r="A61" s="91">
        <v>8</v>
      </c>
      <c r="B61" s="91" t="s">
        <v>261</v>
      </c>
      <c r="C61" s="106" t="s">
        <v>262</v>
      </c>
      <c r="D61" s="101">
        <v>494.5</v>
      </c>
    </row>
    <row r="62" spans="1:4" ht="12.75">
      <c r="A62" s="91">
        <v>9</v>
      </c>
      <c r="B62" s="91" t="s">
        <v>263</v>
      </c>
      <c r="C62" s="106" t="s">
        <v>264</v>
      </c>
      <c r="D62" s="101">
        <v>199</v>
      </c>
    </row>
    <row r="63" spans="1:4" ht="12.75">
      <c r="A63" s="91">
        <v>10</v>
      </c>
      <c r="B63" s="91" t="s">
        <v>265</v>
      </c>
      <c r="C63" s="106" t="s">
        <v>266</v>
      </c>
      <c r="D63" s="101">
        <v>314.85</v>
      </c>
    </row>
    <row r="64" spans="1:4" ht="12.75">
      <c r="A64" s="91">
        <v>11</v>
      </c>
      <c r="B64" s="91" t="s">
        <v>267</v>
      </c>
      <c r="C64" s="106" t="s">
        <v>268</v>
      </c>
      <c r="D64" s="101">
        <v>251.8</v>
      </c>
    </row>
    <row r="65" spans="1:4" ht="12.75">
      <c r="A65" s="91">
        <v>12</v>
      </c>
      <c r="B65" s="91" t="s">
        <v>269</v>
      </c>
      <c r="C65" s="106" t="s">
        <v>270</v>
      </c>
      <c r="D65" s="101">
        <v>196.93</v>
      </c>
    </row>
    <row r="66" spans="1:4" ht="12.75">
      <c r="A66" s="91">
        <v>13</v>
      </c>
      <c r="B66" s="91" t="s">
        <v>271</v>
      </c>
      <c r="C66" s="106" t="s">
        <v>272</v>
      </c>
      <c r="D66" s="101">
        <v>590</v>
      </c>
    </row>
    <row r="67" spans="1:4" ht="12.75">
      <c r="A67" s="91">
        <v>14</v>
      </c>
      <c r="B67" s="91" t="s">
        <v>273</v>
      </c>
      <c r="C67" s="106" t="s">
        <v>274</v>
      </c>
      <c r="D67" s="101">
        <v>135</v>
      </c>
    </row>
    <row r="68" spans="1:4" ht="12.75">
      <c r="A68" s="91">
        <v>15</v>
      </c>
      <c r="B68" s="91" t="s">
        <v>275</v>
      </c>
      <c r="C68" s="106" t="s">
        <v>276</v>
      </c>
      <c r="D68" s="101">
        <v>200.07</v>
      </c>
    </row>
    <row r="69" spans="1:4" ht="12.75">
      <c r="A69" s="91">
        <v>16</v>
      </c>
      <c r="B69" s="91" t="s">
        <v>277</v>
      </c>
      <c r="C69" s="106" t="s">
        <v>278</v>
      </c>
      <c r="D69" s="101">
        <v>98.16</v>
      </c>
    </row>
    <row r="70" spans="1:4" ht="12.75">
      <c r="A70" s="91">
        <v>17</v>
      </c>
      <c r="B70" s="91" t="s">
        <v>279</v>
      </c>
      <c r="C70" s="106" t="s">
        <v>280</v>
      </c>
      <c r="D70" s="101">
        <v>589.5</v>
      </c>
    </row>
    <row r="71" spans="1:4" ht="12.75">
      <c r="A71" s="91">
        <v>18</v>
      </c>
      <c r="B71" s="91" t="s">
        <v>281</v>
      </c>
      <c r="C71" s="106" t="s">
        <v>282</v>
      </c>
      <c r="D71" s="101">
        <v>150.12</v>
      </c>
    </row>
    <row r="72" spans="1:4" ht="12.75">
      <c r="A72" s="91">
        <v>19</v>
      </c>
      <c r="B72" s="91" t="s">
        <v>283</v>
      </c>
      <c r="C72" s="106" t="s">
        <v>284</v>
      </c>
      <c r="D72" s="101">
        <v>243.38</v>
      </c>
    </row>
    <row r="73" spans="1:4" ht="12.75">
      <c r="A73" s="91">
        <v>20</v>
      </c>
      <c r="B73" s="91" t="s">
        <v>285</v>
      </c>
      <c r="C73" s="106" t="s">
        <v>286</v>
      </c>
      <c r="D73" s="101">
        <v>260.74</v>
      </c>
    </row>
    <row r="74" spans="1:4" ht="12.75">
      <c r="A74" s="91">
        <v>21</v>
      </c>
      <c r="B74" s="91" t="s">
        <v>287</v>
      </c>
      <c r="C74" s="106" t="s">
        <v>288</v>
      </c>
      <c r="D74" s="101">
        <v>533.4</v>
      </c>
    </row>
    <row r="75" spans="1:4" ht="12.75">
      <c r="A75" s="91">
        <v>22</v>
      </c>
      <c r="B75" s="91" t="s">
        <v>289</v>
      </c>
      <c r="C75" s="106" t="s">
        <v>290</v>
      </c>
      <c r="D75" s="101">
        <v>646.23</v>
      </c>
    </row>
    <row r="76" spans="1:4" ht="12.75">
      <c r="A76" s="91">
        <v>23</v>
      </c>
      <c r="B76" s="91" t="s">
        <v>291</v>
      </c>
      <c r="C76" s="106" t="s">
        <v>292</v>
      </c>
      <c r="D76" s="101">
        <v>145.14</v>
      </c>
    </row>
    <row r="77" spans="1:4" ht="12.75">
      <c r="A77" s="91">
        <v>24</v>
      </c>
      <c r="B77" s="91" t="s">
        <v>293</v>
      </c>
      <c r="C77" s="106" t="s">
        <v>294</v>
      </c>
      <c r="D77" s="101">
        <v>325.04</v>
      </c>
    </row>
    <row r="78" spans="1:4" ht="12.75">
      <c r="A78" s="91">
        <v>25</v>
      </c>
      <c r="B78" s="91" t="s">
        <v>295</v>
      </c>
      <c r="C78" s="106" t="s">
        <v>296</v>
      </c>
      <c r="D78" s="101">
        <v>366.83</v>
      </c>
    </row>
    <row r="79" spans="1:4" ht="12.75">
      <c r="A79" s="91">
        <v>26</v>
      </c>
      <c r="B79" s="91" t="s">
        <v>297</v>
      </c>
      <c r="C79" s="106" t="s">
        <v>298</v>
      </c>
      <c r="D79" s="101">
        <v>347.11</v>
      </c>
    </row>
    <row r="80" spans="1:4" ht="12.75">
      <c r="A80" s="91">
        <v>27</v>
      </c>
      <c r="B80" s="91" t="s">
        <v>299</v>
      </c>
      <c r="C80" s="106" t="s">
        <v>300</v>
      </c>
      <c r="D80" s="101">
        <v>443.35</v>
      </c>
    </row>
    <row r="81" spans="1:4" ht="12.75">
      <c r="A81" s="91">
        <v>28</v>
      </c>
      <c r="B81" s="91" t="s">
        <v>301</v>
      </c>
      <c r="C81" s="106" t="s">
        <v>302</v>
      </c>
      <c r="D81" s="101">
        <v>305.53</v>
      </c>
    </row>
    <row r="82" spans="1:4" ht="12.75">
      <c r="A82" s="91">
        <v>29</v>
      </c>
      <c r="B82" s="91" t="s">
        <v>303</v>
      </c>
      <c r="C82" s="106" t="s">
        <v>304</v>
      </c>
      <c r="D82" s="101">
        <v>1502.13</v>
      </c>
    </row>
    <row r="83" spans="1:4" ht="12.75">
      <c r="A83" s="91">
        <v>30</v>
      </c>
      <c r="B83" s="79" t="s">
        <v>305</v>
      </c>
      <c r="C83" s="107" t="s">
        <v>306</v>
      </c>
      <c r="D83" s="101">
        <v>246.1</v>
      </c>
    </row>
    <row r="84" spans="1:4" ht="12.75">
      <c r="A84" s="91">
        <v>31</v>
      </c>
      <c r="B84" s="91" t="s">
        <v>307</v>
      </c>
      <c r="C84" s="16" t="s">
        <v>308</v>
      </c>
      <c r="D84" s="101">
        <v>137.16</v>
      </c>
    </row>
    <row r="85" spans="1:4" ht="27" customHeight="1">
      <c r="A85" s="91">
        <v>32</v>
      </c>
      <c r="B85" s="91" t="s">
        <v>309</v>
      </c>
      <c r="C85" s="108" t="s">
        <v>310</v>
      </c>
      <c r="D85" s="101">
        <v>675.13</v>
      </c>
    </row>
    <row r="86" spans="1:4" ht="12.75">
      <c r="A86" s="91">
        <v>33</v>
      </c>
      <c r="B86" s="91" t="s">
        <v>311</v>
      </c>
      <c r="C86" s="106" t="s">
        <v>312</v>
      </c>
      <c r="D86" s="101">
        <v>379.2</v>
      </c>
    </row>
    <row r="87" spans="1:4" ht="12.75">
      <c r="A87" s="91">
        <v>34</v>
      </c>
      <c r="B87" s="91" t="s">
        <v>313</v>
      </c>
      <c r="C87" s="106" t="s">
        <v>314</v>
      </c>
      <c r="D87" s="101">
        <v>205.73</v>
      </c>
    </row>
    <row r="88" spans="1:4" ht="12.75">
      <c r="A88" s="91">
        <v>35</v>
      </c>
      <c r="B88" s="91" t="s">
        <v>315</v>
      </c>
      <c r="C88" s="106" t="s">
        <v>316</v>
      </c>
      <c r="D88" s="101">
        <v>279.75</v>
      </c>
    </row>
    <row r="89" spans="1:4" ht="12.75">
      <c r="A89" s="91">
        <v>36</v>
      </c>
      <c r="B89" s="91" t="s">
        <v>317</v>
      </c>
      <c r="C89" s="106" t="s">
        <v>318</v>
      </c>
      <c r="D89" s="101">
        <v>317.06</v>
      </c>
    </row>
    <row r="90" spans="1:4" ht="12.75">
      <c r="A90" s="91">
        <v>37</v>
      </c>
      <c r="B90" s="91" t="s">
        <v>319</v>
      </c>
      <c r="C90" s="106" t="s">
        <v>320</v>
      </c>
      <c r="D90" s="101">
        <v>179.44</v>
      </c>
    </row>
    <row r="91" spans="1:4" ht="12.75">
      <c r="A91" s="91">
        <v>38</v>
      </c>
      <c r="B91" s="91" t="s">
        <v>321</v>
      </c>
      <c r="C91" s="106" t="s">
        <v>322</v>
      </c>
      <c r="D91" s="101">
        <v>113.44</v>
      </c>
    </row>
    <row r="92" spans="1:4" ht="12.75">
      <c r="A92" s="91">
        <v>39</v>
      </c>
      <c r="B92" s="91" t="s">
        <v>323</v>
      </c>
      <c r="C92" s="106" t="s">
        <v>324</v>
      </c>
      <c r="D92" s="101">
        <v>412</v>
      </c>
    </row>
    <row r="93" spans="1:4" ht="12.75">
      <c r="A93" s="91">
        <v>40</v>
      </c>
      <c r="B93" s="91" t="s">
        <v>325</v>
      </c>
      <c r="C93" s="106" t="s">
        <v>326</v>
      </c>
      <c r="D93" s="101">
        <v>157.1</v>
      </c>
    </row>
    <row r="94" spans="1:4" ht="12.75">
      <c r="A94" s="91">
        <v>41</v>
      </c>
      <c r="B94" s="91" t="s">
        <v>327</v>
      </c>
      <c r="C94" s="106" t="s">
        <v>328</v>
      </c>
      <c r="D94" s="101">
        <v>312.19</v>
      </c>
    </row>
    <row r="95" spans="1:4" ht="12.75">
      <c r="A95" s="91">
        <v>42</v>
      </c>
      <c r="B95" s="91" t="s">
        <v>329</v>
      </c>
      <c r="C95" s="106" t="s">
        <v>330</v>
      </c>
      <c r="D95" s="101">
        <v>219.4</v>
      </c>
    </row>
    <row r="96" spans="1:4" ht="12.75">
      <c r="A96" s="91">
        <v>43</v>
      </c>
      <c r="B96" s="91" t="s">
        <v>331</v>
      </c>
      <c r="C96" s="106" t="s">
        <v>332</v>
      </c>
      <c r="D96" s="101">
        <v>794.46</v>
      </c>
    </row>
    <row r="97" spans="1:4" ht="12.75">
      <c r="A97" s="91">
        <v>44</v>
      </c>
      <c r="B97" s="91" t="s">
        <v>333</v>
      </c>
      <c r="C97" s="106" t="s">
        <v>334</v>
      </c>
      <c r="D97" s="101">
        <v>228.58</v>
      </c>
    </row>
    <row r="98" spans="1:4" ht="12.75">
      <c r="A98" s="91">
        <v>45</v>
      </c>
      <c r="B98" s="91"/>
      <c r="C98" s="106" t="s">
        <v>335</v>
      </c>
      <c r="D98" s="101">
        <v>80.84</v>
      </c>
    </row>
    <row r="99" spans="1:4" ht="12.75">
      <c r="A99" s="91">
        <v>46</v>
      </c>
      <c r="B99" s="91" t="s">
        <v>336</v>
      </c>
      <c r="C99" s="106" t="s">
        <v>337</v>
      </c>
      <c r="D99" s="101">
        <v>101.21</v>
      </c>
    </row>
    <row r="100" spans="1:4" ht="12.75">
      <c r="A100" s="91">
        <v>47</v>
      </c>
      <c r="B100" s="91" t="s">
        <v>338</v>
      </c>
      <c r="C100" s="106" t="s">
        <v>339</v>
      </c>
      <c r="D100" s="101">
        <v>814.97</v>
      </c>
    </row>
    <row r="101" spans="1:4" ht="12.75">
      <c r="A101" s="91">
        <v>48</v>
      </c>
      <c r="B101" s="91" t="s">
        <v>340</v>
      </c>
      <c r="C101" s="106" t="s">
        <v>341</v>
      </c>
      <c r="D101" s="101">
        <v>206.15</v>
      </c>
    </row>
    <row r="102" spans="1:4" ht="12.75">
      <c r="A102" s="91">
        <v>49</v>
      </c>
      <c r="B102" s="91" t="s">
        <v>342</v>
      </c>
      <c r="C102" s="106" t="s">
        <v>343</v>
      </c>
      <c r="D102" s="101">
        <v>480.1</v>
      </c>
    </row>
    <row r="103" spans="1:4" ht="12.75">
      <c r="A103" s="91">
        <v>50</v>
      </c>
      <c r="B103" s="91" t="s">
        <v>344</v>
      </c>
      <c r="C103" s="106" t="s">
        <v>345</v>
      </c>
      <c r="D103" s="101">
        <v>431.27</v>
      </c>
    </row>
    <row r="104" spans="1:4" ht="12.75">
      <c r="A104" s="91">
        <v>51</v>
      </c>
      <c r="B104" s="91" t="s">
        <v>346</v>
      </c>
      <c r="C104" s="106" t="s">
        <v>347</v>
      </c>
      <c r="D104" s="101">
        <v>189.39</v>
      </c>
    </row>
    <row r="105" spans="1:4" ht="12.75">
      <c r="A105" s="91">
        <v>52</v>
      </c>
      <c r="B105" s="91" t="s">
        <v>348</v>
      </c>
      <c r="C105" s="106" t="s">
        <v>349</v>
      </c>
      <c r="D105" s="101">
        <v>130.27</v>
      </c>
    </row>
    <row r="106" spans="1:4" ht="12.75">
      <c r="A106" s="91">
        <v>53</v>
      </c>
      <c r="B106" s="91" t="s">
        <v>350</v>
      </c>
      <c r="C106" s="106" t="s">
        <v>351</v>
      </c>
      <c r="D106" s="101">
        <v>124.52</v>
      </c>
    </row>
    <row r="107" spans="1:4" ht="12.75">
      <c r="A107" s="91">
        <v>54</v>
      </c>
      <c r="B107" s="91" t="s">
        <v>352</v>
      </c>
      <c r="C107" s="106" t="s">
        <v>353</v>
      </c>
      <c r="D107" s="101">
        <v>112.32</v>
      </c>
    </row>
    <row r="108" spans="1:4" ht="12.75">
      <c r="A108" s="91">
        <v>55</v>
      </c>
      <c r="B108" s="91" t="s">
        <v>354</v>
      </c>
      <c r="C108" s="106" t="s">
        <v>355</v>
      </c>
      <c r="D108" s="101">
        <v>216.61</v>
      </c>
    </row>
    <row r="109" spans="1:4" ht="12.75">
      <c r="A109" s="91">
        <v>56</v>
      </c>
      <c r="B109" s="91" t="s">
        <v>356</v>
      </c>
      <c r="C109" s="106" t="s">
        <v>357</v>
      </c>
      <c r="D109" s="101">
        <v>366.69</v>
      </c>
    </row>
    <row r="110" spans="1:4" ht="12.75">
      <c r="A110" s="91">
        <v>57</v>
      </c>
      <c r="B110" s="91" t="s">
        <v>358</v>
      </c>
      <c r="C110" s="106" t="s">
        <v>359</v>
      </c>
      <c r="D110" s="101">
        <v>744.91</v>
      </c>
    </row>
    <row r="111" spans="1:4" ht="12.75">
      <c r="A111" s="91">
        <v>58</v>
      </c>
      <c r="B111" s="91" t="s">
        <v>360</v>
      </c>
      <c r="C111" s="106" t="s">
        <v>361</v>
      </c>
      <c r="D111" s="101">
        <v>246.58</v>
      </c>
    </row>
    <row r="112" spans="1:4" ht="12.75">
      <c r="A112" s="91">
        <v>59</v>
      </c>
      <c r="B112" s="91" t="s">
        <v>362</v>
      </c>
      <c r="C112" s="106" t="s">
        <v>363</v>
      </c>
      <c r="D112" s="101">
        <v>175.27</v>
      </c>
    </row>
    <row r="113" spans="1:4" ht="12.75">
      <c r="A113" s="91">
        <v>60</v>
      </c>
      <c r="B113" s="91" t="s">
        <v>364</v>
      </c>
      <c r="C113" s="106" t="s">
        <v>365</v>
      </c>
      <c r="D113" s="101">
        <v>100.25</v>
      </c>
    </row>
    <row r="114" spans="1:4" ht="12.75">
      <c r="A114" s="91">
        <v>61</v>
      </c>
      <c r="B114" s="91" t="s">
        <v>366</v>
      </c>
      <c r="C114" s="106" t="s">
        <v>367</v>
      </c>
      <c r="D114" s="101">
        <v>86.45</v>
      </c>
    </row>
    <row r="115" spans="1:4" ht="12.75">
      <c r="A115" s="91">
        <v>62</v>
      </c>
      <c r="B115" s="91" t="s">
        <v>368</v>
      </c>
      <c r="C115" s="106" t="s">
        <v>369</v>
      </c>
      <c r="D115" s="101">
        <v>138.44</v>
      </c>
    </row>
    <row r="116" spans="1:4" ht="12.75">
      <c r="A116" s="91">
        <v>63</v>
      </c>
      <c r="B116" s="91" t="s">
        <v>1066</v>
      </c>
      <c r="C116" s="106" t="s">
        <v>1067</v>
      </c>
      <c r="D116" s="101">
        <v>177.47</v>
      </c>
    </row>
    <row r="117" spans="1:4" ht="12.75">
      <c r="A117" s="91">
        <v>64</v>
      </c>
      <c r="B117" s="91" t="s">
        <v>1068</v>
      </c>
      <c r="C117" s="106" t="s">
        <v>1069</v>
      </c>
      <c r="D117" s="101">
        <v>108.42</v>
      </c>
    </row>
    <row r="118" spans="1:4" ht="12.75">
      <c r="A118" s="91">
        <v>65</v>
      </c>
      <c r="B118" s="91" t="s">
        <v>1070</v>
      </c>
      <c r="C118" s="106" t="s">
        <v>1071</v>
      </c>
      <c r="D118" s="101">
        <v>139.95</v>
      </c>
    </row>
    <row r="119" spans="1:4" ht="12.75">
      <c r="A119" s="91">
        <v>66</v>
      </c>
      <c r="B119" s="91" t="s">
        <v>1072</v>
      </c>
      <c r="C119" s="106" t="s">
        <v>1073</v>
      </c>
      <c r="D119" s="101">
        <v>200.9</v>
      </c>
    </row>
    <row r="120" spans="1:4" ht="12.75">
      <c r="A120" s="91">
        <v>67</v>
      </c>
      <c r="B120" s="91" t="s">
        <v>1074</v>
      </c>
      <c r="C120" s="106" t="s">
        <v>1075</v>
      </c>
      <c r="D120" s="101">
        <v>344.48</v>
      </c>
    </row>
    <row r="121" spans="1:4" ht="12.75">
      <c r="A121" s="91">
        <v>68</v>
      </c>
      <c r="B121" s="91" t="s">
        <v>1076</v>
      </c>
      <c r="C121" s="106" t="s">
        <v>1077</v>
      </c>
      <c r="D121" s="101">
        <v>274.06</v>
      </c>
    </row>
    <row r="122" spans="1:4" ht="12.75">
      <c r="A122" s="91">
        <v>69</v>
      </c>
      <c r="B122" s="91" t="s">
        <v>1078</v>
      </c>
      <c r="C122" s="106" t="s">
        <v>1079</v>
      </c>
      <c r="D122" s="101">
        <v>1450.15</v>
      </c>
    </row>
    <row r="123" spans="1:4" ht="12.75">
      <c r="A123" s="91">
        <v>70</v>
      </c>
      <c r="B123" s="91" t="s">
        <v>1080</v>
      </c>
      <c r="C123" s="106" t="s">
        <v>1081</v>
      </c>
      <c r="D123" s="101">
        <v>220.84</v>
      </c>
    </row>
    <row r="124" spans="1:4" ht="12.75">
      <c r="A124" s="91">
        <v>71</v>
      </c>
      <c r="B124" s="91" t="s">
        <v>1082</v>
      </c>
      <c r="C124" s="106" t="s">
        <v>1083</v>
      </c>
      <c r="D124" s="101">
        <v>253.46</v>
      </c>
    </row>
    <row r="125" spans="1:4" ht="12.75">
      <c r="A125" s="91">
        <v>72</v>
      </c>
      <c r="B125" s="91" t="s">
        <v>1084</v>
      </c>
      <c r="C125" s="106" t="s">
        <v>1085</v>
      </c>
      <c r="D125" s="101">
        <v>788.36</v>
      </c>
    </row>
    <row r="126" spans="1:4" ht="12.75">
      <c r="A126" s="91">
        <v>73</v>
      </c>
      <c r="B126" s="91" t="s">
        <v>1086</v>
      </c>
      <c r="C126" s="106" t="s">
        <v>1087</v>
      </c>
      <c r="D126" s="101">
        <v>93.15</v>
      </c>
    </row>
    <row r="127" spans="1:4" ht="12.75">
      <c r="A127" s="91">
        <v>74</v>
      </c>
      <c r="B127" s="91" t="s">
        <v>1088</v>
      </c>
      <c r="C127" s="106" t="s">
        <v>1089</v>
      </c>
      <c r="D127" s="101">
        <v>321</v>
      </c>
    </row>
    <row r="128" spans="1:4" ht="12.75">
      <c r="A128" s="91">
        <v>75</v>
      </c>
      <c r="B128" s="91" t="s">
        <v>1090</v>
      </c>
      <c r="C128" s="106" t="s">
        <v>1091</v>
      </c>
      <c r="D128" s="101">
        <v>886.29</v>
      </c>
    </row>
    <row r="129" spans="1:4" ht="12.75">
      <c r="A129" s="91">
        <v>76</v>
      </c>
      <c r="B129" s="91" t="s">
        <v>1092</v>
      </c>
      <c r="C129" s="106" t="s">
        <v>1093</v>
      </c>
      <c r="D129" s="101">
        <v>343.87</v>
      </c>
    </row>
    <row r="130" spans="1:4" ht="12.75">
      <c r="A130" s="91">
        <v>77</v>
      </c>
      <c r="B130" s="91" t="s">
        <v>1094</v>
      </c>
      <c r="C130" s="106" t="s">
        <v>1095</v>
      </c>
      <c r="D130" s="101">
        <v>162.42</v>
      </c>
    </row>
    <row r="131" spans="1:4" ht="12.75">
      <c r="A131" s="91">
        <v>78</v>
      </c>
      <c r="B131" s="91" t="s">
        <v>1096</v>
      </c>
      <c r="C131" s="106" t="s">
        <v>1097</v>
      </c>
      <c r="D131" s="101">
        <v>181.67</v>
      </c>
    </row>
    <row r="132" spans="1:4" ht="12.75">
      <c r="A132" s="91">
        <v>79</v>
      </c>
      <c r="B132" s="91" t="s">
        <v>1098</v>
      </c>
      <c r="C132" s="106" t="s">
        <v>1099</v>
      </c>
      <c r="D132" s="101">
        <v>200.46</v>
      </c>
    </row>
    <row r="133" spans="1:4" ht="12.75">
      <c r="A133" s="91">
        <v>80</v>
      </c>
      <c r="B133" s="91" t="s">
        <v>1100</v>
      </c>
      <c r="C133" s="106" t="s">
        <v>1101</v>
      </c>
      <c r="D133" s="101">
        <v>203.73</v>
      </c>
    </row>
    <row r="134" spans="1:4" ht="12.75">
      <c r="A134" s="91">
        <v>81</v>
      </c>
      <c r="B134" s="91" t="s">
        <v>1102</v>
      </c>
      <c r="C134" s="106" t="s">
        <v>1103</v>
      </c>
      <c r="D134" s="101">
        <v>1677.73</v>
      </c>
    </row>
    <row r="135" spans="1:4" ht="12.75">
      <c r="A135" s="91">
        <v>82</v>
      </c>
      <c r="B135" s="91" t="s">
        <v>1104</v>
      </c>
      <c r="C135" s="106" t="s">
        <v>1105</v>
      </c>
      <c r="D135" s="101">
        <v>563.3</v>
      </c>
    </row>
    <row r="136" spans="1:4" ht="12.75">
      <c r="A136" s="91">
        <v>83</v>
      </c>
      <c r="B136" s="91" t="s">
        <v>1106</v>
      </c>
      <c r="C136" s="106" t="s">
        <v>1107</v>
      </c>
      <c r="D136" s="101">
        <v>355.81</v>
      </c>
    </row>
    <row r="137" spans="1:4" ht="12.75">
      <c r="A137" s="91">
        <v>84</v>
      </c>
      <c r="B137" s="91" t="s">
        <v>1108</v>
      </c>
      <c r="C137" s="106" t="s">
        <v>1109</v>
      </c>
      <c r="D137" s="101">
        <v>210.68</v>
      </c>
    </row>
    <row r="138" spans="1:4" ht="12.75">
      <c r="A138" s="91">
        <v>85</v>
      </c>
      <c r="B138" s="91" t="s">
        <v>1110</v>
      </c>
      <c r="C138" s="106" t="s">
        <v>1111</v>
      </c>
      <c r="D138" s="101">
        <v>885.43</v>
      </c>
    </row>
    <row r="139" spans="1:4" ht="12.75">
      <c r="A139" s="91">
        <v>86</v>
      </c>
      <c r="B139" s="91" t="s">
        <v>1112</v>
      </c>
      <c r="C139" s="106" t="s">
        <v>1113</v>
      </c>
      <c r="D139" s="101">
        <v>163.9</v>
      </c>
    </row>
    <row r="140" spans="1:4" ht="12.75">
      <c r="A140" s="91">
        <v>87</v>
      </c>
      <c r="B140" s="91" t="s">
        <v>1114</v>
      </c>
      <c r="C140" s="106" t="s">
        <v>1115</v>
      </c>
      <c r="D140" s="101">
        <v>162.1</v>
      </c>
    </row>
    <row r="141" spans="1:4" ht="12.75">
      <c r="A141" s="91">
        <v>88</v>
      </c>
      <c r="B141" s="91" t="s">
        <v>1116</v>
      </c>
      <c r="C141" s="106" t="s">
        <v>1117</v>
      </c>
      <c r="D141" s="101">
        <v>1653.6</v>
      </c>
    </row>
    <row r="142" spans="1:4" ht="12.75">
      <c r="A142" s="91">
        <v>89</v>
      </c>
      <c r="B142" s="91" t="s">
        <v>1118</v>
      </c>
      <c r="C142" s="106" t="s">
        <v>1119</v>
      </c>
      <c r="D142" s="101">
        <v>263.5</v>
      </c>
    </row>
    <row r="143" spans="1:4" ht="12.75">
      <c r="A143" s="91">
        <v>90</v>
      </c>
      <c r="B143" s="91" t="s">
        <v>1120</v>
      </c>
      <c r="C143" s="106" t="s">
        <v>1121</v>
      </c>
      <c r="D143" s="101">
        <v>167.56</v>
      </c>
    </row>
    <row r="144" spans="1:4" ht="12.75">
      <c r="A144" s="91">
        <v>91</v>
      </c>
      <c r="B144" s="91" t="s">
        <v>1122</v>
      </c>
      <c r="C144" s="106" t="s">
        <v>1123</v>
      </c>
      <c r="D144" s="101">
        <v>280.36</v>
      </c>
    </row>
    <row r="145" spans="1:4" ht="12.75">
      <c r="A145" s="91">
        <v>92</v>
      </c>
      <c r="B145" s="91" t="s">
        <v>309</v>
      </c>
      <c r="C145" s="106" t="s">
        <v>1124</v>
      </c>
      <c r="D145" s="101">
        <v>259</v>
      </c>
    </row>
    <row r="146" spans="1:4" ht="12.75">
      <c r="A146" s="91">
        <v>93</v>
      </c>
      <c r="B146" s="91"/>
      <c r="C146" s="106" t="s">
        <v>1246</v>
      </c>
      <c r="D146" s="101">
        <v>310.91</v>
      </c>
    </row>
    <row r="147" spans="1:4" ht="12.75">
      <c r="A147" s="91">
        <v>94</v>
      </c>
      <c r="B147" s="91" t="s">
        <v>1125</v>
      </c>
      <c r="C147" s="106" t="s">
        <v>1126</v>
      </c>
      <c r="D147" s="101">
        <v>175.52</v>
      </c>
    </row>
    <row r="148" spans="1:4" ht="12.75">
      <c r="A148" s="91">
        <v>95</v>
      </c>
      <c r="B148" s="91" t="s">
        <v>1127</v>
      </c>
      <c r="C148" s="106" t="s">
        <v>1128</v>
      </c>
      <c r="D148" s="101">
        <v>181.81</v>
      </c>
    </row>
    <row r="149" spans="1:4" ht="12.75">
      <c r="A149" s="91">
        <v>96</v>
      </c>
      <c r="B149" s="91" t="s">
        <v>1129</v>
      </c>
      <c r="C149" s="106" t="s">
        <v>1130</v>
      </c>
      <c r="D149" s="101">
        <v>570.58</v>
      </c>
    </row>
    <row r="150" spans="1:4" ht="12.75">
      <c r="A150" s="91">
        <v>97</v>
      </c>
      <c r="B150" s="91" t="s">
        <v>1131</v>
      </c>
      <c r="C150" s="106" t="s">
        <v>1132</v>
      </c>
      <c r="D150" s="101">
        <v>348.09</v>
      </c>
    </row>
    <row r="151" spans="1:4" ht="12.75">
      <c r="A151" s="91">
        <v>98</v>
      </c>
      <c r="B151" s="91" t="s">
        <v>1133</v>
      </c>
      <c r="C151" s="106" t="s">
        <v>1134</v>
      </c>
      <c r="D151" s="101">
        <v>833.85</v>
      </c>
    </row>
    <row r="152" spans="1:4" ht="12.75">
      <c r="A152" s="91">
        <v>99</v>
      </c>
      <c r="B152" s="91" t="s">
        <v>1135</v>
      </c>
      <c r="C152" s="106" t="s">
        <v>1136</v>
      </c>
      <c r="D152" s="101">
        <v>415.83</v>
      </c>
    </row>
    <row r="153" spans="1:4" ht="12.75">
      <c r="A153" s="91">
        <v>100</v>
      </c>
      <c r="B153" s="91" t="s">
        <v>1137</v>
      </c>
      <c r="C153" s="106" t="s">
        <v>1138</v>
      </c>
      <c r="D153" s="101">
        <v>246.73</v>
      </c>
    </row>
    <row r="154" spans="1:4" ht="12.75">
      <c r="A154" s="91">
        <v>101</v>
      </c>
      <c r="B154" s="91" t="s">
        <v>1139</v>
      </c>
      <c r="C154" s="106" t="s">
        <v>1140</v>
      </c>
      <c r="D154" s="101">
        <v>372.46</v>
      </c>
    </row>
    <row r="155" spans="1:4" ht="12.75">
      <c r="A155" s="91">
        <v>102</v>
      </c>
      <c r="B155" s="91" t="s">
        <v>1141</v>
      </c>
      <c r="C155" s="106" t="s">
        <v>1142</v>
      </c>
      <c r="D155" s="101">
        <v>206.57</v>
      </c>
    </row>
    <row r="156" spans="1:4" ht="12.75">
      <c r="A156" s="91">
        <v>103</v>
      </c>
      <c r="B156" s="91" t="s">
        <v>1143</v>
      </c>
      <c r="C156" s="106" t="s">
        <v>1144</v>
      </c>
      <c r="D156" s="101">
        <v>358.2</v>
      </c>
    </row>
    <row r="157" spans="1:4" ht="12.75">
      <c r="A157" s="91">
        <v>104</v>
      </c>
      <c r="B157" s="91" t="s">
        <v>1145</v>
      </c>
      <c r="C157" s="106" t="s">
        <v>1146</v>
      </c>
      <c r="D157" s="101">
        <v>595.8</v>
      </c>
    </row>
    <row r="158" spans="1:4" ht="12.75">
      <c r="A158" s="91">
        <v>105</v>
      </c>
      <c r="B158" s="91" t="s">
        <v>1147</v>
      </c>
      <c r="C158" s="106" t="s">
        <v>1148</v>
      </c>
      <c r="D158" s="101">
        <v>143.11</v>
      </c>
    </row>
    <row r="159" spans="1:4" ht="12.75">
      <c r="A159" s="91">
        <v>106</v>
      </c>
      <c r="B159" s="91"/>
      <c r="C159" s="106" t="s">
        <v>1247</v>
      </c>
      <c r="D159" s="101">
        <v>24.44</v>
      </c>
    </row>
    <row r="160" spans="1:4" ht="12.75">
      <c r="A160" s="91">
        <v>107</v>
      </c>
      <c r="B160" s="91" t="s">
        <v>1149</v>
      </c>
      <c r="C160" s="106" t="s">
        <v>1150</v>
      </c>
      <c r="D160" s="101">
        <v>70.6</v>
      </c>
    </row>
    <row r="161" spans="1:4" ht="12.75">
      <c r="A161" s="91">
        <v>108</v>
      </c>
      <c r="B161" s="91" t="s">
        <v>1151</v>
      </c>
      <c r="C161" s="106" t="s">
        <v>1152</v>
      </c>
      <c r="D161" s="101">
        <v>113.65</v>
      </c>
    </row>
    <row r="162" spans="1:4" ht="12.75">
      <c r="A162" s="91">
        <v>109</v>
      </c>
      <c r="B162" s="91" t="s">
        <v>1153</v>
      </c>
      <c r="C162" s="106" t="s">
        <v>1154</v>
      </c>
      <c r="D162" s="101">
        <v>737.24</v>
      </c>
    </row>
    <row r="163" spans="1:4" ht="12.75">
      <c r="A163" s="91">
        <v>110</v>
      </c>
      <c r="B163" s="91"/>
      <c r="C163" s="106" t="s">
        <v>2466</v>
      </c>
      <c r="D163" s="101">
        <v>460.25</v>
      </c>
    </row>
    <row r="164" spans="1:4" ht="12.75">
      <c r="A164" s="91">
        <v>111</v>
      </c>
      <c r="B164" s="91" t="s">
        <v>1155</v>
      </c>
      <c r="C164" s="106" t="s">
        <v>1156</v>
      </c>
      <c r="D164" s="101">
        <v>815.3</v>
      </c>
    </row>
    <row r="165" spans="1:4" ht="12.75">
      <c r="A165" s="91">
        <v>112</v>
      </c>
      <c r="B165" s="91" t="s">
        <v>1157</v>
      </c>
      <c r="C165" s="106" t="s">
        <v>1158</v>
      </c>
      <c r="D165" s="101">
        <v>472.03</v>
      </c>
    </row>
    <row r="166" spans="1:4" ht="12.75">
      <c r="A166" s="91">
        <v>113</v>
      </c>
      <c r="B166" s="91" t="s">
        <v>1159</v>
      </c>
      <c r="C166" s="106" t="s">
        <v>1160</v>
      </c>
      <c r="D166" s="101">
        <v>326.63</v>
      </c>
    </row>
    <row r="167" spans="1:4" ht="12.75">
      <c r="A167" s="91">
        <v>114</v>
      </c>
      <c r="B167" s="91" t="s">
        <v>1161</v>
      </c>
      <c r="C167" s="106" t="s">
        <v>1162</v>
      </c>
      <c r="D167" s="101">
        <v>612.58</v>
      </c>
    </row>
    <row r="168" spans="1:4" ht="12.75">
      <c r="A168" s="91">
        <v>115</v>
      </c>
      <c r="B168" s="91" t="s">
        <v>1163</v>
      </c>
      <c r="C168" s="106" t="s">
        <v>1164</v>
      </c>
      <c r="D168" s="101">
        <v>728.84</v>
      </c>
    </row>
    <row r="169" spans="1:4" ht="12.75">
      <c r="A169" s="91">
        <v>116</v>
      </c>
      <c r="B169" s="91" t="s">
        <v>1165</v>
      </c>
      <c r="C169" s="106" t="s">
        <v>1166</v>
      </c>
      <c r="D169" s="101">
        <v>140.74</v>
      </c>
    </row>
    <row r="170" spans="1:4" ht="12.75">
      <c r="A170" s="91">
        <v>117</v>
      </c>
      <c r="B170" s="91" t="s">
        <v>1167</v>
      </c>
      <c r="C170" s="106" t="s">
        <v>1168</v>
      </c>
      <c r="D170" s="101">
        <v>817.4</v>
      </c>
    </row>
    <row r="171" spans="1:4" ht="12.75">
      <c r="A171" s="91">
        <v>118</v>
      </c>
      <c r="B171" s="91" t="s">
        <v>1169</v>
      </c>
      <c r="C171" s="106" t="s">
        <v>1170</v>
      </c>
      <c r="D171" s="101">
        <v>806.9</v>
      </c>
    </row>
    <row r="172" spans="1:4" ht="12.75">
      <c r="A172" s="91">
        <v>119</v>
      </c>
      <c r="B172" s="91" t="s">
        <v>1171</v>
      </c>
      <c r="C172" s="106" t="s">
        <v>1172</v>
      </c>
      <c r="D172" s="101">
        <v>729.26</v>
      </c>
    </row>
    <row r="173" spans="1:4" ht="12.75">
      <c r="A173" s="91">
        <v>120</v>
      </c>
      <c r="B173" s="91" t="s">
        <v>1173</v>
      </c>
      <c r="C173" s="106" t="s">
        <v>1174</v>
      </c>
      <c r="D173" s="101">
        <v>697.93</v>
      </c>
    </row>
    <row r="174" spans="1:4" ht="12.75">
      <c r="A174" s="91">
        <v>121</v>
      </c>
      <c r="B174" s="91" t="s">
        <v>1175</v>
      </c>
      <c r="C174" s="106" t="s">
        <v>1176</v>
      </c>
      <c r="D174" s="101">
        <v>447.9</v>
      </c>
    </row>
    <row r="175" spans="1:4" ht="12.75">
      <c r="A175" s="91">
        <v>122</v>
      </c>
      <c r="B175" s="91" t="s">
        <v>1177</v>
      </c>
      <c r="C175" s="106" t="s">
        <v>1178</v>
      </c>
      <c r="D175" s="101">
        <v>488.77</v>
      </c>
    </row>
    <row r="176" spans="1:4" ht="12.75">
      <c r="A176" s="91">
        <v>123</v>
      </c>
      <c r="B176" s="91" t="s">
        <v>1179</v>
      </c>
      <c r="C176" s="106" t="s">
        <v>1180</v>
      </c>
      <c r="D176" s="101">
        <v>422.85</v>
      </c>
    </row>
    <row r="177" spans="1:4" ht="12.75">
      <c r="A177" s="91">
        <v>124</v>
      </c>
      <c r="B177" s="91" t="s">
        <v>1181</v>
      </c>
      <c r="C177" s="106" t="s">
        <v>1182</v>
      </c>
      <c r="D177" s="101">
        <v>1290.3</v>
      </c>
    </row>
    <row r="178" spans="1:4" ht="12.75">
      <c r="A178" s="91">
        <v>125</v>
      </c>
      <c r="B178" s="91" t="s">
        <v>1183</v>
      </c>
      <c r="C178" s="106" t="s">
        <v>1184</v>
      </c>
      <c r="D178" s="101">
        <v>1037.25</v>
      </c>
    </row>
    <row r="179" spans="1:4" ht="12.75">
      <c r="A179" s="91">
        <v>126</v>
      </c>
      <c r="B179" s="91" t="s">
        <v>1185</v>
      </c>
      <c r="C179" s="106" t="s">
        <v>1186</v>
      </c>
      <c r="D179" s="101">
        <v>288.5</v>
      </c>
    </row>
    <row r="180" spans="1:4" ht="12.75">
      <c r="A180" s="91">
        <v>127</v>
      </c>
      <c r="B180" s="91" t="s">
        <v>1187</v>
      </c>
      <c r="C180" s="106" t="s">
        <v>1188</v>
      </c>
      <c r="D180" s="101">
        <v>575.2</v>
      </c>
    </row>
    <row r="181" spans="1:4" ht="12.75">
      <c r="A181" s="91">
        <v>128</v>
      </c>
      <c r="B181" s="91" t="s">
        <v>1189</v>
      </c>
      <c r="C181" s="106" t="s">
        <v>1190</v>
      </c>
      <c r="D181" s="101">
        <v>371.64</v>
      </c>
    </row>
    <row r="182" spans="1:4" ht="12.75">
      <c r="A182" s="91">
        <v>129</v>
      </c>
      <c r="B182" s="91" t="s">
        <v>1191</v>
      </c>
      <c r="C182" s="106" t="s">
        <v>1192</v>
      </c>
      <c r="D182" s="101">
        <v>923.46</v>
      </c>
    </row>
    <row r="183" spans="1:4" ht="12.75">
      <c r="A183" s="91">
        <v>130</v>
      </c>
      <c r="B183" s="91" t="s">
        <v>1193</v>
      </c>
      <c r="C183" s="106" t="s">
        <v>1194</v>
      </c>
      <c r="D183" s="101">
        <v>390.78</v>
      </c>
    </row>
    <row r="184" spans="1:4" ht="12.75">
      <c r="A184" s="91">
        <v>131</v>
      </c>
      <c r="B184" s="91" t="s">
        <v>1195</v>
      </c>
      <c r="C184" s="106" t="s">
        <v>1196</v>
      </c>
      <c r="D184" s="101">
        <v>404.65</v>
      </c>
    </row>
    <row r="185" spans="1:4" ht="12.75">
      <c r="A185" s="91">
        <v>132</v>
      </c>
      <c r="B185" s="91" t="s">
        <v>1197</v>
      </c>
      <c r="C185" s="106" t="s">
        <v>1198</v>
      </c>
      <c r="D185" s="101">
        <v>702.92</v>
      </c>
    </row>
    <row r="186" spans="1:4" ht="12.75">
      <c r="A186" s="91">
        <v>133</v>
      </c>
      <c r="B186" s="91" t="s">
        <v>1199</v>
      </c>
      <c r="C186" s="106" t="s">
        <v>1200</v>
      </c>
      <c r="D186" s="101">
        <v>947.17</v>
      </c>
    </row>
    <row r="187" spans="1:4" ht="12.75">
      <c r="A187" s="91">
        <v>134</v>
      </c>
      <c r="B187" s="91" t="s">
        <v>1201</v>
      </c>
      <c r="C187" s="106" t="s">
        <v>1202</v>
      </c>
      <c r="D187" s="101">
        <v>632.79</v>
      </c>
    </row>
    <row r="188" spans="1:4" ht="12.75">
      <c r="A188" s="91">
        <v>135</v>
      </c>
      <c r="B188" s="91" t="s">
        <v>1203</v>
      </c>
      <c r="C188" s="106" t="s">
        <v>1204</v>
      </c>
      <c r="D188" s="101">
        <v>297.97</v>
      </c>
    </row>
    <row r="189" spans="1:4" ht="12.75">
      <c r="A189" s="91">
        <v>136</v>
      </c>
      <c r="B189" s="91" t="s">
        <v>1205</v>
      </c>
      <c r="C189" s="106" t="s">
        <v>1206</v>
      </c>
      <c r="D189" s="101">
        <v>2861.5</v>
      </c>
    </row>
    <row r="190" spans="1:4" ht="12.75">
      <c r="A190" s="91">
        <v>137</v>
      </c>
      <c r="B190" s="91" t="s">
        <v>1207</v>
      </c>
      <c r="C190" s="106" t="s">
        <v>1208</v>
      </c>
      <c r="D190" s="101">
        <v>551.7</v>
      </c>
    </row>
    <row r="191" spans="1:4" ht="12.75">
      <c r="A191" s="91">
        <v>138</v>
      </c>
      <c r="B191" s="91" t="s">
        <v>1209</v>
      </c>
      <c r="C191" s="106" t="s">
        <v>1210</v>
      </c>
      <c r="D191" s="101">
        <v>2221.15</v>
      </c>
    </row>
    <row r="192" spans="1:4" ht="12.75">
      <c r="A192" s="91">
        <v>139</v>
      </c>
      <c r="B192" s="91" t="s">
        <v>1211</v>
      </c>
      <c r="C192" s="106" t="s">
        <v>1212</v>
      </c>
      <c r="D192" s="101">
        <v>453</v>
      </c>
    </row>
    <row r="193" spans="1:4" ht="12.75">
      <c r="A193" s="91">
        <v>140</v>
      </c>
      <c r="B193" s="91" t="s">
        <v>1213</v>
      </c>
      <c r="C193" s="106" t="s">
        <v>1214</v>
      </c>
      <c r="D193" s="101">
        <v>200.65</v>
      </c>
    </row>
    <row r="194" spans="1:4" ht="12.75">
      <c r="A194" s="91">
        <v>141</v>
      </c>
      <c r="B194" s="91" t="s">
        <v>1215</v>
      </c>
      <c r="C194" s="106" t="s">
        <v>1216</v>
      </c>
      <c r="D194" s="101">
        <v>339.85</v>
      </c>
    </row>
    <row r="195" spans="1:4" ht="12.75">
      <c r="A195" s="91">
        <v>142</v>
      </c>
      <c r="B195" s="91" t="s">
        <v>1217</v>
      </c>
      <c r="C195" s="106" t="s">
        <v>1218</v>
      </c>
      <c r="D195" s="101">
        <v>851.95</v>
      </c>
    </row>
    <row r="196" spans="1:4" ht="12.75">
      <c r="A196" s="91">
        <v>143</v>
      </c>
      <c r="B196" s="91" t="s">
        <v>1249</v>
      </c>
      <c r="C196" s="106" t="s">
        <v>1219</v>
      </c>
      <c r="D196" s="101">
        <v>364</v>
      </c>
    </row>
    <row r="197" spans="1:4" ht="12.75">
      <c r="A197" s="91">
        <v>144</v>
      </c>
      <c r="B197" s="91" t="s">
        <v>1220</v>
      </c>
      <c r="C197" s="106" t="s">
        <v>1221</v>
      </c>
      <c r="D197" s="101">
        <v>324</v>
      </c>
    </row>
    <row r="198" spans="1:4" ht="12.75">
      <c r="A198" s="91">
        <v>145</v>
      </c>
      <c r="B198" s="91" t="s">
        <v>1222</v>
      </c>
      <c r="C198" s="106" t="s">
        <v>1223</v>
      </c>
      <c r="D198" s="101">
        <v>353.97</v>
      </c>
    </row>
    <row r="199" spans="1:4" ht="12.75">
      <c r="A199" s="91">
        <v>146</v>
      </c>
      <c r="B199" s="91" t="s">
        <v>1224</v>
      </c>
      <c r="C199" s="106" t="s">
        <v>1225</v>
      </c>
      <c r="D199" s="101">
        <v>283.76</v>
      </c>
    </row>
    <row r="200" spans="1:4" ht="12.75">
      <c r="A200" s="91">
        <v>147</v>
      </c>
      <c r="B200" s="91" t="s">
        <v>1226</v>
      </c>
      <c r="C200" s="106" t="s">
        <v>1227</v>
      </c>
      <c r="D200" s="101">
        <v>268</v>
      </c>
    </row>
    <row r="201" spans="1:4" ht="12.75">
      <c r="A201" s="91">
        <v>148</v>
      </c>
      <c r="B201" s="91" t="s">
        <v>1228</v>
      </c>
      <c r="C201" s="106" t="s">
        <v>1229</v>
      </c>
      <c r="D201" s="101">
        <v>202.95</v>
      </c>
    </row>
    <row r="202" spans="1:4" ht="12.75">
      <c r="A202" s="91">
        <v>149</v>
      </c>
      <c r="B202" s="91" t="s">
        <v>1230</v>
      </c>
      <c r="C202" s="106" t="s">
        <v>1231</v>
      </c>
      <c r="D202" s="101">
        <v>190</v>
      </c>
    </row>
    <row r="203" spans="1:4" ht="12.75">
      <c r="A203" s="91">
        <v>150</v>
      </c>
      <c r="B203" s="91" t="s">
        <v>1232</v>
      </c>
      <c r="C203" s="106" t="s">
        <v>1233</v>
      </c>
      <c r="D203" s="101">
        <v>124</v>
      </c>
    </row>
    <row r="204" spans="1:4" ht="12.75">
      <c r="A204" s="91">
        <v>151</v>
      </c>
      <c r="B204" s="91" t="s">
        <v>1234</v>
      </c>
      <c r="C204" s="106" t="s">
        <v>1235</v>
      </c>
      <c r="D204" s="101">
        <v>159.69</v>
      </c>
    </row>
    <row r="205" spans="1:4" ht="12.75">
      <c r="A205" s="91">
        <v>152</v>
      </c>
      <c r="B205" s="91" t="s">
        <v>1236</v>
      </c>
      <c r="C205" s="106" t="s">
        <v>1237</v>
      </c>
      <c r="D205" s="101">
        <v>258.62</v>
      </c>
    </row>
    <row r="206" spans="1:4" ht="12.75">
      <c r="A206" s="91">
        <v>153</v>
      </c>
      <c r="B206" s="91" t="s">
        <v>1238</v>
      </c>
      <c r="C206" s="106" t="s">
        <v>178</v>
      </c>
      <c r="D206" s="101">
        <v>225.42</v>
      </c>
    </row>
    <row r="207" spans="1:4" ht="12.75">
      <c r="A207" s="91">
        <v>154</v>
      </c>
      <c r="B207" s="91" t="s">
        <v>1239</v>
      </c>
      <c r="C207" s="106" t="s">
        <v>1240</v>
      </c>
      <c r="D207" s="101">
        <v>1000</v>
      </c>
    </row>
    <row r="208" spans="1:4" ht="12.75">
      <c r="A208" s="91">
        <v>155</v>
      </c>
      <c r="B208" s="91" t="s">
        <v>1241</v>
      </c>
      <c r="C208" s="106" t="s">
        <v>1242</v>
      </c>
      <c r="D208" s="101">
        <v>284.52</v>
      </c>
    </row>
    <row r="209" spans="1:4" ht="13.5" thickBot="1">
      <c r="A209" s="91">
        <v>156</v>
      </c>
      <c r="B209" s="109" t="s">
        <v>1243</v>
      </c>
      <c r="C209" s="107" t="s">
        <v>1244</v>
      </c>
      <c r="D209" s="105">
        <v>378.67</v>
      </c>
    </row>
    <row r="210" spans="1:5" ht="13.5" thickBot="1">
      <c r="A210" s="93"/>
      <c r="B210" s="94"/>
      <c r="C210" s="110" t="s">
        <v>2056</v>
      </c>
      <c r="D210" s="138">
        <f>SUM(D54:D209)</f>
        <v>67136.82999999999</v>
      </c>
      <c r="E210" s="136"/>
    </row>
    <row r="211" ht="13.5" thickBot="1"/>
    <row r="212" spans="2:4" ht="12.75">
      <c r="B212" s="79"/>
      <c r="C212" s="140" t="s">
        <v>173</v>
      </c>
      <c r="D212" s="111">
        <v>22935.21</v>
      </c>
    </row>
    <row r="213" spans="2:4" ht="12.75">
      <c r="B213" s="79"/>
      <c r="C213" s="142" t="s">
        <v>184</v>
      </c>
      <c r="D213" s="112">
        <v>37711.42</v>
      </c>
    </row>
    <row r="214" spans="2:4" ht="13.5" thickBot="1">
      <c r="B214" s="79"/>
      <c r="C214" s="141" t="s">
        <v>245</v>
      </c>
      <c r="D214" s="143">
        <v>67136.83</v>
      </c>
    </row>
    <row r="215" spans="2:4" ht="13.5" thickBot="1">
      <c r="B215" s="33"/>
      <c r="C215" s="144" t="s">
        <v>1245</v>
      </c>
      <c r="D215" s="145">
        <f>SUM(D212:D214)</f>
        <v>127783.45999999999</v>
      </c>
    </row>
    <row r="216" ht="12.75">
      <c r="B216" s="33"/>
    </row>
  </sheetData>
  <sheetProtection/>
  <mergeCells count="7">
    <mergeCell ref="A3:D3"/>
    <mergeCell ref="A6:A8"/>
    <mergeCell ref="B6:B8"/>
    <mergeCell ref="A9:A12"/>
    <mergeCell ref="B9:B12"/>
    <mergeCell ref="A51:D51"/>
    <mergeCell ref="A15:D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2"/>
  <sheetViews>
    <sheetView view="pageBreakPreview" zoomScaleNormal="110" zoomScaleSheetLayoutView="100" zoomScalePageLayoutView="0" workbookViewId="0" topLeftCell="A1176">
      <selection activeCell="A1204" sqref="A1204:D1204"/>
    </sheetView>
  </sheetViews>
  <sheetFormatPr defaultColWidth="9.140625" defaultRowHeight="12.75"/>
  <cols>
    <col min="1" max="1" width="5.57421875" style="7" customWidth="1"/>
    <col min="2" max="2" width="47.57421875" style="14" customWidth="1"/>
    <col min="3" max="3" width="15.421875" style="8" customWidth="1"/>
    <col min="4" max="4" width="18.421875" style="75" customWidth="1"/>
    <col min="5" max="5" width="15.7109375" style="7" bestFit="1" customWidth="1"/>
    <col min="6" max="7" width="15.00390625" style="7" bestFit="1" customWidth="1"/>
    <col min="8" max="16384" width="9.140625" style="7" customWidth="1"/>
  </cols>
  <sheetData>
    <row r="1" spans="1:4" ht="12.75">
      <c r="A1" s="113" t="s">
        <v>2464</v>
      </c>
      <c r="D1" s="70"/>
    </row>
    <row r="3" spans="1:4" ht="12.75">
      <c r="A3" s="313" t="s">
        <v>2057</v>
      </c>
      <c r="B3" s="313"/>
      <c r="C3" s="313"/>
      <c r="D3" s="313"/>
    </row>
    <row r="4" spans="1:4" ht="26.25">
      <c r="A4" s="115" t="s">
        <v>1700</v>
      </c>
      <c r="B4" s="115" t="s">
        <v>1701</v>
      </c>
      <c r="C4" s="115" t="s">
        <v>1702</v>
      </c>
      <c r="D4" s="133" t="s">
        <v>1703</v>
      </c>
    </row>
    <row r="5" spans="1:4" ht="12.75">
      <c r="A5" s="283" t="s">
        <v>92</v>
      </c>
      <c r="B5" s="283"/>
      <c r="C5" s="283"/>
      <c r="D5" s="283"/>
    </row>
    <row r="6" spans="1:4" s="10" customFormat="1" ht="12.75">
      <c r="A6" s="3">
        <v>1</v>
      </c>
      <c r="B6" s="204" t="s">
        <v>91</v>
      </c>
      <c r="C6" s="205">
        <v>2008</v>
      </c>
      <c r="D6" s="206">
        <v>10000</v>
      </c>
    </row>
    <row r="7" spans="1:4" s="10" customFormat="1" ht="12.75">
      <c r="A7" s="3">
        <v>2</v>
      </c>
      <c r="B7" s="204" t="s">
        <v>93</v>
      </c>
      <c r="C7" s="205">
        <v>2008</v>
      </c>
      <c r="D7" s="206">
        <v>2928</v>
      </c>
    </row>
    <row r="8" spans="1:4" s="10" customFormat="1" ht="12.75">
      <c r="A8" s="3">
        <v>3</v>
      </c>
      <c r="B8" s="204" t="s">
        <v>94</v>
      </c>
      <c r="C8" s="205">
        <v>2009</v>
      </c>
      <c r="D8" s="206">
        <v>4697</v>
      </c>
    </row>
    <row r="9" spans="1:4" s="10" customFormat="1" ht="12.75">
      <c r="A9" s="3">
        <v>4</v>
      </c>
      <c r="B9" s="204" t="s">
        <v>960</v>
      </c>
      <c r="C9" s="205">
        <v>2009</v>
      </c>
      <c r="D9" s="206">
        <v>7076</v>
      </c>
    </row>
    <row r="10" spans="1:4" s="10" customFormat="1" ht="12.75">
      <c r="A10" s="3">
        <v>5</v>
      </c>
      <c r="B10" s="204" t="s">
        <v>961</v>
      </c>
      <c r="C10" s="205">
        <v>2010</v>
      </c>
      <c r="D10" s="206">
        <v>5000</v>
      </c>
    </row>
    <row r="11" spans="1:4" s="10" customFormat="1" ht="12.75">
      <c r="A11" s="3">
        <v>6</v>
      </c>
      <c r="B11" s="204" t="s">
        <v>962</v>
      </c>
      <c r="C11" s="205">
        <v>2010</v>
      </c>
      <c r="D11" s="206">
        <v>5000</v>
      </c>
    </row>
    <row r="12" spans="1:4" s="10" customFormat="1" ht="12.75">
      <c r="A12" s="3">
        <v>7</v>
      </c>
      <c r="B12" s="204" t="s">
        <v>93</v>
      </c>
      <c r="C12" s="205">
        <v>2011</v>
      </c>
      <c r="D12" s="206">
        <v>4120.5</v>
      </c>
    </row>
    <row r="13" spans="1:4" s="10" customFormat="1" ht="12.75">
      <c r="A13" s="3">
        <v>8</v>
      </c>
      <c r="B13" s="204" t="s">
        <v>93</v>
      </c>
      <c r="C13" s="205">
        <v>2011</v>
      </c>
      <c r="D13" s="206">
        <v>3690</v>
      </c>
    </row>
    <row r="14" spans="1:4" s="10" customFormat="1" ht="12.75">
      <c r="A14" s="3">
        <v>9</v>
      </c>
      <c r="B14" s="204" t="s">
        <v>963</v>
      </c>
      <c r="C14" s="205">
        <v>2011</v>
      </c>
      <c r="D14" s="206">
        <v>1560</v>
      </c>
    </row>
    <row r="15" spans="1:4" s="118" customFormat="1" ht="12.75">
      <c r="A15" s="309" t="s">
        <v>2056</v>
      </c>
      <c r="B15" s="310"/>
      <c r="C15" s="311"/>
      <c r="D15" s="134">
        <f>SUM(D6:D14)</f>
        <v>44071.5</v>
      </c>
    </row>
    <row r="16" spans="1:4" s="10" customFormat="1" ht="12.75">
      <c r="A16" s="283" t="s">
        <v>2199</v>
      </c>
      <c r="B16" s="283"/>
      <c r="C16" s="283"/>
      <c r="D16" s="283"/>
    </row>
    <row r="17" spans="1:4" s="10" customFormat="1" ht="12.75">
      <c r="A17" s="3">
        <v>1</v>
      </c>
      <c r="B17" s="1" t="s">
        <v>2195</v>
      </c>
      <c r="C17" s="3" t="s">
        <v>2198</v>
      </c>
      <c r="D17" s="78">
        <v>5533.77</v>
      </c>
    </row>
    <row r="18" spans="1:4" s="10" customFormat="1" ht="12.75">
      <c r="A18" s="3">
        <v>2</v>
      </c>
      <c r="B18" s="1" t="s">
        <v>2196</v>
      </c>
      <c r="C18" s="3" t="s">
        <v>2198</v>
      </c>
      <c r="D18" s="78">
        <v>189</v>
      </c>
    </row>
    <row r="19" spans="1:4" s="10" customFormat="1" ht="39">
      <c r="A19" s="3">
        <v>3</v>
      </c>
      <c r="B19" s="1" t="s">
        <v>2197</v>
      </c>
      <c r="C19" s="3">
        <v>2012</v>
      </c>
      <c r="D19" s="78">
        <v>54000</v>
      </c>
    </row>
    <row r="20" spans="1:4" s="118" customFormat="1" ht="12.75">
      <c r="A20" s="309" t="s">
        <v>2056</v>
      </c>
      <c r="B20" s="310"/>
      <c r="C20" s="311"/>
      <c r="D20" s="134">
        <f>SUM(D17:D19)</f>
        <v>59722.770000000004</v>
      </c>
    </row>
    <row r="21" spans="1:4" s="118" customFormat="1" ht="12.75">
      <c r="A21" s="314" t="s">
        <v>424</v>
      </c>
      <c r="B21" s="314"/>
      <c r="C21" s="314"/>
      <c r="D21" s="314"/>
    </row>
    <row r="22" spans="1:4" s="10" customFormat="1" ht="12.75">
      <c r="A22" s="3">
        <v>1</v>
      </c>
      <c r="B22" s="17" t="s">
        <v>2227</v>
      </c>
      <c r="C22" s="3">
        <v>2010</v>
      </c>
      <c r="D22" s="78">
        <v>11588.1</v>
      </c>
    </row>
    <row r="23" spans="1:4" s="118" customFormat="1" ht="12.75">
      <c r="A23" s="309" t="s">
        <v>2056</v>
      </c>
      <c r="B23" s="310"/>
      <c r="C23" s="311"/>
      <c r="D23" s="134">
        <f>SUM(D22)</f>
        <v>11588.1</v>
      </c>
    </row>
    <row r="24" spans="1:4" ht="12.75">
      <c r="A24" s="283" t="s">
        <v>425</v>
      </c>
      <c r="B24" s="283"/>
      <c r="C24" s="283"/>
      <c r="D24" s="283"/>
    </row>
    <row r="25" spans="1:4" s="10" customFormat="1" ht="12.75">
      <c r="A25" s="9">
        <v>1</v>
      </c>
      <c r="B25" s="1" t="s">
        <v>2294</v>
      </c>
      <c r="C25" s="3">
        <v>2008</v>
      </c>
      <c r="D25" s="78">
        <v>1050</v>
      </c>
    </row>
    <row r="26" spans="1:4" s="10" customFormat="1" ht="12.75">
      <c r="A26" s="9">
        <v>2</v>
      </c>
      <c r="B26" s="1" t="s">
        <v>2294</v>
      </c>
      <c r="C26" s="3">
        <v>2008</v>
      </c>
      <c r="D26" s="78">
        <v>1050</v>
      </c>
    </row>
    <row r="27" spans="1:4" s="10" customFormat="1" ht="12.75">
      <c r="A27" s="9">
        <v>3</v>
      </c>
      <c r="B27" s="1" t="s">
        <v>2294</v>
      </c>
      <c r="C27" s="3">
        <v>2008</v>
      </c>
      <c r="D27" s="78">
        <v>1020</v>
      </c>
    </row>
    <row r="28" spans="1:4" s="10" customFormat="1" ht="12.75">
      <c r="A28" s="9">
        <v>4</v>
      </c>
      <c r="B28" s="1" t="s">
        <v>2295</v>
      </c>
      <c r="C28" s="3">
        <v>2008</v>
      </c>
      <c r="D28" s="78">
        <v>5244.78</v>
      </c>
    </row>
    <row r="29" spans="1:4" s="10" customFormat="1" ht="12.75">
      <c r="A29" s="9">
        <v>5</v>
      </c>
      <c r="B29" s="1" t="s">
        <v>2296</v>
      </c>
      <c r="C29" s="3">
        <v>2008</v>
      </c>
      <c r="D29" s="78">
        <v>865</v>
      </c>
    </row>
    <row r="30" spans="1:4" s="10" customFormat="1" ht="12.75">
      <c r="A30" s="9">
        <v>6</v>
      </c>
      <c r="B30" s="1" t="s">
        <v>2296</v>
      </c>
      <c r="C30" s="3">
        <v>2008</v>
      </c>
      <c r="D30" s="78">
        <v>865</v>
      </c>
    </row>
    <row r="31" spans="1:4" s="10" customFormat="1" ht="12.75">
      <c r="A31" s="9">
        <v>7</v>
      </c>
      <c r="B31" s="1" t="s">
        <v>2294</v>
      </c>
      <c r="C31" s="3">
        <v>2008</v>
      </c>
      <c r="D31" s="78">
        <v>1050</v>
      </c>
    </row>
    <row r="32" spans="1:4" s="10" customFormat="1" ht="12.75">
      <c r="A32" s="9">
        <v>8</v>
      </c>
      <c r="B32" s="1" t="s">
        <v>2297</v>
      </c>
      <c r="C32" s="3">
        <v>2008</v>
      </c>
      <c r="D32" s="78">
        <v>849</v>
      </c>
    </row>
    <row r="33" spans="1:4" s="10" customFormat="1" ht="12.75">
      <c r="A33" s="9">
        <v>9</v>
      </c>
      <c r="B33" s="1" t="s">
        <v>2297</v>
      </c>
      <c r="C33" s="3">
        <v>2008</v>
      </c>
      <c r="D33" s="78">
        <v>849</v>
      </c>
    </row>
    <row r="34" spans="1:4" s="10" customFormat="1" ht="12.75">
      <c r="A34" s="9">
        <v>10</v>
      </c>
      <c r="B34" s="1" t="s">
        <v>2297</v>
      </c>
      <c r="C34" s="3">
        <v>2008</v>
      </c>
      <c r="D34" s="78">
        <v>849</v>
      </c>
    </row>
    <row r="35" spans="1:4" s="10" customFormat="1" ht="12.75">
      <c r="A35" s="9">
        <v>11</v>
      </c>
      <c r="B35" s="1" t="s">
        <v>2297</v>
      </c>
      <c r="C35" s="3">
        <v>2008</v>
      </c>
      <c r="D35" s="78">
        <v>849</v>
      </c>
    </row>
    <row r="36" spans="1:4" s="10" customFormat="1" ht="12.75">
      <c r="A36" s="9">
        <v>12</v>
      </c>
      <c r="B36" s="1" t="s">
        <v>2297</v>
      </c>
      <c r="C36" s="3">
        <v>2008</v>
      </c>
      <c r="D36" s="78">
        <v>849</v>
      </c>
    </row>
    <row r="37" spans="1:4" s="10" customFormat="1" ht="12.75">
      <c r="A37" s="9">
        <v>13</v>
      </c>
      <c r="B37" s="1" t="s">
        <v>2298</v>
      </c>
      <c r="C37" s="3">
        <v>2008</v>
      </c>
      <c r="D37" s="78">
        <v>2671.8</v>
      </c>
    </row>
    <row r="38" spans="1:4" s="10" customFormat="1" ht="12.75">
      <c r="A38" s="9">
        <v>14</v>
      </c>
      <c r="B38" s="1" t="s">
        <v>2299</v>
      </c>
      <c r="C38" s="3">
        <v>2008</v>
      </c>
      <c r="D38" s="78">
        <v>21385.38</v>
      </c>
    </row>
    <row r="39" spans="1:4" s="10" customFormat="1" ht="12.75">
      <c r="A39" s="9">
        <v>15</v>
      </c>
      <c r="B39" s="1" t="s">
        <v>2300</v>
      </c>
      <c r="C39" s="3">
        <v>2008</v>
      </c>
      <c r="D39" s="78">
        <v>1057.2</v>
      </c>
    </row>
    <row r="40" spans="1:4" s="10" customFormat="1" ht="12.75">
      <c r="A40" s="9">
        <v>16</v>
      </c>
      <c r="B40" s="1" t="s">
        <v>2300</v>
      </c>
      <c r="C40" s="3">
        <v>2008</v>
      </c>
      <c r="D40" s="78">
        <v>1057.2</v>
      </c>
    </row>
    <row r="41" spans="1:4" s="10" customFormat="1" ht="12.75">
      <c r="A41" s="9">
        <v>17</v>
      </c>
      <c r="B41" s="1" t="s">
        <v>2301</v>
      </c>
      <c r="C41" s="3">
        <v>2008</v>
      </c>
      <c r="D41" s="78">
        <v>1524.51</v>
      </c>
    </row>
    <row r="42" spans="1:4" s="10" customFormat="1" ht="12.75">
      <c r="A42" s="9">
        <v>18</v>
      </c>
      <c r="B42" s="1" t="s">
        <v>2301</v>
      </c>
      <c r="C42" s="3">
        <v>2008</v>
      </c>
      <c r="D42" s="78">
        <v>1524.51</v>
      </c>
    </row>
    <row r="43" spans="1:4" s="10" customFormat="1" ht="12.75">
      <c r="A43" s="9">
        <v>19</v>
      </c>
      <c r="B43" s="1" t="s">
        <v>2302</v>
      </c>
      <c r="C43" s="3">
        <v>2008</v>
      </c>
      <c r="D43" s="78">
        <v>2784.21</v>
      </c>
    </row>
    <row r="44" spans="1:4" s="10" customFormat="1" ht="12.75">
      <c r="A44" s="9">
        <v>20</v>
      </c>
      <c r="B44" s="1" t="s">
        <v>2302</v>
      </c>
      <c r="C44" s="3">
        <v>2008</v>
      </c>
      <c r="D44" s="78">
        <v>2784.21</v>
      </c>
    </row>
    <row r="45" spans="1:4" s="10" customFormat="1" ht="12.75">
      <c r="A45" s="9">
        <v>21</v>
      </c>
      <c r="B45" s="1" t="s">
        <v>2303</v>
      </c>
      <c r="C45" s="3">
        <v>2008</v>
      </c>
      <c r="D45" s="78">
        <v>1433</v>
      </c>
    </row>
    <row r="46" spans="1:4" s="10" customFormat="1" ht="12.75">
      <c r="A46" s="9">
        <v>22</v>
      </c>
      <c r="B46" s="1" t="s">
        <v>2304</v>
      </c>
      <c r="C46" s="3">
        <v>2008</v>
      </c>
      <c r="D46" s="78">
        <v>762</v>
      </c>
    </row>
    <row r="47" spans="1:4" s="10" customFormat="1" ht="12.75">
      <c r="A47" s="9">
        <v>23</v>
      </c>
      <c r="B47" s="1" t="s">
        <v>2304</v>
      </c>
      <c r="C47" s="3">
        <v>2008</v>
      </c>
      <c r="D47" s="78">
        <v>762</v>
      </c>
    </row>
    <row r="48" spans="1:4" s="10" customFormat="1" ht="12.75">
      <c r="A48" s="9">
        <v>24</v>
      </c>
      <c r="B48" s="1" t="s">
        <v>2304</v>
      </c>
      <c r="C48" s="3">
        <v>2008</v>
      </c>
      <c r="D48" s="78">
        <v>762</v>
      </c>
    </row>
    <row r="49" spans="1:4" s="10" customFormat="1" ht="12.75">
      <c r="A49" s="9">
        <v>25</v>
      </c>
      <c r="B49" s="1" t="s">
        <v>2304</v>
      </c>
      <c r="C49" s="3">
        <v>2008</v>
      </c>
      <c r="D49" s="78">
        <v>762</v>
      </c>
    </row>
    <row r="50" spans="1:4" s="10" customFormat="1" ht="12.75">
      <c r="A50" s="9">
        <v>26</v>
      </c>
      <c r="B50" s="1" t="s">
        <v>2304</v>
      </c>
      <c r="C50" s="3">
        <v>2008</v>
      </c>
      <c r="D50" s="78">
        <v>762</v>
      </c>
    </row>
    <row r="51" spans="1:4" s="10" customFormat="1" ht="12.75">
      <c r="A51" s="9">
        <v>27</v>
      </c>
      <c r="B51" s="1" t="s">
        <v>2304</v>
      </c>
      <c r="C51" s="3">
        <v>2008</v>
      </c>
      <c r="D51" s="78">
        <v>762</v>
      </c>
    </row>
    <row r="52" spans="1:4" s="10" customFormat="1" ht="12.75">
      <c r="A52" s="9">
        <v>28</v>
      </c>
      <c r="B52" s="1" t="s">
        <v>2305</v>
      </c>
      <c r="C52" s="3">
        <v>2008</v>
      </c>
      <c r="D52" s="78">
        <v>9308.6</v>
      </c>
    </row>
    <row r="53" spans="1:4" s="10" customFormat="1" ht="12.75">
      <c r="A53" s="9">
        <v>29</v>
      </c>
      <c r="B53" s="1" t="s">
        <v>2306</v>
      </c>
      <c r="C53" s="3">
        <v>2008</v>
      </c>
      <c r="D53" s="78">
        <v>2440</v>
      </c>
    </row>
    <row r="54" spans="1:4" s="10" customFormat="1" ht="12.75">
      <c r="A54" s="9">
        <v>30</v>
      </c>
      <c r="B54" s="1" t="s">
        <v>2307</v>
      </c>
      <c r="C54" s="3">
        <v>2008</v>
      </c>
      <c r="D54" s="78">
        <v>1610.4</v>
      </c>
    </row>
    <row r="55" spans="1:4" s="10" customFormat="1" ht="12.75">
      <c r="A55" s="9">
        <v>31</v>
      </c>
      <c r="B55" s="1" t="s">
        <v>2307</v>
      </c>
      <c r="C55" s="3">
        <v>2008</v>
      </c>
      <c r="D55" s="78">
        <v>1610.4</v>
      </c>
    </row>
    <row r="56" spans="1:4" s="10" customFormat="1" ht="12.75">
      <c r="A56" s="9">
        <v>32</v>
      </c>
      <c r="B56" s="1" t="s">
        <v>2307</v>
      </c>
      <c r="C56" s="3">
        <v>2008</v>
      </c>
      <c r="D56" s="78">
        <v>1610.4</v>
      </c>
    </row>
    <row r="57" spans="1:4" s="10" customFormat="1" ht="12.75">
      <c r="A57" s="9">
        <v>33</v>
      </c>
      <c r="B57" s="1" t="s">
        <v>2307</v>
      </c>
      <c r="C57" s="3">
        <v>2008</v>
      </c>
      <c r="D57" s="78">
        <v>1610.4</v>
      </c>
    </row>
    <row r="58" spans="1:4" s="10" customFormat="1" ht="12.75">
      <c r="A58" s="9">
        <v>34</v>
      </c>
      <c r="B58" s="1" t="s">
        <v>2307</v>
      </c>
      <c r="C58" s="3">
        <v>2008</v>
      </c>
      <c r="D58" s="78">
        <v>1610.4</v>
      </c>
    </row>
    <row r="59" spans="1:4" s="10" customFormat="1" ht="12.75">
      <c r="A59" s="9">
        <v>35</v>
      </c>
      <c r="B59" s="1" t="s">
        <v>2307</v>
      </c>
      <c r="C59" s="3">
        <v>2008</v>
      </c>
      <c r="D59" s="78">
        <v>1610.4</v>
      </c>
    </row>
    <row r="60" spans="1:4" s="10" customFormat="1" ht="12.75">
      <c r="A60" s="9">
        <v>36</v>
      </c>
      <c r="B60" s="1" t="s">
        <v>2308</v>
      </c>
      <c r="C60" s="3">
        <v>2008</v>
      </c>
      <c r="D60" s="78">
        <v>536.8</v>
      </c>
    </row>
    <row r="61" spans="1:4" s="10" customFormat="1" ht="12.75">
      <c r="A61" s="9">
        <v>37</v>
      </c>
      <c r="B61" s="1" t="s">
        <v>2308</v>
      </c>
      <c r="C61" s="3">
        <v>2008</v>
      </c>
      <c r="D61" s="78">
        <v>536.8</v>
      </c>
    </row>
    <row r="62" spans="1:4" s="10" customFormat="1" ht="12.75">
      <c r="A62" s="9">
        <v>38</v>
      </c>
      <c r="B62" s="1" t="s">
        <v>2308</v>
      </c>
      <c r="C62" s="3">
        <v>2008</v>
      </c>
      <c r="D62" s="78">
        <v>536.8</v>
      </c>
    </row>
    <row r="63" spans="1:4" s="10" customFormat="1" ht="12.75">
      <c r="A63" s="9">
        <v>39</v>
      </c>
      <c r="B63" s="1" t="s">
        <v>2308</v>
      </c>
      <c r="C63" s="3">
        <v>2008</v>
      </c>
      <c r="D63" s="78">
        <v>536.8</v>
      </c>
    </row>
    <row r="64" spans="1:4" s="10" customFormat="1" ht="12.75">
      <c r="A64" s="9">
        <v>40</v>
      </c>
      <c r="B64" s="1" t="s">
        <v>2308</v>
      </c>
      <c r="C64" s="3">
        <v>2008</v>
      </c>
      <c r="D64" s="78">
        <v>536.8</v>
      </c>
    </row>
    <row r="65" spans="1:4" s="10" customFormat="1" ht="12.75">
      <c r="A65" s="9">
        <v>41</v>
      </c>
      <c r="B65" s="1" t="s">
        <v>2308</v>
      </c>
      <c r="C65" s="3">
        <v>2008</v>
      </c>
      <c r="D65" s="78">
        <v>536.8</v>
      </c>
    </row>
    <row r="66" spans="1:4" s="10" customFormat="1" ht="12.75">
      <c r="A66" s="9">
        <v>42</v>
      </c>
      <c r="B66" s="1" t="s">
        <v>2308</v>
      </c>
      <c r="C66" s="3">
        <v>2008</v>
      </c>
      <c r="D66" s="78">
        <v>536.8</v>
      </c>
    </row>
    <row r="67" spans="1:4" s="10" customFormat="1" ht="12.75">
      <c r="A67" s="9">
        <v>43</v>
      </c>
      <c r="B67" s="1" t="s">
        <v>2308</v>
      </c>
      <c r="C67" s="3">
        <v>2008</v>
      </c>
      <c r="D67" s="78">
        <v>536.8</v>
      </c>
    </row>
    <row r="68" spans="1:4" s="10" customFormat="1" ht="12.75">
      <c r="A68" s="9">
        <v>44</v>
      </c>
      <c r="B68" s="1" t="s">
        <v>2308</v>
      </c>
      <c r="C68" s="3">
        <v>2008</v>
      </c>
      <c r="D68" s="78">
        <v>536.8</v>
      </c>
    </row>
    <row r="69" spans="1:4" s="10" customFormat="1" ht="12.75">
      <c r="A69" s="9">
        <v>45</v>
      </c>
      <c r="B69" s="1" t="s">
        <v>2308</v>
      </c>
      <c r="C69" s="3">
        <v>2008</v>
      </c>
      <c r="D69" s="78">
        <v>536.8</v>
      </c>
    </row>
    <row r="70" spans="1:4" s="10" customFormat="1" ht="12.75">
      <c r="A70" s="9">
        <v>46</v>
      </c>
      <c r="B70" s="1" t="s">
        <v>2308</v>
      </c>
      <c r="C70" s="3">
        <v>2008</v>
      </c>
      <c r="D70" s="78">
        <v>536.8</v>
      </c>
    </row>
    <row r="71" spans="1:4" s="10" customFormat="1" ht="12.75">
      <c r="A71" s="9">
        <v>47</v>
      </c>
      <c r="B71" s="1" t="s">
        <v>2308</v>
      </c>
      <c r="C71" s="3">
        <v>2008</v>
      </c>
      <c r="D71" s="78">
        <v>536.8</v>
      </c>
    </row>
    <row r="72" spans="1:4" s="10" customFormat="1" ht="12.75">
      <c r="A72" s="9">
        <v>48</v>
      </c>
      <c r="B72" s="1" t="s">
        <v>2308</v>
      </c>
      <c r="C72" s="3">
        <v>2008</v>
      </c>
      <c r="D72" s="78">
        <v>536.8</v>
      </c>
    </row>
    <row r="73" spans="1:4" s="10" customFormat="1" ht="12.75">
      <c r="A73" s="9">
        <v>49</v>
      </c>
      <c r="B73" s="1" t="s">
        <v>2308</v>
      </c>
      <c r="C73" s="3">
        <v>2008</v>
      </c>
      <c r="D73" s="78">
        <v>536.8</v>
      </c>
    </row>
    <row r="74" spans="1:4" s="10" customFormat="1" ht="12.75">
      <c r="A74" s="9">
        <v>50</v>
      </c>
      <c r="B74" s="1" t="s">
        <v>2308</v>
      </c>
      <c r="C74" s="3">
        <v>2008</v>
      </c>
      <c r="D74" s="78">
        <v>536.8</v>
      </c>
    </row>
    <row r="75" spans="1:4" s="10" customFormat="1" ht="12.75">
      <c r="A75" s="9">
        <v>51</v>
      </c>
      <c r="B75" s="1" t="s">
        <v>2308</v>
      </c>
      <c r="C75" s="3">
        <v>2008</v>
      </c>
      <c r="D75" s="78">
        <v>536.8</v>
      </c>
    </row>
    <row r="76" spans="1:4" s="10" customFormat="1" ht="12.75">
      <c r="A76" s="9">
        <v>52</v>
      </c>
      <c r="B76" s="1" t="s">
        <v>2308</v>
      </c>
      <c r="C76" s="3">
        <v>2008</v>
      </c>
      <c r="D76" s="78">
        <v>536.8</v>
      </c>
    </row>
    <row r="77" spans="1:4" s="10" customFormat="1" ht="12.75">
      <c r="A77" s="9">
        <v>53</v>
      </c>
      <c r="B77" s="1" t="s">
        <v>2308</v>
      </c>
      <c r="C77" s="3">
        <v>2008</v>
      </c>
      <c r="D77" s="78">
        <v>536.8</v>
      </c>
    </row>
    <row r="78" spans="1:4" s="10" customFormat="1" ht="12.75">
      <c r="A78" s="9">
        <v>54</v>
      </c>
      <c r="B78" s="1" t="s">
        <v>2308</v>
      </c>
      <c r="C78" s="3">
        <v>2008</v>
      </c>
      <c r="D78" s="78">
        <v>536.8</v>
      </c>
    </row>
    <row r="79" spans="1:4" s="10" customFormat="1" ht="12.75">
      <c r="A79" s="9">
        <v>55</v>
      </c>
      <c r="B79" s="1" t="s">
        <v>2308</v>
      </c>
      <c r="C79" s="3">
        <v>2008</v>
      </c>
      <c r="D79" s="78">
        <v>536.8</v>
      </c>
    </row>
    <row r="80" spans="1:4" s="10" customFormat="1" ht="12.75">
      <c r="A80" s="9">
        <v>56</v>
      </c>
      <c r="B80" s="1" t="s">
        <v>2308</v>
      </c>
      <c r="C80" s="3">
        <v>2008</v>
      </c>
      <c r="D80" s="78">
        <v>536.8</v>
      </c>
    </row>
    <row r="81" spans="1:4" s="10" customFormat="1" ht="12.75">
      <c r="A81" s="9">
        <v>57</v>
      </c>
      <c r="B81" s="1" t="s">
        <v>2308</v>
      </c>
      <c r="C81" s="3">
        <v>2008</v>
      </c>
      <c r="D81" s="78">
        <v>536.8</v>
      </c>
    </row>
    <row r="82" spans="1:4" s="10" customFormat="1" ht="12.75">
      <c r="A82" s="9">
        <v>58</v>
      </c>
      <c r="B82" s="1" t="s">
        <v>2308</v>
      </c>
      <c r="C82" s="3">
        <v>2008</v>
      </c>
      <c r="D82" s="78">
        <v>536.8</v>
      </c>
    </row>
    <row r="83" spans="1:4" s="10" customFormat="1" ht="12.75">
      <c r="A83" s="9">
        <v>59</v>
      </c>
      <c r="B83" s="1" t="s">
        <v>2308</v>
      </c>
      <c r="C83" s="3">
        <v>2008</v>
      </c>
      <c r="D83" s="78">
        <v>536.8</v>
      </c>
    </row>
    <row r="84" spans="1:4" s="10" customFormat="1" ht="12.75">
      <c r="A84" s="9">
        <v>60</v>
      </c>
      <c r="B84" s="1" t="s">
        <v>2308</v>
      </c>
      <c r="C84" s="3">
        <v>2008</v>
      </c>
      <c r="D84" s="78">
        <v>536.8</v>
      </c>
    </row>
    <row r="85" spans="1:4" s="10" customFormat="1" ht="12.75">
      <c r="A85" s="9">
        <v>61</v>
      </c>
      <c r="B85" s="1" t="s">
        <v>2308</v>
      </c>
      <c r="C85" s="3">
        <v>2008</v>
      </c>
      <c r="D85" s="78">
        <v>536.8</v>
      </c>
    </row>
    <row r="86" spans="1:4" s="10" customFormat="1" ht="12.75">
      <c r="A86" s="9">
        <v>62</v>
      </c>
      <c r="B86" s="1" t="s">
        <v>2308</v>
      </c>
      <c r="C86" s="3">
        <v>2008</v>
      </c>
      <c r="D86" s="78">
        <v>536.8</v>
      </c>
    </row>
    <row r="87" spans="1:4" s="10" customFormat="1" ht="12.75">
      <c r="A87" s="9">
        <v>63</v>
      </c>
      <c r="B87" s="1" t="s">
        <v>2308</v>
      </c>
      <c r="C87" s="3">
        <v>2008</v>
      </c>
      <c r="D87" s="78">
        <v>536.8</v>
      </c>
    </row>
    <row r="88" spans="1:4" s="10" customFormat="1" ht="12.75">
      <c r="A88" s="9">
        <v>64</v>
      </c>
      <c r="B88" s="1" t="s">
        <v>2308</v>
      </c>
      <c r="C88" s="3">
        <v>2008</v>
      </c>
      <c r="D88" s="78">
        <v>536.8</v>
      </c>
    </row>
    <row r="89" spans="1:4" s="10" customFormat="1" ht="12.75">
      <c r="A89" s="9">
        <v>65</v>
      </c>
      <c r="B89" s="1" t="s">
        <v>2308</v>
      </c>
      <c r="C89" s="3">
        <v>2008</v>
      </c>
      <c r="D89" s="78">
        <v>536.8</v>
      </c>
    </row>
    <row r="90" spans="1:4" s="10" customFormat="1" ht="12.75">
      <c r="A90" s="9">
        <v>66</v>
      </c>
      <c r="B90" s="1" t="s">
        <v>2303</v>
      </c>
      <c r="C90" s="3">
        <v>2008</v>
      </c>
      <c r="D90" s="78">
        <v>1342</v>
      </c>
    </row>
    <row r="91" spans="1:4" s="10" customFormat="1" ht="12.75">
      <c r="A91" s="9">
        <v>67</v>
      </c>
      <c r="B91" s="1" t="s">
        <v>2294</v>
      </c>
      <c r="C91" s="3">
        <v>2008</v>
      </c>
      <c r="D91" s="78">
        <v>817.4</v>
      </c>
    </row>
    <row r="92" spans="1:4" s="10" customFormat="1" ht="12.75">
      <c r="A92" s="9">
        <v>68</v>
      </c>
      <c r="B92" s="1" t="s">
        <v>2294</v>
      </c>
      <c r="C92" s="3">
        <v>2008</v>
      </c>
      <c r="D92" s="78">
        <v>817.4</v>
      </c>
    </row>
    <row r="93" spans="1:4" s="10" customFormat="1" ht="12.75">
      <c r="A93" s="9">
        <v>69</v>
      </c>
      <c r="B93" s="1" t="s">
        <v>2294</v>
      </c>
      <c r="C93" s="3">
        <v>2008</v>
      </c>
      <c r="D93" s="78">
        <v>817.4</v>
      </c>
    </row>
    <row r="94" spans="1:4" s="10" customFormat="1" ht="12.75">
      <c r="A94" s="9">
        <v>70</v>
      </c>
      <c r="B94" s="1" t="s">
        <v>2294</v>
      </c>
      <c r="C94" s="3">
        <v>2008</v>
      </c>
      <c r="D94" s="78">
        <v>817.4</v>
      </c>
    </row>
    <row r="95" spans="1:4" s="10" customFormat="1" ht="12.75">
      <c r="A95" s="9">
        <v>71</v>
      </c>
      <c r="B95" s="1" t="s">
        <v>2294</v>
      </c>
      <c r="C95" s="3">
        <v>2008</v>
      </c>
      <c r="D95" s="78">
        <v>817.4</v>
      </c>
    </row>
    <row r="96" spans="1:4" s="10" customFormat="1" ht="12.75">
      <c r="A96" s="9">
        <v>72</v>
      </c>
      <c r="B96" s="1" t="s">
        <v>2309</v>
      </c>
      <c r="C96" s="3">
        <v>2008</v>
      </c>
      <c r="D96" s="78">
        <v>967.02</v>
      </c>
    </row>
    <row r="97" spans="1:4" s="10" customFormat="1" ht="12.75">
      <c r="A97" s="9">
        <v>73</v>
      </c>
      <c r="B97" s="207" t="s">
        <v>2310</v>
      </c>
      <c r="C97" s="3">
        <v>2008</v>
      </c>
      <c r="D97" s="78">
        <v>509</v>
      </c>
    </row>
    <row r="98" spans="1:4" s="10" customFormat="1" ht="12.75">
      <c r="A98" s="9">
        <v>74</v>
      </c>
      <c r="B98" s="1" t="s">
        <v>2311</v>
      </c>
      <c r="C98" s="3">
        <v>2009</v>
      </c>
      <c r="D98" s="78">
        <v>790</v>
      </c>
    </row>
    <row r="99" spans="1:4" s="10" customFormat="1" ht="12.75">
      <c r="A99" s="9">
        <v>75</v>
      </c>
      <c r="B99" s="1" t="s">
        <v>95</v>
      </c>
      <c r="C99" s="3">
        <v>2009</v>
      </c>
      <c r="D99" s="78">
        <v>7076</v>
      </c>
    </row>
    <row r="100" spans="1:4" s="10" customFormat="1" ht="26.25">
      <c r="A100" s="9">
        <v>76</v>
      </c>
      <c r="B100" s="1" t="s">
        <v>2312</v>
      </c>
      <c r="C100" s="3">
        <v>2009</v>
      </c>
      <c r="D100" s="78">
        <v>661.16</v>
      </c>
    </row>
    <row r="101" spans="1:4" s="10" customFormat="1" ht="26.25">
      <c r="A101" s="9">
        <v>77</v>
      </c>
      <c r="B101" s="1" t="s">
        <v>2312</v>
      </c>
      <c r="C101" s="3">
        <v>2009</v>
      </c>
      <c r="D101" s="78">
        <v>661.16</v>
      </c>
    </row>
    <row r="102" spans="1:4" s="10" customFormat="1" ht="26.25">
      <c r="A102" s="9">
        <v>78</v>
      </c>
      <c r="B102" s="1" t="s">
        <v>2312</v>
      </c>
      <c r="C102" s="3">
        <v>2009</v>
      </c>
      <c r="D102" s="78">
        <v>711.21</v>
      </c>
    </row>
    <row r="103" spans="1:4" s="10" customFormat="1" ht="26.25">
      <c r="A103" s="9">
        <v>79</v>
      </c>
      <c r="B103" s="1" t="s">
        <v>2312</v>
      </c>
      <c r="C103" s="3">
        <v>2009</v>
      </c>
      <c r="D103" s="78">
        <v>711.21</v>
      </c>
    </row>
    <row r="104" spans="1:4" s="10" customFormat="1" ht="12.75">
      <c r="A104" s="9">
        <v>80</v>
      </c>
      <c r="B104" s="1" t="s">
        <v>2313</v>
      </c>
      <c r="C104" s="3">
        <v>2009</v>
      </c>
      <c r="D104" s="78">
        <v>400</v>
      </c>
    </row>
    <row r="105" spans="1:4" s="10" customFormat="1" ht="12.75">
      <c r="A105" s="9">
        <v>81</v>
      </c>
      <c r="B105" s="1" t="s">
        <v>2314</v>
      </c>
      <c r="C105" s="3">
        <v>2009</v>
      </c>
      <c r="D105" s="78">
        <v>715</v>
      </c>
    </row>
    <row r="106" spans="1:4" s="10" customFormat="1" ht="12.75">
      <c r="A106" s="9">
        <v>82</v>
      </c>
      <c r="B106" s="1" t="s">
        <v>2315</v>
      </c>
      <c r="C106" s="3">
        <v>2009</v>
      </c>
      <c r="D106" s="78">
        <v>517</v>
      </c>
    </row>
    <row r="107" spans="1:4" s="10" customFormat="1" ht="12.75">
      <c r="A107" s="9">
        <v>83</v>
      </c>
      <c r="B107" s="1" t="s">
        <v>2315</v>
      </c>
      <c r="C107" s="3">
        <v>2009</v>
      </c>
      <c r="D107" s="78">
        <v>517</v>
      </c>
    </row>
    <row r="108" spans="1:4" s="10" customFormat="1" ht="12.75">
      <c r="A108" s="9">
        <v>84</v>
      </c>
      <c r="B108" s="1" t="s">
        <v>2315</v>
      </c>
      <c r="C108" s="3">
        <v>2009</v>
      </c>
      <c r="D108" s="78">
        <v>517</v>
      </c>
    </row>
    <row r="109" spans="1:4" s="10" customFormat="1" ht="12.75">
      <c r="A109" s="9">
        <v>85</v>
      </c>
      <c r="B109" s="1" t="s">
        <v>2315</v>
      </c>
      <c r="C109" s="3">
        <v>2009</v>
      </c>
      <c r="D109" s="78">
        <v>517</v>
      </c>
    </row>
    <row r="110" spans="1:4" s="10" customFormat="1" ht="12.75">
      <c r="A110" s="9">
        <v>86</v>
      </c>
      <c r="B110" s="1" t="s">
        <v>2315</v>
      </c>
      <c r="C110" s="3">
        <v>2009</v>
      </c>
      <c r="D110" s="78">
        <v>517</v>
      </c>
    </row>
    <row r="111" spans="1:4" s="10" customFormat="1" ht="12.75">
      <c r="A111" s="9">
        <v>87</v>
      </c>
      <c r="B111" s="1" t="s">
        <v>2315</v>
      </c>
      <c r="C111" s="3">
        <v>2009</v>
      </c>
      <c r="D111" s="78">
        <v>517</v>
      </c>
    </row>
    <row r="112" spans="1:4" s="10" customFormat="1" ht="12.75">
      <c r="A112" s="9">
        <v>88</v>
      </c>
      <c r="B112" s="1" t="s">
        <v>2316</v>
      </c>
      <c r="C112" s="3">
        <v>2009</v>
      </c>
      <c r="D112" s="78">
        <v>637.5</v>
      </c>
    </row>
    <row r="113" spans="1:4" s="10" customFormat="1" ht="12.75">
      <c r="A113" s="9">
        <v>89</v>
      </c>
      <c r="B113" s="1" t="s">
        <v>2316</v>
      </c>
      <c r="C113" s="3">
        <v>2009</v>
      </c>
      <c r="D113" s="78">
        <v>637.5</v>
      </c>
    </row>
    <row r="114" spans="1:4" s="10" customFormat="1" ht="12.75">
      <c r="A114" s="9">
        <v>90</v>
      </c>
      <c r="B114" s="1" t="s">
        <v>2316</v>
      </c>
      <c r="C114" s="3">
        <v>2009</v>
      </c>
      <c r="D114" s="78">
        <v>637.5</v>
      </c>
    </row>
    <row r="115" spans="1:4" s="10" customFormat="1" ht="12.75">
      <c r="A115" s="9">
        <v>91</v>
      </c>
      <c r="B115" s="1" t="s">
        <v>2316</v>
      </c>
      <c r="C115" s="3">
        <v>2009</v>
      </c>
      <c r="D115" s="78">
        <v>637.5</v>
      </c>
    </row>
    <row r="116" spans="1:4" s="10" customFormat="1" ht="12.75">
      <c r="A116" s="9">
        <v>92</v>
      </c>
      <c r="B116" s="1" t="s">
        <v>2316</v>
      </c>
      <c r="C116" s="3">
        <v>2009</v>
      </c>
      <c r="D116" s="78">
        <v>664.95</v>
      </c>
    </row>
    <row r="117" spans="1:4" s="10" customFormat="1" ht="12.75">
      <c r="A117" s="9">
        <v>93</v>
      </c>
      <c r="B117" s="1" t="s">
        <v>2317</v>
      </c>
      <c r="C117" s="3">
        <v>2009</v>
      </c>
      <c r="D117" s="78">
        <v>762.88</v>
      </c>
    </row>
    <row r="118" spans="1:4" s="10" customFormat="1" ht="12.75">
      <c r="A118" s="9">
        <v>94</v>
      </c>
      <c r="B118" s="1" t="s">
        <v>2318</v>
      </c>
      <c r="C118" s="3">
        <v>2009</v>
      </c>
      <c r="D118" s="78">
        <v>547.43</v>
      </c>
    </row>
    <row r="119" spans="1:4" s="10" customFormat="1" ht="12.75">
      <c r="A119" s="9">
        <v>95</v>
      </c>
      <c r="B119" s="1" t="s">
        <v>2318</v>
      </c>
      <c r="C119" s="3">
        <v>2009</v>
      </c>
      <c r="D119" s="78">
        <v>547.43</v>
      </c>
    </row>
    <row r="120" spans="1:4" s="10" customFormat="1" ht="12.75">
      <c r="A120" s="9">
        <v>96</v>
      </c>
      <c r="B120" s="1" t="s">
        <v>2318</v>
      </c>
      <c r="C120" s="3">
        <v>2009</v>
      </c>
      <c r="D120" s="78">
        <v>547.43</v>
      </c>
    </row>
    <row r="121" spans="1:4" s="10" customFormat="1" ht="12.75">
      <c r="A121" s="9">
        <v>97</v>
      </c>
      <c r="B121" s="1" t="s">
        <v>2318</v>
      </c>
      <c r="C121" s="3">
        <v>2009</v>
      </c>
      <c r="D121" s="78">
        <v>547.43</v>
      </c>
    </row>
    <row r="122" spans="1:4" s="10" customFormat="1" ht="12.75">
      <c r="A122" s="9">
        <v>98</v>
      </c>
      <c r="B122" s="1" t="s">
        <v>2318</v>
      </c>
      <c r="C122" s="3">
        <v>2009</v>
      </c>
      <c r="D122" s="78">
        <v>547.43</v>
      </c>
    </row>
    <row r="123" spans="1:4" s="10" customFormat="1" ht="12.75">
      <c r="A123" s="9">
        <v>99</v>
      </c>
      <c r="B123" s="1" t="s">
        <v>2318</v>
      </c>
      <c r="C123" s="3">
        <v>2009</v>
      </c>
      <c r="D123" s="78">
        <v>585</v>
      </c>
    </row>
    <row r="124" spans="1:4" s="10" customFormat="1" ht="12.75">
      <c r="A124" s="9">
        <v>100</v>
      </c>
      <c r="B124" s="1" t="s">
        <v>2319</v>
      </c>
      <c r="C124" s="3">
        <v>2009</v>
      </c>
      <c r="D124" s="78">
        <v>905</v>
      </c>
    </row>
    <row r="125" spans="1:4" s="10" customFormat="1" ht="12.75">
      <c r="A125" s="9">
        <v>101</v>
      </c>
      <c r="B125" s="1" t="s">
        <v>2320</v>
      </c>
      <c r="C125" s="3">
        <v>2009</v>
      </c>
      <c r="D125" s="78">
        <v>1218</v>
      </c>
    </row>
    <row r="126" spans="1:4" s="10" customFormat="1" ht="12.75">
      <c r="A126" s="9">
        <v>102</v>
      </c>
      <c r="B126" s="1" t="s">
        <v>2321</v>
      </c>
      <c r="C126" s="3">
        <v>2009</v>
      </c>
      <c r="D126" s="78">
        <v>1061.4</v>
      </c>
    </row>
    <row r="127" spans="1:4" s="10" customFormat="1" ht="12.75">
      <c r="A127" s="9">
        <v>103</v>
      </c>
      <c r="B127" s="1" t="s">
        <v>2321</v>
      </c>
      <c r="C127" s="3">
        <v>2009</v>
      </c>
      <c r="D127" s="78">
        <v>1061.4</v>
      </c>
    </row>
    <row r="128" spans="1:4" s="10" customFormat="1" ht="12.75">
      <c r="A128" s="9">
        <v>104</v>
      </c>
      <c r="B128" s="1" t="s">
        <v>2321</v>
      </c>
      <c r="C128" s="3">
        <v>2009</v>
      </c>
      <c r="D128" s="78">
        <v>1061.4</v>
      </c>
    </row>
    <row r="129" spans="1:4" s="10" customFormat="1" ht="12.75">
      <c r="A129" s="9">
        <v>105</v>
      </c>
      <c r="B129" s="1" t="s">
        <v>2321</v>
      </c>
      <c r="C129" s="3">
        <v>2009</v>
      </c>
      <c r="D129" s="78">
        <v>1061.4</v>
      </c>
    </row>
    <row r="130" spans="1:4" s="10" customFormat="1" ht="12.75">
      <c r="A130" s="9">
        <v>106</v>
      </c>
      <c r="B130" s="1" t="s">
        <v>2322</v>
      </c>
      <c r="C130" s="3">
        <v>2009</v>
      </c>
      <c r="D130" s="78">
        <v>11224</v>
      </c>
    </row>
    <row r="131" spans="1:4" s="10" customFormat="1" ht="26.25">
      <c r="A131" s="9">
        <v>107</v>
      </c>
      <c r="B131" s="1" t="s">
        <v>2323</v>
      </c>
      <c r="C131" s="3">
        <v>2009</v>
      </c>
      <c r="D131" s="78">
        <v>17080</v>
      </c>
    </row>
    <row r="132" spans="1:4" s="10" customFormat="1" ht="12.75">
      <c r="A132" s="9">
        <v>108</v>
      </c>
      <c r="B132" s="207" t="s">
        <v>2324</v>
      </c>
      <c r="C132" s="3">
        <v>2009</v>
      </c>
      <c r="D132" s="78">
        <v>799</v>
      </c>
    </row>
    <row r="133" spans="1:4" s="10" customFormat="1" ht="12.75">
      <c r="A133" s="9">
        <v>109</v>
      </c>
      <c r="B133" s="207" t="s">
        <v>2324</v>
      </c>
      <c r="C133" s="3">
        <v>2009</v>
      </c>
      <c r="D133" s="78">
        <v>799</v>
      </c>
    </row>
    <row r="134" spans="1:4" s="10" customFormat="1" ht="12.75">
      <c r="A134" s="9">
        <v>110</v>
      </c>
      <c r="B134" s="207" t="s">
        <v>2324</v>
      </c>
      <c r="C134" s="3">
        <v>2009</v>
      </c>
      <c r="D134" s="78">
        <v>799</v>
      </c>
    </row>
    <row r="135" spans="1:4" s="10" customFormat="1" ht="12.75">
      <c r="A135" s="9">
        <v>111</v>
      </c>
      <c r="B135" s="207" t="s">
        <v>2324</v>
      </c>
      <c r="C135" s="3">
        <v>2009</v>
      </c>
      <c r="D135" s="78">
        <v>799</v>
      </c>
    </row>
    <row r="136" spans="1:4" s="10" customFormat="1" ht="12.75">
      <c r="A136" s="9">
        <v>112</v>
      </c>
      <c r="B136" s="207" t="s">
        <v>2325</v>
      </c>
      <c r="C136" s="3">
        <v>2009</v>
      </c>
      <c r="D136" s="78">
        <v>1488</v>
      </c>
    </row>
    <row r="137" spans="1:4" s="10" customFormat="1" ht="12.75">
      <c r="A137" s="9">
        <v>113</v>
      </c>
      <c r="B137" s="207" t="s">
        <v>2326</v>
      </c>
      <c r="C137" s="3">
        <v>2009</v>
      </c>
      <c r="D137" s="78">
        <v>952.01</v>
      </c>
    </row>
    <row r="138" spans="1:4" s="10" customFormat="1" ht="12.75">
      <c r="A138" s="9">
        <v>114</v>
      </c>
      <c r="B138" s="207" t="s">
        <v>2327</v>
      </c>
      <c r="C138" s="3">
        <v>2009</v>
      </c>
      <c r="D138" s="78">
        <v>2764</v>
      </c>
    </row>
    <row r="139" spans="1:4" s="10" customFormat="1" ht="12.75">
      <c r="A139" s="9">
        <v>115</v>
      </c>
      <c r="B139" s="207" t="s">
        <v>2328</v>
      </c>
      <c r="C139" s="3">
        <v>2009</v>
      </c>
      <c r="D139" s="78">
        <v>585.6</v>
      </c>
    </row>
    <row r="140" spans="1:4" s="10" customFormat="1" ht="12.75">
      <c r="A140" s="9">
        <v>116</v>
      </c>
      <c r="B140" s="207" t="s">
        <v>2328</v>
      </c>
      <c r="C140" s="3">
        <v>2009</v>
      </c>
      <c r="D140" s="78">
        <v>585.6</v>
      </c>
    </row>
    <row r="141" spans="1:4" s="10" customFormat="1" ht="12.75">
      <c r="A141" s="9">
        <v>117</v>
      </c>
      <c r="B141" s="207" t="s">
        <v>2328</v>
      </c>
      <c r="C141" s="3">
        <v>2009</v>
      </c>
      <c r="D141" s="78">
        <v>585.6</v>
      </c>
    </row>
    <row r="142" spans="1:4" s="10" customFormat="1" ht="12.75">
      <c r="A142" s="9">
        <v>118</v>
      </c>
      <c r="B142" s="207" t="s">
        <v>2328</v>
      </c>
      <c r="C142" s="3">
        <v>2009</v>
      </c>
      <c r="D142" s="78">
        <v>585.6</v>
      </c>
    </row>
    <row r="143" spans="1:4" s="10" customFormat="1" ht="12.75">
      <c r="A143" s="9">
        <v>119</v>
      </c>
      <c r="B143" s="207" t="s">
        <v>2328</v>
      </c>
      <c r="C143" s="3">
        <v>2009</v>
      </c>
      <c r="D143" s="78">
        <v>585.6</v>
      </c>
    </row>
    <row r="144" spans="1:4" s="10" customFormat="1" ht="12.75">
      <c r="A144" s="9">
        <v>120</v>
      </c>
      <c r="B144" s="207" t="s">
        <v>2328</v>
      </c>
      <c r="C144" s="3">
        <v>2009</v>
      </c>
      <c r="D144" s="78">
        <v>585.6</v>
      </c>
    </row>
    <row r="145" spans="1:4" s="10" customFormat="1" ht="12.75">
      <c r="A145" s="9">
        <v>121</v>
      </c>
      <c r="B145" s="207" t="s">
        <v>2328</v>
      </c>
      <c r="C145" s="3">
        <v>2009</v>
      </c>
      <c r="D145" s="78">
        <v>585.6</v>
      </c>
    </row>
    <row r="146" spans="1:4" s="10" customFormat="1" ht="12.75">
      <c r="A146" s="9">
        <v>122</v>
      </c>
      <c r="B146" s="207" t="s">
        <v>2328</v>
      </c>
      <c r="C146" s="3">
        <v>2009</v>
      </c>
      <c r="D146" s="78">
        <v>585.6</v>
      </c>
    </row>
    <row r="147" spans="1:4" s="10" customFormat="1" ht="12.75">
      <c r="A147" s="9">
        <v>123</v>
      </c>
      <c r="B147" s="207" t="s">
        <v>2328</v>
      </c>
      <c r="C147" s="3">
        <v>2009</v>
      </c>
      <c r="D147" s="78">
        <v>585.6</v>
      </c>
    </row>
    <row r="148" spans="1:4" s="10" customFormat="1" ht="12.75">
      <c r="A148" s="9">
        <v>124</v>
      </c>
      <c r="B148" s="207" t="s">
        <v>2328</v>
      </c>
      <c r="C148" s="3">
        <v>2009</v>
      </c>
      <c r="D148" s="78">
        <v>585.6</v>
      </c>
    </row>
    <row r="149" spans="1:4" s="10" customFormat="1" ht="12.75">
      <c r="A149" s="9">
        <v>125</v>
      </c>
      <c r="B149" s="207" t="s">
        <v>2328</v>
      </c>
      <c r="C149" s="3">
        <v>2009</v>
      </c>
      <c r="D149" s="78">
        <v>585.6</v>
      </c>
    </row>
    <row r="150" spans="1:4" s="10" customFormat="1" ht="12.75">
      <c r="A150" s="9">
        <v>126</v>
      </c>
      <c r="B150" s="207" t="s">
        <v>2328</v>
      </c>
      <c r="C150" s="3">
        <v>2009</v>
      </c>
      <c r="D150" s="78">
        <v>585.6</v>
      </c>
    </row>
    <row r="151" spans="1:4" s="10" customFormat="1" ht="12.75">
      <c r="A151" s="9">
        <v>127</v>
      </c>
      <c r="B151" s="207" t="s">
        <v>2328</v>
      </c>
      <c r="C151" s="3">
        <v>2009</v>
      </c>
      <c r="D151" s="78">
        <v>585.6</v>
      </c>
    </row>
    <row r="152" spans="1:4" s="10" customFormat="1" ht="12.75">
      <c r="A152" s="9">
        <v>128</v>
      </c>
      <c r="B152" s="207" t="s">
        <v>2328</v>
      </c>
      <c r="C152" s="3">
        <v>2009</v>
      </c>
      <c r="D152" s="78">
        <v>585.6</v>
      </c>
    </row>
    <row r="153" spans="1:4" s="10" customFormat="1" ht="12.75">
      <c r="A153" s="9">
        <v>129</v>
      </c>
      <c r="B153" s="207" t="s">
        <v>2328</v>
      </c>
      <c r="C153" s="3">
        <v>2009</v>
      </c>
      <c r="D153" s="78">
        <v>585.6</v>
      </c>
    </row>
    <row r="154" spans="1:4" s="10" customFormat="1" ht="12.75">
      <c r="A154" s="9">
        <v>130</v>
      </c>
      <c r="B154" s="207" t="s">
        <v>2328</v>
      </c>
      <c r="C154" s="3">
        <v>2009</v>
      </c>
      <c r="D154" s="78">
        <v>585.6</v>
      </c>
    </row>
    <row r="155" spans="1:4" s="10" customFormat="1" ht="12.75">
      <c r="A155" s="9">
        <v>131</v>
      </c>
      <c r="B155" s="207" t="s">
        <v>2328</v>
      </c>
      <c r="C155" s="3">
        <v>2009</v>
      </c>
      <c r="D155" s="78">
        <v>585.6</v>
      </c>
    </row>
    <row r="156" spans="1:4" s="10" customFormat="1" ht="12.75">
      <c r="A156" s="9">
        <v>132</v>
      </c>
      <c r="B156" s="207" t="s">
        <v>2329</v>
      </c>
      <c r="C156" s="3">
        <v>2010</v>
      </c>
      <c r="D156" s="78">
        <v>718.99</v>
      </c>
    </row>
    <row r="157" spans="1:4" s="10" customFormat="1" ht="12.75">
      <c r="A157" s="9">
        <v>133</v>
      </c>
      <c r="B157" s="207" t="s">
        <v>2330</v>
      </c>
      <c r="C157" s="3">
        <v>2010</v>
      </c>
      <c r="D157" s="78">
        <v>626</v>
      </c>
    </row>
    <row r="158" spans="1:4" s="10" customFormat="1" ht="12.75">
      <c r="A158" s="9">
        <v>134</v>
      </c>
      <c r="B158" s="207" t="s">
        <v>2330</v>
      </c>
      <c r="C158" s="3">
        <v>2010</v>
      </c>
      <c r="D158" s="78">
        <v>626</v>
      </c>
    </row>
    <row r="159" spans="1:4" s="10" customFormat="1" ht="12.75">
      <c r="A159" s="9">
        <v>135</v>
      </c>
      <c r="B159" s="207" t="s">
        <v>2331</v>
      </c>
      <c r="C159" s="3">
        <v>2010</v>
      </c>
      <c r="D159" s="78">
        <v>2621.78</v>
      </c>
    </row>
    <row r="160" spans="1:4" s="10" customFormat="1" ht="12.75">
      <c r="A160" s="9">
        <v>136</v>
      </c>
      <c r="B160" s="207" t="s">
        <v>2331</v>
      </c>
      <c r="C160" s="3">
        <v>2010</v>
      </c>
      <c r="D160" s="78">
        <v>2621.78</v>
      </c>
    </row>
    <row r="161" spans="1:4" s="10" customFormat="1" ht="12.75">
      <c r="A161" s="9">
        <v>137</v>
      </c>
      <c r="B161" s="207" t="s">
        <v>2331</v>
      </c>
      <c r="C161" s="3">
        <v>2010</v>
      </c>
      <c r="D161" s="78">
        <v>2621.78</v>
      </c>
    </row>
    <row r="162" spans="1:4" s="10" customFormat="1" ht="12.75">
      <c r="A162" s="9">
        <v>138</v>
      </c>
      <c r="B162" s="207" t="s">
        <v>2331</v>
      </c>
      <c r="C162" s="3">
        <v>2010</v>
      </c>
      <c r="D162" s="78">
        <v>2621.78</v>
      </c>
    </row>
    <row r="163" spans="1:4" s="10" customFormat="1" ht="12.75">
      <c r="A163" s="9">
        <v>139</v>
      </c>
      <c r="B163" s="207" t="s">
        <v>2331</v>
      </c>
      <c r="C163" s="3">
        <v>2010</v>
      </c>
      <c r="D163" s="78">
        <v>2621.78</v>
      </c>
    </row>
    <row r="164" spans="1:4" s="10" customFormat="1" ht="12.75">
      <c r="A164" s="9">
        <v>140</v>
      </c>
      <c r="B164" s="207" t="s">
        <v>2332</v>
      </c>
      <c r="C164" s="3">
        <v>2010</v>
      </c>
      <c r="D164" s="78">
        <v>1647</v>
      </c>
    </row>
    <row r="165" spans="1:4" s="10" customFormat="1" ht="12.75">
      <c r="A165" s="9">
        <v>141</v>
      </c>
      <c r="B165" s="207" t="s">
        <v>2332</v>
      </c>
      <c r="C165" s="3">
        <v>2010</v>
      </c>
      <c r="D165" s="78">
        <v>1647</v>
      </c>
    </row>
    <row r="166" spans="1:4" s="10" customFormat="1" ht="12.75">
      <c r="A166" s="9">
        <v>142</v>
      </c>
      <c r="B166" s="207" t="s">
        <v>2332</v>
      </c>
      <c r="C166" s="3">
        <v>2010</v>
      </c>
      <c r="D166" s="78">
        <v>1647</v>
      </c>
    </row>
    <row r="167" spans="1:4" s="10" customFormat="1" ht="12.75">
      <c r="A167" s="9">
        <v>143</v>
      </c>
      <c r="B167" s="207" t="s">
        <v>2332</v>
      </c>
      <c r="C167" s="3">
        <v>2010</v>
      </c>
      <c r="D167" s="78">
        <v>1647</v>
      </c>
    </row>
    <row r="168" spans="1:4" s="10" customFormat="1" ht="12.75">
      <c r="A168" s="9">
        <v>144</v>
      </c>
      <c r="B168" s="207" t="s">
        <v>2332</v>
      </c>
      <c r="C168" s="3">
        <v>2010</v>
      </c>
      <c r="D168" s="78">
        <v>1647</v>
      </c>
    </row>
    <row r="169" spans="1:4" s="10" customFormat="1" ht="12.75">
      <c r="A169" s="9">
        <v>145</v>
      </c>
      <c r="B169" s="207" t="s">
        <v>2332</v>
      </c>
      <c r="C169" s="3">
        <v>2010</v>
      </c>
      <c r="D169" s="78">
        <v>1671.4</v>
      </c>
    </row>
    <row r="170" spans="1:4" s="10" customFormat="1" ht="12.75">
      <c r="A170" s="9">
        <v>146</v>
      </c>
      <c r="B170" s="207" t="s">
        <v>2332</v>
      </c>
      <c r="C170" s="3">
        <v>2010</v>
      </c>
      <c r="D170" s="78">
        <v>1671.4</v>
      </c>
    </row>
    <row r="171" spans="1:4" s="10" customFormat="1" ht="12.75">
      <c r="A171" s="9">
        <v>147</v>
      </c>
      <c r="B171" s="207" t="s">
        <v>2332</v>
      </c>
      <c r="C171" s="3">
        <v>2010</v>
      </c>
      <c r="D171" s="78">
        <v>1671.4</v>
      </c>
    </row>
    <row r="172" spans="1:4" s="10" customFormat="1" ht="12.75">
      <c r="A172" s="9">
        <v>148</v>
      </c>
      <c r="B172" s="207" t="s">
        <v>2332</v>
      </c>
      <c r="C172" s="3">
        <v>2010</v>
      </c>
      <c r="D172" s="78">
        <v>1671.4</v>
      </c>
    </row>
    <row r="173" spans="1:4" s="10" customFormat="1" ht="12.75">
      <c r="A173" s="9">
        <v>149</v>
      </c>
      <c r="B173" s="207" t="s">
        <v>2332</v>
      </c>
      <c r="C173" s="3">
        <v>2010</v>
      </c>
      <c r="D173" s="78">
        <v>1671.4</v>
      </c>
    </row>
    <row r="174" spans="1:4" s="10" customFormat="1" ht="12.75">
      <c r="A174" s="9">
        <v>150</v>
      </c>
      <c r="B174" s="207" t="s">
        <v>2332</v>
      </c>
      <c r="C174" s="3">
        <v>2010</v>
      </c>
      <c r="D174" s="78">
        <v>1671.4</v>
      </c>
    </row>
    <row r="175" spans="1:4" s="10" customFormat="1" ht="12.75">
      <c r="A175" s="9">
        <v>151</v>
      </c>
      <c r="B175" s="207" t="s">
        <v>2333</v>
      </c>
      <c r="C175" s="3">
        <v>2010</v>
      </c>
      <c r="D175" s="78">
        <v>12935</v>
      </c>
    </row>
    <row r="176" spans="1:4" s="10" customFormat="1" ht="12.75">
      <c r="A176" s="9">
        <v>152</v>
      </c>
      <c r="B176" s="207" t="s">
        <v>2334</v>
      </c>
      <c r="C176" s="3">
        <v>2010</v>
      </c>
      <c r="D176" s="78">
        <v>1450</v>
      </c>
    </row>
    <row r="177" spans="1:4" s="10" customFormat="1" ht="12.75">
      <c r="A177" s="9">
        <v>153</v>
      </c>
      <c r="B177" s="207" t="s">
        <v>2335</v>
      </c>
      <c r="C177" s="3">
        <v>2010</v>
      </c>
      <c r="D177" s="78">
        <v>950</v>
      </c>
    </row>
    <row r="178" spans="1:4" s="10" customFormat="1" ht="12.75">
      <c r="A178" s="9">
        <v>154</v>
      </c>
      <c r="B178" s="207" t="s">
        <v>2336</v>
      </c>
      <c r="C178" s="3">
        <v>2010</v>
      </c>
      <c r="D178" s="78">
        <v>11236.98</v>
      </c>
    </row>
    <row r="179" spans="1:4" s="10" customFormat="1" ht="12.75">
      <c r="A179" s="9">
        <v>155</v>
      </c>
      <c r="B179" s="207" t="s">
        <v>2337</v>
      </c>
      <c r="C179" s="3">
        <v>2010</v>
      </c>
      <c r="D179" s="78">
        <v>17658.26</v>
      </c>
    </row>
    <row r="180" spans="1:4" s="10" customFormat="1" ht="12.75">
      <c r="A180" s="9">
        <v>156</v>
      </c>
      <c r="B180" s="207" t="s">
        <v>2338</v>
      </c>
      <c r="C180" s="3">
        <v>2010</v>
      </c>
      <c r="D180" s="78">
        <v>2906.04</v>
      </c>
    </row>
    <row r="181" spans="1:4" s="10" customFormat="1" ht="12.75">
      <c r="A181" s="9">
        <v>157</v>
      </c>
      <c r="B181" s="207" t="s">
        <v>2339</v>
      </c>
      <c r="C181" s="3">
        <v>2010</v>
      </c>
      <c r="D181" s="78">
        <v>11358.2</v>
      </c>
    </row>
    <row r="182" spans="1:4" s="10" customFormat="1" ht="26.25">
      <c r="A182" s="9">
        <v>158</v>
      </c>
      <c r="B182" s="208" t="s">
        <v>2340</v>
      </c>
      <c r="C182" s="3">
        <v>2010</v>
      </c>
      <c r="D182" s="78">
        <v>3304.16</v>
      </c>
    </row>
    <row r="183" spans="1:4" s="10" customFormat="1" ht="26.25">
      <c r="A183" s="9">
        <v>159</v>
      </c>
      <c r="B183" s="208" t="s">
        <v>2340</v>
      </c>
      <c r="C183" s="3">
        <v>2010</v>
      </c>
      <c r="D183" s="78">
        <v>3304.16</v>
      </c>
    </row>
    <row r="184" spans="1:4" s="10" customFormat="1" ht="12.75">
      <c r="A184" s="9">
        <v>160</v>
      </c>
      <c r="B184" s="208" t="s">
        <v>2341</v>
      </c>
      <c r="C184" s="3">
        <v>2010</v>
      </c>
      <c r="D184" s="78">
        <v>1021.76</v>
      </c>
    </row>
    <row r="185" spans="1:4" s="10" customFormat="1" ht="12.75">
      <c r="A185" s="9">
        <v>161</v>
      </c>
      <c r="B185" s="208" t="s">
        <v>2342</v>
      </c>
      <c r="C185" s="3">
        <v>2010</v>
      </c>
      <c r="D185" s="78">
        <v>1295.98</v>
      </c>
    </row>
    <row r="186" spans="1:4" s="10" customFormat="1" ht="12.75">
      <c r="A186" s="9">
        <v>162</v>
      </c>
      <c r="B186" s="208" t="s">
        <v>2343</v>
      </c>
      <c r="C186" s="3">
        <v>2010</v>
      </c>
      <c r="D186" s="78">
        <v>965.52</v>
      </c>
    </row>
    <row r="187" spans="1:4" s="10" customFormat="1" ht="12.75">
      <c r="A187" s="9">
        <v>163</v>
      </c>
      <c r="B187" s="208" t="s">
        <v>2343</v>
      </c>
      <c r="C187" s="3">
        <v>2010</v>
      </c>
      <c r="D187" s="78">
        <v>992.23</v>
      </c>
    </row>
    <row r="188" spans="1:4" s="10" customFormat="1" ht="12.75">
      <c r="A188" s="9">
        <v>164</v>
      </c>
      <c r="B188" s="207" t="s">
        <v>2332</v>
      </c>
      <c r="C188" s="3">
        <v>2011</v>
      </c>
      <c r="D188" s="78">
        <v>1530.12</v>
      </c>
    </row>
    <row r="189" spans="1:4" s="10" customFormat="1" ht="12.75">
      <c r="A189" s="9">
        <v>165</v>
      </c>
      <c r="B189" s="207" t="s">
        <v>2332</v>
      </c>
      <c r="C189" s="3">
        <v>2011</v>
      </c>
      <c r="D189" s="78">
        <v>1530.12</v>
      </c>
    </row>
    <row r="190" spans="1:4" s="10" customFormat="1" ht="12.75">
      <c r="A190" s="9">
        <v>166</v>
      </c>
      <c r="B190" s="207" t="s">
        <v>2332</v>
      </c>
      <c r="C190" s="3">
        <v>2011</v>
      </c>
      <c r="D190" s="78">
        <v>1530.12</v>
      </c>
    </row>
    <row r="191" spans="1:4" s="10" customFormat="1" ht="12.75">
      <c r="A191" s="9">
        <v>167</v>
      </c>
      <c r="B191" s="1" t="s">
        <v>2344</v>
      </c>
      <c r="C191" s="3">
        <v>2011</v>
      </c>
      <c r="D191" s="78">
        <v>914.3</v>
      </c>
    </row>
    <row r="192" spans="1:4" s="10" customFormat="1" ht="12.75">
      <c r="A192" s="9">
        <v>168</v>
      </c>
      <c r="B192" s="1" t="s">
        <v>2344</v>
      </c>
      <c r="C192" s="3">
        <v>2011</v>
      </c>
      <c r="D192" s="78">
        <v>914.3</v>
      </c>
    </row>
    <row r="193" spans="1:4" s="10" customFormat="1" ht="12.75">
      <c r="A193" s="9">
        <v>169</v>
      </c>
      <c r="B193" s="1" t="s">
        <v>2344</v>
      </c>
      <c r="C193" s="3">
        <v>2011</v>
      </c>
      <c r="D193" s="78">
        <v>914.3</v>
      </c>
    </row>
    <row r="194" spans="1:4" s="10" customFormat="1" ht="12.75">
      <c r="A194" s="9">
        <v>170</v>
      </c>
      <c r="B194" s="1" t="s">
        <v>2345</v>
      </c>
      <c r="C194" s="3">
        <v>2011</v>
      </c>
      <c r="D194" s="78">
        <v>868.98</v>
      </c>
    </row>
    <row r="195" spans="1:4" s="10" customFormat="1" ht="12.75">
      <c r="A195" s="9">
        <v>171</v>
      </c>
      <c r="B195" s="207" t="s">
        <v>2332</v>
      </c>
      <c r="C195" s="3">
        <v>2011</v>
      </c>
      <c r="D195" s="78">
        <v>1708.8</v>
      </c>
    </row>
    <row r="196" spans="1:4" s="10" customFormat="1" ht="12.75">
      <c r="A196" s="9">
        <v>172</v>
      </c>
      <c r="B196" s="1" t="s">
        <v>2346</v>
      </c>
      <c r="C196" s="3">
        <v>2011</v>
      </c>
      <c r="D196" s="78">
        <v>651.9</v>
      </c>
    </row>
    <row r="197" spans="1:4" s="10" customFormat="1" ht="12.75">
      <c r="A197" s="9">
        <v>173</v>
      </c>
      <c r="B197" s="1" t="s">
        <v>2346</v>
      </c>
      <c r="C197" s="3">
        <v>2011</v>
      </c>
      <c r="D197" s="78">
        <v>651.9</v>
      </c>
    </row>
    <row r="198" spans="1:4" s="10" customFormat="1" ht="12.75">
      <c r="A198" s="9">
        <v>174</v>
      </c>
      <c r="B198" s="1" t="s">
        <v>2346</v>
      </c>
      <c r="C198" s="3">
        <v>2011</v>
      </c>
      <c r="D198" s="78">
        <v>651.9</v>
      </c>
    </row>
    <row r="199" spans="1:4" s="10" customFormat="1" ht="12.75">
      <c r="A199" s="9">
        <v>175</v>
      </c>
      <c r="B199" s="1" t="s">
        <v>2346</v>
      </c>
      <c r="C199" s="3">
        <v>2011</v>
      </c>
      <c r="D199" s="78">
        <v>651.9</v>
      </c>
    </row>
    <row r="200" spans="1:4" s="10" customFormat="1" ht="12.75">
      <c r="A200" s="9">
        <v>176</v>
      </c>
      <c r="B200" s="1" t="s">
        <v>2346</v>
      </c>
      <c r="C200" s="3">
        <v>2011</v>
      </c>
      <c r="D200" s="78">
        <v>651.9</v>
      </c>
    </row>
    <row r="201" spans="1:4" s="10" customFormat="1" ht="12.75">
      <c r="A201" s="9">
        <v>177</v>
      </c>
      <c r="B201" s="1" t="s">
        <v>2346</v>
      </c>
      <c r="C201" s="3">
        <v>2011</v>
      </c>
      <c r="D201" s="78">
        <v>651.9</v>
      </c>
    </row>
    <row r="202" spans="1:4" s="10" customFormat="1" ht="12.75">
      <c r="A202" s="9">
        <v>178</v>
      </c>
      <c r="B202" s="1" t="s">
        <v>2346</v>
      </c>
      <c r="C202" s="3">
        <v>2011</v>
      </c>
      <c r="D202" s="78">
        <v>651.9</v>
      </c>
    </row>
    <row r="203" spans="1:4" s="10" customFormat="1" ht="12.75">
      <c r="A203" s="9">
        <v>179</v>
      </c>
      <c r="B203" s="1" t="s">
        <v>2346</v>
      </c>
      <c r="C203" s="3">
        <v>2011</v>
      </c>
      <c r="D203" s="78">
        <v>651.9</v>
      </c>
    </row>
    <row r="204" spans="1:4" s="10" customFormat="1" ht="12.75">
      <c r="A204" s="9">
        <v>180</v>
      </c>
      <c r="B204" s="1" t="s">
        <v>2346</v>
      </c>
      <c r="C204" s="3">
        <v>2011</v>
      </c>
      <c r="D204" s="78">
        <v>651.9</v>
      </c>
    </row>
    <row r="205" spans="1:4" s="10" customFormat="1" ht="12.75">
      <c r="A205" s="9">
        <v>181</v>
      </c>
      <c r="B205" s="1" t="s">
        <v>2347</v>
      </c>
      <c r="C205" s="3">
        <v>2011</v>
      </c>
      <c r="D205" s="78">
        <v>2000</v>
      </c>
    </row>
    <row r="206" spans="1:4" s="10" customFormat="1" ht="12.75">
      <c r="A206" s="9">
        <v>182</v>
      </c>
      <c r="B206" s="1" t="s">
        <v>2347</v>
      </c>
      <c r="C206" s="3">
        <v>2011</v>
      </c>
      <c r="D206" s="78">
        <v>2000</v>
      </c>
    </row>
    <row r="207" spans="1:4" s="10" customFormat="1" ht="12.75">
      <c r="A207" s="9">
        <v>183</v>
      </c>
      <c r="B207" s="17" t="s">
        <v>2348</v>
      </c>
      <c r="C207" s="3">
        <v>2011</v>
      </c>
      <c r="D207" s="78">
        <v>817.73</v>
      </c>
    </row>
    <row r="208" spans="1:4" s="10" customFormat="1" ht="12.75">
      <c r="A208" s="9">
        <v>184</v>
      </c>
      <c r="B208" s="17" t="s">
        <v>2349</v>
      </c>
      <c r="C208" s="3">
        <v>2011</v>
      </c>
      <c r="D208" s="78">
        <v>4813.57</v>
      </c>
    </row>
    <row r="209" spans="1:4" s="10" customFormat="1" ht="12.75">
      <c r="A209" s="9">
        <v>185</v>
      </c>
      <c r="B209" s="17" t="s">
        <v>2350</v>
      </c>
      <c r="C209" s="3">
        <v>2011</v>
      </c>
      <c r="D209" s="78">
        <v>2447.7</v>
      </c>
    </row>
    <row r="210" spans="1:4" s="10" customFormat="1" ht="12.75">
      <c r="A210" s="9">
        <v>186</v>
      </c>
      <c r="B210" s="17" t="s">
        <v>2350</v>
      </c>
      <c r="C210" s="3">
        <v>2011</v>
      </c>
      <c r="D210" s="78">
        <v>2447.7</v>
      </c>
    </row>
    <row r="211" spans="1:4" s="10" customFormat="1" ht="12.75">
      <c r="A211" s="9">
        <v>187</v>
      </c>
      <c r="B211" s="1" t="s">
        <v>2351</v>
      </c>
      <c r="C211" s="3">
        <v>2011</v>
      </c>
      <c r="D211" s="78">
        <v>2435.4</v>
      </c>
    </row>
    <row r="212" spans="1:4" s="10" customFormat="1" ht="12.75">
      <c r="A212" s="9">
        <v>188</v>
      </c>
      <c r="B212" s="1" t="s">
        <v>2351</v>
      </c>
      <c r="C212" s="3">
        <v>2011</v>
      </c>
      <c r="D212" s="78">
        <v>2435.4</v>
      </c>
    </row>
    <row r="213" spans="1:4" s="10" customFormat="1" ht="12.75">
      <c r="A213" s="9">
        <v>189</v>
      </c>
      <c r="B213" s="1" t="s">
        <v>2351</v>
      </c>
      <c r="C213" s="3">
        <v>2011</v>
      </c>
      <c r="D213" s="78">
        <v>2435.4</v>
      </c>
    </row>
    <row r="214" spans="1:4" s="10" customFormat="1" ht="12.75">
      <c r="A214" s="9">
        <v>190</v>
      </c>
      <c r="B214" s="1" t="s">
        <v>2351</v>
      </c>
      <c r="C214" s="3">
        <v>2011</v>
      </c>
      <c r="D214" s="78">
        <v>2435.4</v>
      </c>
    </row>
    <row r="215" spans="1:4" s="10" customFormat="1" ht="12.75">
      <c r="A215" s="9">
        <v>191</v>
      </c>
      <c r="B215" s="1" t="s">
        <v>2351</v>
      </c>
      <c r="C215" s="3">
        <v>2011</v>
      </c>
      <c r="D215" s="78">
        <v>2435.4</v>
      </c>
    </row>
    <row r="216" spans="1:4" s="10" customFormat="1" ht="12.75">
      <c r="A216" s="9">
        <v>192</v>
      </c>
      <c r="B216" s="1" t="s">
        <v>2351</v>
      </c>
      <c r="C216" s="3">
        <v>2011</v>
      </c>
      <c r="D216" s="78">
        <v>2435.4</v>
      </c>
    </row>
    <row r="217" spans="1:4" s="10" customFormat="1" ht="12.75">
      <c r="A217" s="9">
        <v>193</v>
      </c>
      <c r="B217" s="1" t="s">
        <v>2351</v>
      </c>
      <c r="C217" s="3">
        <v>2011</v>
      </c>
      <c r="D217" s="78">
        <v>2435.4</v>
      </c>
    </row>
    <row r="218" spans="1:4" s="10" customFormat="1" ht="12.75">
      <c r="A218" s="9">
        <v>194</v>
      </c>
      <c r="B218" s="1" t="s">
        <v>2351</v>
      </c>
      <c r="C218" s="3">
        <v>2011</v>
      </c>
      <c r="D218" s="78">
        <v>2435.4</v>
      </c>
    </row>
    <row r="219" spans="1:4" s="10" customFormat="1" ht="12.75">
      <c r="A219" s="9">
        <v>195</v>
      </c>
      <c r="B219" s="1" t="s">
        <v>2351</v>
      </c>
      <c r="C219" s="3">
        <v>2011</v>
      </c>
      <c r="D219" s="78">
        <v>2435.4</v>
      </c>
    </row>
    <row r="220" spans="1:4" s="10" customFormat="1" ht="12.75">
      <c r="A220" s="9">
        <v>196</v>
      </c>
      <c r="B220" s="1" t="s">
        <v>2351</v>
      </c>
      <c r="C220" s="3">
        <v>2011</v>
      </c>
      <c r="D220" s="78">
        <v>2435.4</v>
      </c>
    </row>
    <row r="221" spans="1:4" s="10" customFormat="1" ht="12.75">
      <c r="A221" s="9">
        <v>197</v>
      </c>
      <c r="B221" s="1" t="s">
        <v>2351</v>
      </c>
      <c r="C221" s="3">
        <v>2011</v>
      </c>
      <c r="D221" s="78">
        <v>2435.4</v>
      </c>
    </row>
    <row r="222" spans="1:4" s="10" customFormat="1" ht="12.75">
      <c r="A222" s="9">
        <v>198</v>
      </c>
      <c r="B222" s="1" t="s">
        <v>2351</v>
      </c>
      <c r="C222" s="3">
        <v>2011</v>
      </c>
      <c r="D222" s="78">
        <v>2435.4</v>
      </c>
    </row>
    <row r="223" spans="1:4" s="10" customFormat="1" ht="12.75">
      <c r="A223" s="9">
        <v>199</v>
      </c>
      <c r="B223" s="1" t="s">
        <v>2351</v>
      </c>
      <c r="C223" s="3">
        <v>2011</v>
      </c>
      <c r="D223" s="78">
        <v>2435.4</v>
      </c>
    </row>
    <row r="224" spans="1:4" s="10" customFormat="1" ht="12.75">
      <c r="A224" s="9">
        <v>200</v>
      </c>
      <c r="B224" s="1" t="s">
        <v>2351</v>
      </c>
      <c r="C224" s="3">
        <v>2011</v>
      </c>
      <c r="D224" s="78">
        <v>2435.4</v>
      </c>
    </row>
    <row r="225" spans="1:4" s="10" customFormat="1" ht="12.75">
      <c r="A225" s="9">
        <v>201</v>
      </c>
      <c r="B225" s="1" t="s">
        <v>2351</v>
      </c>
      <c r="C225" s="3">
        <v>2011</v>
      </c>
      <c r="D225" s="78">
        <v>2435.4</v>
      </c>
    </row>
    <row r="226" spans="1:4" s="10" customFormat="1" ht="12.75">
      <c r="A226" s="9">
        <v>202</v>
      </c>
      <c r="B226" s="1" t="s">
        <v>2352</v>
      </c>
      <c r="C226" s="3">
        <v>2011</v>
      </c>
      <c r="D226" s="78">
        <v>41943</v>
      </c>
    </row>
    <row r="227" spans="1:4" s="10" customFormat="1" ht="12.75">
      <c r="A227" s="9">
        <v>203</v>
      </c>
      <c r="B227" s="17" t="s">
        <v>2353</v>
      </c>
      <c r="C227" s="3">
        <v>2011</v>
      </c>
      <c r="D227" s="78">
        <v>737.09</v>
      </c>
    </row>
    <row r="228" spans="1:4" s="10" customFormat="1" ht="12.75">
      <c r="A228" s="9">
        <v>204</v>
      </c>
      <c r="B228" s="17" t="s">
        <v>2353</v>
      </c>
      <c r="C228" s="3">
        <v>2011</v>
      </c>
      <c r="D228" s="78">
        <v>737.09</v>
      </c>
    </row>
    <row r="229" spans="1:4" s="10" customFormat="1" ht="12.75">
      <c r="A229" s="9">
        <v>205</v>
      </c>
      <c r="B229" s="17" t="s">
        <v>2354</v>
      </c>
      <c r="C229" s="3">
        <v>2011</v>
      </c>
      <c r="D229" s="78">
        <v>8673.71</v>
      </c>
    </row>
    <row r="230" spans="1:4" s="10" customFormat="1" ht="12.75">
      <c r="A230" s="9">
        <v>206</v>
      </c>
      <c r="B230" s="17" t="s">
        <v>2354</v>
      </c>
      <c r="C230" s="3">
        <v>2011</v>
      </c>
      <c r="D230" s="78">
        <v>8673.71</v>
      </c>
    </row>
    <row r="231" spans="1:4" s="10" customFormat="1" ht="12.75">
      <c r="A231" s="9">
        <v>207</v>
      </c>
      <c r="B231" s="17" t="s">
        <v>2354</v>
      </c>
      <c r="C231" s="3">
        <v>2011</v>
      </c>
      <c r="D231" s="78">
        <v>8673.71</v>
      </c>
    </row>
    <row r="232" spans="1:4" s="10" customFormat="1" ht="12.75">
      <c r="A232" s="9">
        <v>208</v>
      </c>
      <c r="B232" s="17" t="s">
        <v>2354</v>
      </c>
      <c r="C232" s="3">
        <v>2011</v>
      </c>
      <c r="D232" s="78">
        <v>8673.71</v>
      </c>
    </row>
    <row r="233" spans="1:4" s="10" customFormat="1" ht="12.75">
      <c r="A233" s="9">
        <v>209</v>
      </c>
      <c r="B233" s="17" t="s">
        <v>2354</v>
      </c>
      <c r="C233" s="3">
        <v>2011</v>
      </c>
      <c r="D233" s="78">
        <v>8673.71</v>
      </c>
    </row>
    <row r="234" spans="1:4" s="10" customFormat="1" ht="12.75">
      <c r="A234" s="9">
        <v>210</v>
      </c>
      <c r="B234" s="17" t="s">
        <v>2354</v>
      </c>
      <c r="C234" s="3">
        <v>2011</v>
      </c>
      <c r="D234" s="78">
        <v>8673.71</v>
      </c>
    </row>
    <row r="235" spans="1:4" s="10" customFormat="1" ht="12.75">
      <c r="A235" s="9">
        <v>211</v>
      </c>
      <c r="B235" s="17" t="s">
        <v>2354</v>
      </c>
      <c r="C235" s="3">
        <v>2011</v>
      </c>
      <c r="D235" s="78">
        <v>8673.71</v>
      </c>
    </row>
    <row r="236" spans="1:4" s="10" customFormat="1" ht="12.75">
      <c r="A236" s="9">
        <v>212</v>
      </c>
      <c r="B236" s="17" t="s">
        <v>2354</v>
      </c>
      <c r="C236" s="3">
        <v>2011</v>
      </c>
      <c r="D236" s="78">
        <v>8673.71</v>
      </c>
    </row>
    <row r="237" spans="1:4" s="10" customFormat="1" ht="12.75">
      <c r="A237" s="9">
        <v>213</v>
      </c>
      <c r="B237" s="17" t="s">
        <v>2355</v>
      </c>
      <c r="C237" s="3">
        <v>2011</v>
      </c>
      <c r="D237" s="78">
        <v>6639.35</v>
      </c>
    </row>
    <row r="238" spans="1:4" s="10" customFormat="1" ht="26.25">
      <c r="A238" s="9">
        <v>214</v>
      </c>
      <c r="B238" s="17" t="s">
        <v>2356</v>
      </c>
      <c r="C238" s="3">
        <v>2011</v>
      </c>
      <c r="D238" s="78">
        <v>1100</v>
      </c>
    </row>
    <row r="239" spans="1:4" s="10" customFormat="1" ht="26.25">
      <c r="A239" s="9">
        <v>215</v>
      </c>
      <c r="B239" s="17" t="s">
        <v>2356</v>
      </c>
      <c r="C239" s="3">
        <v>2011</v>
      </c>
      <c r="D239" s="78">
        <v>1100</v>
      </c>
    </row>
    <row r="240" spans="1:4" s="10" customFormat="1" ht="12.75">
      <c r="A240" s="9">
        <v>216</v>
      </c>
      <c r="B240" s="17" t="s">
        <v>2360</v>
      </c>
      <c r="C240" s="3">
        <v>2011</v>
      </c>
      <c r="D240" s="78">
        <v>4072.14</v>
      </c>
    </row>
    <row r="241" spans="1:4" s="10" customFormat="1" ht="12.75">
      <c r="A241" s="9">
        <v>217</v>
      </c>
      <c r="B241" s="17" t="s">
        <v>2362</v>
      </c>
      <c r="C241" s="3">
        <v>2011</v>
      </c>
      <c r="D241" s="78">
        <v>333.75</v>
      </c>
    </row>
    <row r="242" spans="1:4" s="10" customFormat="1" ht="12.75">
      <c r="A242" s="9">
        <v>218</v>
      </c>
      <c r="B242" s="17" t="s">
        <v>2362</v>
      </c>
      <c r="C242" s="3">
        <v>2011</v>
      </c>
      <c r="D242" s="78">
        <v>333.75</v>
      </c>
    </row>
    <row r="243" spans="1:4" s="10" customFormat="1" ht="12.75">
      <c r="A243" s="9">
        <v>219</v>
      </c>
      <c r="B243" s="17" t="s">
        <v>2362</v>
      </c>
      <c r="C243" s="3">
        <v>2011</v>
      </c>
      <c r="D243" s="78">
        <v>333.75</v>
      </c>
    </row>
    <row r="244" spans="1:4" s="10" customFormat="1" ht="26.25">
      <c r="A244" s="9">
        <v>220</v>
      </c>
      <c r="B244" s="17" t="s">
        <v>2363</v>
      </c>
      <c r="C244" s="3">
        <v>2011</v>
      </c>
      <c r="D244" s="78">
        <v>1585</v>
      </c>
    </row>
    <row r="245" spans="1:4" s="10" customFormat="1" ht="26.25">
      <c r="A245" s="9">
        <v>221</v>
      </c>
      <c r="B245" s="17" t="s">
        <v>2363</v>
      </c>
      <c r="C245" s="3">
        <v>2011</v>
      </c>
      <c r="D245" s="78">
        <v>1585</v>
      </c>
    </row>
    <row r="246" spans="1:4" s="10" customFormat="1" ht="26.25">
      <c r="A246" s="9">
        <v>222</v>
      </c>
      <c r="B246" s="17" t="s">
        <v>2363</v>
      </c>
      <c r="C246" s="3">
        <v>2011</v>
      </c>
      <c r="D246" s="78">
        <v>1585</v>
      </c>
    </row>
    <row r="247" spans="1:4" s="10" customFormat="1" ht="12.75">
      <c r="A247" s="9">
        <v>223</v>
      </c>
      <c r="B247" s="17" t="s">
        <v>2364</v>
      </c>
      <c r="C247" s="3">
        <v>2011</v>
      </c>
      <c r="D247" s="78">
        <v>5850</v>
      </c>
    </row>
    <row r="248" spans="1:4" s="10" customFormat="1" ht="12.75">
      <c r="A248" s="9">
        <v>224</v>
      </c>
      <c r="B248" s="17" t="s">
        <v>2364</v>
      </c>
      <c r="C248" s="3">
        <v>2011</v>
      </c>
      <c r="D248" s="78">
        <v>5850</v>
      </c>
    </row>
    <row r="249" spans="1:4" s="10" customFormat="1" ht="26.25">
      <c r="A249" s="9">
        <v>225</v>
      </c>
      <c r="B249" s="17" t="s">
        <v>2365</v>
      </c>
      <c r="C249" s="3">
        <v>2012</v>
      </c>
      <c r="D249" s="78">
        <v>2250.9</v>
      </c>
    </row>
    <row r="250" spans="1:4" s="10" customFormat="1" ht="12.75">
      <c r="A250" s="9">
        <v>226</v>
      </c>
      <c r="B250" s="17" t="s">
        <v>2366</v>
      </c>
      <c r="C250" s="3">
        <v>2012</v>
      </c>
      <c r="D250" s="78">
        <v>1906.5</v>
      </c>
    </row>
    <row r="251" spans="1:4" s="10" customFormat="1" ht="12.75">
      <c r="A251" s="9">
        <v>227</v>
      </c>
      <c r="B251" s="17" t="s">
        <v>2367</v>
      </c>
      <c r="C251" s="3">
        <v>2012</v>
      </c>
      <c r="D251" s="78">
        <v>1906.5</v>
      </c>
    </row>
    <row r="252" spans="1:4" s="10" customFormat="1" ht="12.75">
      <c r="A252" s="9">
        <v>228</v>
      </c>
      <c r="B252" s="17" t="s">
        <v>2367</v>
      </c>
      <c r="C252" s="3">
        <v>2012</v>
      </c>
      <c r="D252" s="78">
        <v>1906.5</v>
      </c>
    </row>
    <row r="253" spans="1:4" s="10" customFormat="1" ht="12.75">
      <c r="A253" s="9">
        <v>229</v>
      </c>
      <c r="B253" s="17" t="s">
        <v>2367</v>
      </c>
      <c r="C253" s="3">
        <v>2012</v>
      </c>
      <c r="D253" s="78">
        <v>1906.5</v>
      </c>
    </row>
    <row r="254" spans="1:4" s="10" customFormat="1" ht="12.75">
      <c r="A254" s="9">
        <v>230</v>
      </c>
      <c r="B254" s="17" t="s">
        <v>2367</v>
      </c>
      <c r="C254" s="3">
        <v>2012</v>
      </c>
      <c r="D254" s="78">
        <v>1906.5</v>
      </c>
    </row>
    <row r="255" spans="1:4" s="10" customFormat="1" ht="12.75">
      <c r="A255" s="9">
        <v>231</v>
      </c>
      <c r="B255" s="17" t="s">
        <v>2368</v>
      </c>
      <c r="C255" s="3">
        <v>2012</v>
      </c>
      <c r="D255" s="78">
        <v>1599</v>
      </c>
    </row>
    <row r="256" spans="1:4" s="10" customFormat="1" ht="12.75">
      <c r="A256" s="9">
        <v>232</v>
      </c>
      <c r="B256" s="17" t="s">
        <v>2369</v>
      </c>
      <c r="C256" s="3">
        <v>2012</v>
      </c>
      <c r="D256" s="78">
        <v>666.47</v>
      </c>
    </row>
    <row r="257" spans="1:4" s="10" customFormat="1" ht="12.75">
      <c r="A257" s="9">
        <v>233</v>
      </c>
      <c r="B257" s="17" t="s">
        <v>2370</v>
      </c>
      <c r="C257" s="3">
        <v>2012</v>
      </c>
      <c r="D257" s="78">
        <v>666.47</v>
      </c>
    </row>
    <row r="258" spans="1:4" s="10" customFormat="1" ht="12.75">
      <c r="A258" s="9">
        <v>234</v>
      </c>
      <c r="B258" s="17" t="s">
        <v>2370</v>
      </c>
      <c r="C258" s="3">
        <v>2012</v>
      </c>
      <c r="D258" s="78">
        <v>666.47</v>
      </c>
    </row>
    <row r="259" spans="1:4" s="10" customFormat="1" ht="12.75">
      <c r="A259" s="9">
        <v>235</v>
      </c>
      <c r="B259" s="17" t="s">
        <v>2370</v>
      </c>
      <c r="C259" s="3">
        <v>2012</v>
      </c>
      <c r="D259" s="78">
        <v>666.47</v>
      </c>
    </row>
    <row r="260" spans="1:4" s="10" customFormat="1" ht="12.75">
      <c r="A260" s="9">
        <v>236</v>
      </c>
      <c r="B260" s="17" t="s">
        <v>2370</v>
      </c>
      <c r="C260" s="3">
        <v>2012</v>
      </c>
      <c r="D260" s="78">
        <v>666.47</v>
      </c>
    </row>
    <row r="261" spans="1:4" s="10" customFormat="1" ht="12.75">
      <c r="A261" s="9">
        <v>237</v>
      </c>
      <c r="B261" s="17" t="s">
        <v>2370</v>
      </c>
      <c r="C261" s="3">
        <v>2012</v>
      </c>
      <c r="D261" s="78">
        <v>666.47</v>
      </c>
    </row>
    <row r="262" spans="1:4" s="10" customFormat="1" ht="12.75">
      <c r="A262" s="9">
        <v>238</v>
      </c>
      <c r="B262" s="17" t="s">
        <v>2370</v>
      </c>
      <c r="C262" s="3">
        <v>2012</v>
      </c>
      <c r="D262" s="78">
        <v>666.47</v>
      </c>
    </row>
    <row r="263" spans="1:4" s="10" customFormat="1" ht="12.75">
      <c r="A263" s="9">
        <v>239</v>
      </c>
      <c r="B263" s="17" t="s">
        <v>2370</v>
      </c>
      <c r="C263" s="3">
        <v>2012</v>
      </c>
      <c r="D263" s="78">
        <v>666.47</v>
      </c>
    </row>
    <row r="264" spans="1:4" s="10" customFormat="1" ht="12.75">
      <c r="A264" s="9">
        <v>240</v>
      </c>
      <c r="B264" s="17" t="s">
        <v>2370</v>
      </c>
      <c r="C264" s="3">
        <v>2012</v>
      </c>
      <c r="D264" s="78">
        <v>666.47</v>
      </c>
    </row>
    <row r="265" spans="1:4" s="10" customFormat="1" ht="12.75">
      <c r="A265" s="9">
        <v>241</v>
      </c>
      <c r="B265" s="17" t="s">
        <v>2370</v>
      </c>
      <c r="C265" s="3">
        <v>2012</v>
      </c>
      <c r="D265" s="78">
        <v>666.47</v>
      </c>
    </row>
    <row r="266" spans="1:4" s="10" customFormat="1" ht="12.75">
      <c r="A266" s="9">
        <v>242</v>
      </c>
      <c r="B266" s="17" t="s">
        <v>2370</v>
      </c>
      <c r="C266" s="3">
        <v>2012</v>
      </c>
      <c r="D266" s="78">
        <v>666.47</v>
      </c>
    </row>
    <row r="267" spans="1:4" s="10" customFormat="1" ht="12.75">
      <c r="A267" s="9">
        <v>243</v>
      </c>
      <c r="B267" s="17" t="s">
        <v>2370</v>
      </c>
      <c r="C267" s="3">
        <v>2012</v>
      </c>
      <c r="D267" s="78">
        <v>666.47</v>
      </c>
    </row>
    <row r="268" spans="1:4" s="10" customFormat="1" ht="12.75">
      <c r="A268" s="9">
        <v>244</v>
      </c>
      <c r="B268" s="17" t="s">
        <v>2370</v>
      </c>
      <c r="C268" s="3">
        <v>2012</v>
      </c>
      <c r="D268" s="78">
        <v>666.47</v>
      </c>
    </row>
    <row r="269" spans="1:4" s="10" customFormat="1" ht="12.75">
      <c r="A269" s="9">
        <v>245</v>
      </c>
      <c r="B269" s="17" t="s">
        <v>2367</v>
      </c>
      <c r="C269" s="3">
        <v>2012</v>
      </c>
      <c r="D269" s="78">
        <v>1758.9</v>
      </c>
    </row>
    <row r="270" spans="1:4" s="10" customFormat="1" ht="12.75">
      <c r="A270" s="9">
        <v>246</v>
      </c>
      <c r="B270" s="17" t="s">
        <v>2367</v>
      </c>
      <c r="C270" s="3">
        <v>2012</v>
      </c>
      <c r="D270" s="78">
        <v>1758.9</v>
      </c>
    </row>
    <row r="271" spans="1:4" s="10" customFormat="1" ht="12.75">
      <c r="A271" s="9">
        <v>247</v>
      </c>
      <c r="B271" s="17" t="s">
        <v>2367</v>
      </c>
      <c r="C271" s="3">
        <v>2012</v>
      </c>
      <c r="D271" s="78">
        <v>1758.9</v>
      </c>
    </row>
    <row r="272" spans="1:4" s="10" customFormat="1" ht="12.75">
      <c r="A272" s="9">
        <v>248</v>
      </c>
      <c r="B272" s="17" t="s">
        <v>2367</v>
      </c>
      <c r="C272" s="3">
        <v>2012</v>
      </c>
      <c r="D272" s="78">
        <v>1758.9</v>
      </c>
    </row>
    <row r="273" spans="1:4" s="10" customFormat="1" ht="12.75">
      <c r="A273" s="9">
        <v>249</v>
      </c>
      <c r="B273" s="17" t="s">
        <v>2367</v>
      </c>
      <c r="C273" s="3">
        <v>2012</v>
      </c>
      <c r="D273" s="78">
        <v>1758.9</v>
      </c>
    </row>
    <row r="274" spans="1:4" s="10" customFormat="1" ht="12.75">
      <c r="A274" s="9">
        <v>250</v>
      </c>
      <c r="B274" s="17" t="s">
        <v>2367</v>
      </c>
      <c r="C274" s="3">
        <v>2012</v>
      </c>
      <c r="D274" s="78">
        <v>1758.9</v>
      </c>
    </row>
    <row r="275" spans="1:4" s="10" customFormat="1" ht="12.75">
      <c r="A275" s="9">
        <v>251</v>
      </c>
      <c r="B275" s="17" t="s">
        <v>2371</v>
      </c>
      <c r="C275" s="3">
        <v>2012</v>
      </c>
      <c r="D275" s="78">
        <v>290</v>
      </c>
    </row>
    <row r="276" spans="1:4" s="10" customFormat="1" ht="12.75">
      <c r="A276" s="9">
        <v>252</v>
      </c>
      <c r="B276" s="17" t="s">
        <v>2372</v>
      </c>
      <c r="C276" s="3">
        <v>2012</v>
      </c>
      <c r="D276" s="78">
        <v>1240</v>
      </c>
    </row>
    <row r="277" spans="1:4" s="10" customFormat="1" ht="39">
      <c r="A277" s="9">
        <v>253</v>
      </c>
      <c r="B277" s="17" t="s">
        <v>2373</v>
      </c>
      <c r="C277" s="3">
        <v>2012</v>
      </c>
      <c r="D277" s="78">
        <v>8106.93</v>
      </c>
    </row>
    <row r="278" spans="1:4" s="10" customFormat="1" ht="12.75">
      <c r="A278" s="9">
        <v>254</v>
      </c>
      <c r="B278" s="17" t="s">
        <v>2374</v>
      </c>
      <c r="C278" s="3">
        <v>2012</v>
      </c>
      <c r="D278" s="78">
        <v>4290.24</v>
      </c>
    </row>
    <row r="279" spans="1:4" s="10" customFormat="1" ht="12.75">
      <c r="A279" s="9">
        <v>255</v>
      </c>
      <c r="B279" s="17" t="s">
        <v>2375</v>
      </c>
      <c r="C279" s="3">
        <v>2012</v>
      </c>
      <c r="D279" s="78">
        <v>4820.37</v>
      </c>
    </row>
    <row r="280" spans="1:4" s="10" customFormat="1" ht="28.5" customHeight="1">
      <c r="A280" s="9">
        <v>256</v>
      </c>
      <c r="B280" s="17" t="s">
        <v>2376</v>
      </c>
      <c r="C280" s="3">
        <v>2012</v>
      </c>
      <c r="D280" s="78">
        <v>47620.68</v>
      </c>
    </row>
    <row r="281" spans="1:4" s="10" customFormat="1" ht="12.75" customHeight="1">
      <c r="A281" s="9">
        <v>257</v>
      </c>
      <c r="B281" s="17" t="s">
        <v>2377</v>
      </c>
      <c r="C281" s="3">
        <v>2012</v>
      </c>
      <c r="D281" s="78">
        <v>2337</v>
      </c>
    </row>
    <row r="282" spans="1:4" s="10" customFormat="1" ht="12.75" customHeight="1">
      <c r="A282" s="9">
        <v>258</v>
      </c>
      <c r="B282" s="17" t="s">
        <v>2377</v>
      </c>
      <c r="C282" s="3">
        <v>2012</v>
      </c>
      <c r="D282" s="78">
        <v>2337</v>
      </c>
    </row>
    <row r="283" spans="1:4" s="10" customFormat="1" ht="12.75" customHeight="1">
      <c r="A283" s="9">
        <v>259</v>
      </c>
      <c r="B283" s="17" t="s">
        <v>2377</v>
      </c>
      <c r="C283" s="3">
        <v>2012</v>
      </c>
      <c r="D283" s="78">
        <v>2337</v>
      </c>
    </row>
    <row r="284" spans="1:4" s="10" customFormat="1" ht="12.75" customHeight="1">
      <c r="A284" s="9">
        <v>260</v>
      </c>
      <c r="B284" s="17" t="s">
        <v>2377</v>
      </c>
      <c r="C284" s="3">
        <v>2012</v>
      </c>
      <c r="D284" s="78">
        <v>2337</v>
      </c>
    </row>
    <row r="285" spans="1:4" s="10" customFormat="1" ht="12.75" customHeight="1">
      <c r="A285" s="9">
        <v>261</v>
      </c>
      <c r="B285" s="17" t="s">
        <v>2377</v>
      </c>
      <c r="C285" s="3">
        <v>2012</v>
      </c>
      <c r="D285" s="78">
        <v>2337</v>
      </c>
    </row>
    <row r="286" spans="1:4" s="10" customFormat="1" ht="12.75" customHeight="1">
      <c r="A286" s="9">
        <v>262</v>
      </c>
      <c r="B286" s="17" t="s">
        <v>2377</v>
      </c>
      <c r="C286" s="3">
        <v>2012</v>
      </c>
      <c r="D286" s="78">
        <v>2337</v>
      </c>
    </row>
    <row r="287" spans="1:4" s="10" customFormat="1" ht="12.75" customHeight="1">
      <c r="A287" s="9">
        <v>263</v>
      </c>
      <c r="B287" s="17" t="s">
        <v>2377</v>
      </c>
      <c r="C287" s="3">
        <v>2012</v>
      </c>
      <c r="D287" s="78">
        <v>2337</v>
      </c>
    </row>
    <row r="288" spans="1:4" s="10" customFormat="1" ht="12.75" customHeight="1">
      <c r="A288" s="9">
        <v>264</v>
      </c>
      <c r="B288" s="17" t="s">
        <v>2377</v>
      </c>
      <c r="C288" s="3">
        <v>2012</v>
      </c>
      <c r="D288" s="78">
        <v>2337</v>
      </c>
    </row>
    <row r="289" spans="1:4" s="10" customFormat="1" ht="12.75" customHeight="1">
      <c r="A289" s="9">
        <v>265</v>
      </c>
      <c r="B289" s="17" t="s">
        <v>2377</v>
      </c>
      <c r="C289" s="3">
        <v>2012</v>
      </c>
      <c r="D289" s="78">
        <v>2337</v>
      </c>
    </row>
    <row r="290" spans="1:4" s="10" customFormat="1" ht="12.75" customHeight="1">
      <c r="A290" s="9">
        <v>266</v>
      </c>
      <c r="B290" s="17" t="s">
        <v>2377</v>
      </c>
      <c r="C290" s="3">
        <v>2012</v>
      </c>
      <c r="D290" s="78">
        <v>2337</v>
      </c>
    </row>
    <row r="291" spans="1:4" s="10" customFormat="1" ht="12.75" customHeight="1">
      <c r="A291" s="9">
        <v>267</v>
      </c>
      <c r="B291" s="17" t="s">
        <v>2377</v>
      </c>
      <c r="C291" s="3">
        <v>2012</v>
      </c>
      <c r="D291" s="78">
        <v>2337</v>
      </c>
    </row>
    <row r="292" spans="1:4" s="10" customFormat="1" ht="12.75" customHeight="1">
      <c r="A292" s="9">
        <v>268</v>
      </c>
      <c r="B292" s="17" t="s">
        <v>2377</v>
      </c>
      <c r="C292" s="3">
        <v>2012</v>
      </c>
      <c r="D292" s="78">
        <v>2337</v>
      </c>
    </row>
    <row r="293" spans="1:4" s="10" customFormat="1" ht="12.75" customHeight="1">
      <c r="A293" s="9">
        <v>269</v>
      </c>
      <c r="B293" s="17" t="s">
        <v>2377</v>
      </c>
      <c r="C293" s="3">
        <v>2012</v>
      </c>
      <c r="D293" s="78">
        <v>2337</v>
      </c>
    </row>
    <row r="294" spans="1:4" s="10" customFormat="1" ht="12.75">
      <c r="A294" s="9">
        <v>270</v>
      </c>
      <c r="B294" s="17" t="s">
        <v>2378</v>
      </c>
      <c r="C294" s="3">
        <v>2012</v>
      </c>
      <c r="D294" s="78">
        <v>379</v>
      </c>
    </row>
    <row r="295" spans="1:4" s="118" customFormat="1" ht="12.75">
      <c r="A295" s="309" t="s">
        <v>2056</v>
      </c>
      <c r="B295" s="310"/>
      <c r="C295" s="311"/>
      <c r="D295" s="134">
        <f>SUM(D25:D294)</f>
        <v>618219.5000000006</v>
      </c>
    </row>
    <row r="296" spans="1:4" s="10" customFormat="1" ht="12.75">
      <c r="A296" s="283" t="s">
        <v>426</v>
      </c>
      <c r="B296" s="283"/>
      <c r="C296" s="283"/>
      <c r="D296" s="283"/>
    </row>
    <row r="297" spans="1:5" s="10" customFormat="1" ht="12.75">
      <c r="A297" s="3">
        <v>1</v>
      </c>
      <c r="B297" s="1" t="s">
        <v>2179</v>
      </c>
      <c r="C297" s="3">
        <v>2008</v>
      </c>
      <c r="D297" s="78">
        <v>2496</v>
      </c>
      <c r="E297" s="209"/>
    </row>
    <row r="298" spans="1:5" s="10" customFormat="1" ht="12.75">
      <c r="A298" s="3">
        <v>2</v>
      </c>
      <c r="B298" s="1" t="s">
        <v>2180</v>
      </c>
      <c r="C298" s="3">
        <v>2008</v>
      </c>
      <c r="D298" s="78">
        <v>799</v>
      </c>
      <c r="E298" s="209"/>
    </row>
    <row r="299" spans="1:5" s="10" customFormat="1" ht="12.75">
      <c r="A299" s="3">
        <v>3</v>
      </c>
      <c r="B299" s="1" t="s">
        <v>2181</v>
      </c>
      <c r="C299" s="3">
        <v>2008</v>
      </c>
      <c r="D299" s="78">
        <v>1349</v>
      </c>
      <c r="E299" s="35"/>
    </row>
    <row r="300" spans="1:5" s="118" customFormat="1" ht="12.75">
      <c r="A300" s="284" t="s">
        <v>2056</v>
      </c>
      <c r="B300" s="284"/>
      <c r="C300" s="284"/>
      <c r="D300" s="134">
        <f>SUM(D297:D299)</f>
        <v>4644</v>
      </c>
      <c r="E300" s="148"/>
    </row>
    <row r="301" spans="1:5" ht="12.75">
      <c r="A301" s="283" t="s">
        <v>412</v>
      </c>
      <c r="B301" s="283"/>
      <c r="C301" s="283"/>
      <c r="D301" s="283"/>
      <c r="E301" s="33"/>
    </row>
    <row r="302" spans="1:5" s="10" customFormat="1" ht="12.75">
      <c r="A302" s="3">
        <v>1</v>
      </c>
      <c r="B302" s="17" t="s">
        <v>427</v>
      </c>
      <c r="C302" s="19">
        <v>2008</v>
      </c>
      <c r="D302" s="78">
        <v>19452</v>
      </c>
      <c r="E302" s="209"/>
    </row>
    <row r="303" spans="1:4" s="10" customFormat="1" ht="12.75">
      <c r="A303" s="3">
        <v>2</v>
      </c>
      <c r="B303" s="17" t="s">
        <v>428</v>
      </c>
      <c r="C303" s="19">
        <v>2008</v>
      </c>
      <c r="D303" s="78">
        <v>950</v>
      </c>
    </row>
    <row r="304" spans="1:4" s="10" customFormat="1" ht="12.75">
      <c r="A304" s="3">
        <v>3</v>
      </c>
      <c r="B304" s="17" t="s">
        <v>430</v>
      </c>
      <c r="C304" s="210">
        <v>2009</v>
      </c>
      <c r="D304" s="78">
        <v>5750</v>
      </c>
    </row>
    <row r="305" spans="1:4" s="10" customFormat="1" ht="12.75">
      <c r="A305" s="3">
        <v>4</v>
      </c>
      <c r="B305" s="17" t="s">
        <v>430</v>
      </c>
      <c r="C305" s="210">
        <v>2010</v>
      </c>
      <c r="D305" s="78">
        <v>5372</v>
      </c>
    </row>
    <row r="306" spans="1:4" s="10" customFormat="1" ht="12.75">
      <c r="A306" s="3">
        <v>5</v>
      </c>
      <c r="B306" s="17" t="s">
        <v>431</v>
      </c>
      <c r="C306" s="210">
        <v>2011</v>
      </c>
      <c r="D306" s="78">
        <v>2300</v>
      </c>
    </row>
    <row r="307" spans="1:4" s="151" customFormat="1" ht="12.75">
      <c r="A307" s="309" t="s">
        <v>2056</v>
      </c>
      <c r="B307" s="310"/>
      <c r="C307" s="311"/>
      <c r="D307" s="134">
        <f>SUM(D302:D306)</f>
        <v>33824</v>
      </c>
    </row>
    <row r="308" spans="1:4" s="10" customFormat="1" ht="12.75">
      <c r="A308" s="283" t="s">
        <v>1940</v>
      </c>
      <c r="B308" s="283"/>
      <c r="C308" s="283"/>
      <c r="D308" s="285"/>
    </row>
    <row r="309" spans="1:4" s="10" customFormat="1" ht="12.75">
      <c r="A309" s="3">
        <v>1</v>
      </c>
      <c r="B309" s="17" t="s">
        <v>1526</v>
      </c>
      <c r="C309" s="3">
        <v>2008</v>
      </c>
      <c r="D309" s="78">
        <v>2638.53</v>
      </c>
    </row>
    <row r="310" spans="1:4" s="10" customFormat="1" ht="12.75">
      <c r="A310" s="3">
        <v>2</v>
      </c>
      <c r="B310" s="17" t="s">
        <v>1526</v>
      </c>
      <c r="C310" s="3">
        <v>2009</v>
      </c>
      <c r="D310" s="78">
        <v>3768.85</v>
      </c>
    </row>
    <row r="311" spans="1:4" s="10" customFormat="1" ht="12.75">
      <c r="A311" s="3">
        <v>3</v>
      </c>
      <c r="B311" s="17" t="s">
        <v>1350</v>
      </c>
      <c r="C311" s="3">
        <v>2009</v>
      </c>
      <c r="D311" s="78">
        <v>550</v>
      </c>
    </row>
    <row r="312" spans="1:4" s="10" customFormat="1" ht="12.75">
      <c r="A312" s="3">
        <v>4</v>
      </c>
      <c r="B312" s="17" t="s">
        <v>1526</v>
      </c>
      <c r="C312" s="3">
        <v>2010</v>
      </c>
      <c r="D312" s="78">
        <v>1790.2</v>
      </c>
    </row>
    <row r="313" spans="1:4" s="118" customFormat="1" ht="12.75">
      <c r="A313" s="309" t="s">
        <v>2056</v>
      </c>
      <c r="B313" s="310"/>
      <c r="C313" s="311"/>
      <c r="D313" s="134">
        <f>SUM(D309:D312)</f>
        <v>8747.58</v>
      </c>
    </row>
    <row r="314" spans="1:4" s="10" customFormat="1" ht="12.75">
      <c r="A314" s="283" t="s">
        <v>1507</v>
      </c>
      <c r="B314" s="283"/>
      <c r="C314" s="283"/>
      <c r="D314" s="285"/>
    </row>
    <row r="315" spans="1:4" s="10" customFormat="1" ht="12.75">
      <c r="A315" s="3">
        <v>1</v>
      </c>
      <c r="B315" s="17" t="s">
        <v>1508</v>
      </c>
      <c r="C315" s="3">
        <v>2010</v>
      </c>
      <c r="D315" s="78">
        <v>2163.93</v>
      </c>
    </row>
    <row r="316" spans="1:4" s="10" customFormat="1" ht="12.75">
      <c r="A316" s="3">
        <v>2</v>
      </c>
      <c r="B316" s="17" t="s">
        <v>1509</v>
      </c>
      <c r="C316" s="3">
        <v>2009</v>
      </c>
      <c r="D316" s="78">
        <v>614.75</v>
      </c>
    </row>
    <row r="317" spans="1:4" s="10" customFormat="1" ht="12.75">
      <c r="A317" s="3">
        <v>3</v>
      </c>
      <c r="B317" s="17" t="s">
        <v>1510</v>
      </c>
      <c r="C317" s="3">
        <v>2009</v>
      </c>
      <c r="D317" s="78">
        <v>7200</v>
      </c>
    </row>
    <row r="318" spans="1:4" s="10" customFormat="1" ht="12.75">
      <c r="A318" s="3">
        <v>4</v>
      </c>
      <c r="B318" s="17" t="s">
        <v>1511</v>
      </c>
      <c r="C318" s="3">
        <v>2009</v>
      </c>
      <c r="D318" s="78">
        <v>2500</v>
      </c>
    </row>
    <row r="319" spans="1:4" s="10" customFormat="1" ht="12.75">
      <c r="A319" s="3">
        <v>5</v>
      </c>
      <c r="B319" s="17" t="s">
        <v>1512</v>
      </c>
      <c r="C319" s="3">
        <v>2009</v>
      </c>
      <c r="D319" s="78">
        <v>1300</v>
      </c>
    </row>
    <row r="320" spans="1:4" s="10" customFormat="1" ht="12.75">
      <c r="A320" s="3">
        <v>6</v>
      </c>
      <c r="B320" s="17" t="s">
        <v>1512</v>
      </c>
      <c r="C320" s="3">
        <v>2009</v>
      </c>
      <c r="D320" s="78">
        <v>1300</v>
      </c>
    </row>
    <row r="321" spans="1:4" s="10" customFormat="1" ht="12.75">
      <c r="A321" s="3">
        <v>7</v>
      </c>
      <c r="B321" s="17" t="s">
        <v>1513</v>
      </c>
      <c r="C321" s="3">
        <v>2009</v>
      </c>
      <c r="D321" s="78">
        <v>5790</v>
      </c>
    </row>
    <row r="322" spans="1:4" s="10" customFormat="1" ht="12.75">
      <c r="A322" s="3">
        <v>8</v>
      </c>
      <c r="B322" s="17" t="s">
        <v>1514</v>
      </c>
      <c r="C322" s="3">
        <v>2009</v>
      </c>
      <c r="D322" s="78">
        <v>3120</v>
      </c>
    </row>
    <row r="323" spans="1:4" s="10" customFormat="1" ht="12.75">
      <c r="A323" s="3">
        <v>9</v>
      </c>
      <c r="B323" s="17" t="s">
        <v>1515</v>
      </c>
      <c r="C323" s="3">
        <v>2008</v>
      </c>
      <c r="D323" s="78">
        <v>9120</v>
      </c>
    </row>
    <row r="324" spans="1:4" s="10" customFormat="1" ht="12.75">
      <c r="A324" s="3">
        <v>10</v>
      </c>
      <c r="B324" s="17" t="s">
        <v>1516</v>
      </c>
      <c r="C324" s="3">
        <v>2008</v>
      </c>
      <c r="D324" s="78">
        <v>332.5</v>
      </c>
    </row>
    <row r="325" spans="1:4" s="10" customFormat="1" ht="12.75">
      <c r="A325" s="3">
        <v>11</v>
      </c>
      <c r="B325" s="17" t="s">
        <v>1517</v>
      </c>
      <c r="C325" s="3">
        <v>2011</v>
      </c>
      <c r="D325" s="78">
        <v>203.25</v>
      </c>
    </row>
    <row r="326" spans="1:4" s="10" customFormat="1" ht="12.75">
      <c r="A326" s="3">
        <v>12</v>
      </c>
      <c r="B326" s="17" t="s">
        <v>1518</v>
      </c>
      <c r="C326" s="3">
        <v>2011</v>
      </c>
      <c r="D326" s="78">
        <v>4320</v>
      </c>
    </row>
    <row r="327" spans="1:4" s="10" customFormat="1" ht="12.75">
      <c r="A327" s="3">
        <v>13</v>
      </c>
      <c r="B327" s="17" t="s">
        <v>1519</v>
      </c>
      <c r="C327" s="3">
        <v>2011</v>
      </c>
      <c r="D327" s="78">
        <v>3150</v>
      </c>
    </row>
    <row r="328" spans="1:4" s="10" customFormat="1" ht="12.75">
      <c r="A328" s="3">
        <v>14</v>
      </c>
      <c r="B328" s="17" t="s">
        <v>1520</v>
      </c>
      <c r="C328" s="3">
        <v>2011</v>
      </c>
      <c r="D328" s="78">
        <v>2900</v>
      </c>
    </row>
    <row r="329" spans="1:4" s="10" customFormat="1" ht="12.75">
      <c r="A329" s="3">
        <v>15</v>
      </c>
      <c r="B329" s="17" t="s">
        <v>1521</v>
      </c>
      <c r="C329" s="3">
        <v>2011</v>
      </c>
      <c r="D329" s="78">
        <v>850</v>
      </c>
    </row>
    <row r="330" spans="1:4" s="10" customFormat="1" ht="12.75">
      <c r="A330" s="3">
        <v>16</v>
      </c>
      <c r="B330" s="17" t="s">
        <v>1522</v>
      </c>
      <c r="C330" s="3">
        <v>2011</v>
      </c>
      <c r="D330" s="78">
        <v>2500</v>
      </c>
    </row>
    <row r="331" spans="1:4" s="10" customFormat="1" ht="12.75">
      <c r="A331" s="3">
        <v>17</v>
      </c>
      <c r="B331" s="17" t="s">
        <v>1523</v>
      </c>
      <c r="C331" s="3">
        <v>2011</v>
      </c>
      <c r="D331" s="78">
        <v>350</v>
      </c>
    </row>
    <row r="332" spans="1:4" s="10" customFormat="1" ht="12.75">
      <c r="A332" s="3">
        <v>18</v>
      </c>
      <c r="B332" s="17" t="s">
        <v>1524</v>
      </c>
      <c r="C332" s="3">
        <v>2011</v>
      </c>
      <c r="D332" s="78">
        <v>2626</v>
      </c>
    </row>
    <row r="333" spans="1:4" s="10" customFormat="1" ht="12.75">
      <c r="A333" s="3">
        <v>19</v>
      </c>
      <c r="B333" s="17" t="s">
        <v>1525</v>
      </c>
      <c r="C333" s="3">
        <v>2011</v>
      </c>
      <c r="D333" s="78">
        <v>568.29</v>
      </c>
    </row>
    <row r="334" spans="1:4" s="10" customFormat="1" ht="12.75">
      <c r="A334" s="3">
        <v>20</v>
      </c>
      <c r="B334" s="17" t="s">
        <v>1526</v>
      </c>
      <c r="C334" s="3">
        <v>2012</v>
      </c>
      <c r="D334" s="78">
        <v>2746.98</v>
      </c>
    </row>
    <row r="335" spans="1:4" s="118" customFormat="1" ht="12.75">
      <c r="A335" s="309" t="s">
        <v>2056</v>
      </c>
      <c r="B335" s="310"/>
      <c r="C335" s="311"/>
      <c r="D335" s="134">
        <f>SUM(D315:D334)</f>
        <v>53655.700000000004</v>
      </c>
    </row>
    <row r="336" spans="1:4" s="10" customFormat="1" ht="12.75">
      <c r="A336" s="283" t="s">
        <v>1974</v>
      </c>
      <c r="B336" s="283"/>
      <c r="C336" s="283"/>
      <c r="D336" s="285"/>
    </row>
    <row r="337" spans="1:4" s="10" customFormat="1" ht="12.75">
      <c r="A337" s="3">
        <v>1</v>
      </c>
      <c r="B337" s="17" t="s">
        <v>1526</v>
      </c>
      <c r="C337" s="3">
        <v>2008</v>
      </c>
      <c r="D337" s="78">
        <v>5117.9</v>
      </c>
    </row>
    <row r="338" spans="1:4" s="10" customFormat="1" ht="12.75">
      <c r="A338" s="3">
        <v>2</v>
      </c>
      <c r="B338" s="1" t="s">
        <v>1526</v>
      </c>
      <c r="C338" s="3">
        <v>2009</v>
      </c>
      <c r="D338" s="78">
        <v>2219</v>
      </c>
    </row>
    <row r="339" spans="1:4" s="10" customFormat="1" ht="12.75">
      <c r="A339" s="3">
        <v>3</v>
      </c>
      <c r="B339" s="1" t="s">
        <v>1526</v>
      </c>
      <c r="C339" s="3">
        <v>2009</v>
      </c>
      <c r="D339" s="78">
        <v>2829</v>
      </c>
    </row>
    <row r="340" spans="1:4" s="10" customFormat="1" ht="12.75">
      <c r="A340" s="3">
        <v>4</v>
      </c>
      <c r="B340" s="1" t="s">
        <v>1526</v>
      </c>
      <c r="C340" s="3">
        <v>2011</v>
      </c>
      <c r="D340" s="78">
        <v>2548</v>
      </c>
    </row>
    <row r="341" spans="1:4" s="10" customFormat="1" ht="12.75">
      <c r="A341" s="3">
        <v>5</v>
      </c>
      <c r="B341" s="1" t="s">
        <v>1975</v>
      </c>
      <c r="C341" s="3">
        <v>2011</v>
      </c>
      <c r="D341" s="78">
        <v>4046.7</v>
      </c>
    </row>
    <row r="342" spans="1:4" s="118" customFormat="1" ht="12.75">
      <c r="A342" s="309" t="s">
        <v>2056</v>
      </c>
      <c r="B342" s="310"/>
      <c r="C342" s="311"/>
      <c r="D342" s="155">
        <f>SUM(D337:D341)</f>
        <v>16760.6</v>
      </c>
    </row>
    <row r="343" spans="1:4" s="10" customFormat="1" ht="12.75">
      <c r="A343" s="283" t="s">
        <v>1982</v>
      </c>
      <c r="B343" s="283"/>
      <c r="C343" s="283"/>
      <c r="D343" s="285"/>
    </row>
    <row r="344" spans="1:4" s="10" customFormat="1" ht="12.75">
      <c r="A344" s="3">
        <v>1</v>
      </c>
      <c r="B344" s="1" t="s">
        <v>1526</v>
      </c>
      <c r="C344" s="3">
        <v>2008</v>
      </c>
      <c r="D344" s="78">
        <v>1462.5</v>
      </c>
    </row>
    <row r="345" spans="1:4" s="10" customFormat="1" ht="12.75">
      <c r="A345" s="3">
        <v>2</v>
      </c>
      <c r="B345" s="1" t="s">
        <v>1983</v>
      </c>
      <c r="C345" s="3">
        <v>2008</v>
      </c>
      <c r="D345" s="78">
        <v>450</v>
      </c>
    </row>
    <row r="346" spans="1:4" s="10" customFormat="1" ht="12.75">
      <c r="A346" s="3">
        <v>3</v>
      </c>
      <c r="B346" s="1" t="s">
        <v>1984</v>
      </c>
      <c r="C346" s="3">
        <v>2008</v>
      </c>
      <c r="D346" s="78">
        <v>450</v>
      </c>
    </row>
    <row r="347" spans="1:4" s="10" customFormat="1" ht="12.75">
      <c r="A347" s="3">
        <v>4</v>
      </c>
      <c r="B347" s="1" t="s">
        <v>1526</v>
      </c>
      <c r="C347" s="3">
        <v>2008</v>
      </c>
      <c r="D347" s="78">
        <v>1462.5</v>
      </c>
    </row>
    <row r="348" spans="1:4" s="10" customFormat="1" ht="12.75">
      <c r="A348" s="3">
        <v>5</v>
      </c>
      <c r="B348" s="1" t="s">
        <v>1983</v>
      </c>
      <c r="C348" s="3">
        <v>2008</v>
      </c>
      <c r="D348" s="78">
        <v>450</v>
      </c>
    </row>
    <row r="349" spans="1:4" s="10" customFormat="1" ht="12.75">
      <c r="A349" s="3">
        <v>6</v>
      </c>
      <c r="B349" s="1" t="s">
        <v>1985</v>
      </c>
      <c r="C349" s="3">
        <v>2010</v>
      </c>
      <c r="D349" s="78">
        <v>330.15</v>
      </c>
    </row>
    <row r="350" spans="1:4" s="10" customFormat="1" ht="12.75">
      <c r="A350" s="3">
        <v>7</v>
      </c>
      <c r="B350" s="1" t="s">
        <v>1986</v>
      </c>
      <c r="C350" s="3">
        <v>2009</v>
      </c>
      <c r="D350" s="78">
        <v>454</v>
      </c>
    </row>
    <row r="351" spans="1:4" s="10" customFormat="1" ht="12.75">
      <c r="A351" s="3">
        <v>8</v>
      </c>
      <c r="B351" s="1" t="s">
        <v>1987</v>
      </c>
      <c r="C351" s="3">
        <v>2009</v>
      </c>
      <c r="D351" s="78">
        <v>419</v>
      </c>
    </row>
    <row r="352" spans="1:4" s="10" customFormat="1" ht="12.75">
      <c r="A352" s="3">
        <v>9</v>
      </c>
      <c r="B352" s="1" t="s">
        <v>1526</v>
      </c>
      <c r="C352" s="3">
        <v>2008</v>
      </c>
      <c r="D352" s="78">
        <v>3178.99</v>
      </c>
    </row>
    <row r="353" spans="1:4" s="10" customFormat="1" ht="12.75">
      <c r="A353" s="3">
        <v>10</v>
      </c>
      <c r="B353" s="1" t="s">
        <v>1988</v>
      </c>
      <c r="C353" s="3">
        <v>2008</v>
      </c>
      <c r="D353" s="78">
        <v>622.2</v>
      </c>
    </row>
    <row r="354" spans="1:4" s="118" customFormat="1" ht="12.75">
      <c r="A354" s="309" t="s">
        <v>2056</v>
      </c>
      <c r="B354" s="310"/>
      <c r="C354" s="311"/>
      <c r="D354" s="156">
        <f>SUM(D344:D353)</f>
        <v>9279.34</v>
      </c>
    </row>
    <row r="355" spans="1:4" s="10" customFormat="1" ht="12.75">
      <c r="A355" s="283" t="s">
        <v>2025</v>
      </c>
      <c r="B355" s="283"/>
      <c r="C355" s="283"/>
      <c r="D355" s="285"/>
    </row>
    <row r="356" spans="1:4" s="10" customFormat="1" ht="12.75">
      <c r="A356" s="3">
        <v>1</v>
      </c>
      <c r="B356" s="1" t="s">
        <v>2007</v>
      </c>
      <c r="C356" s="3">
        <v>2008</v>
      </c>
      <c r="D356" s="78">
        <v>334</v>
      </c>
    </row>
    <row r="357" spans="1:4" s="10" customFormat="1" ht="12.75">
      <c r="A357" s="3">
        <v>2</v>
      </c>
      <c r="B357" s="1" t="s">
        <v>2008</v>
      </c>
      <c r="C357" s="3">
        <v>2008</v>
      </c>
      <c r="D357" s="78">
        <v>425</v>
      </c>
    </row>
    <row r="358" spans="1:4" s="10" customFormat="1" ht="12.75">
      <c r="A358" s="3">
        <v>3</v>
      </c>
      <c r="B358" s="1" t="s">
        <v>2009</v>
      </c>
      <c r="C358" s="3">
        <v>2008</v>
      </c>
      <c r="D358" s="78">
        <v>580</v>
      </c>
    </row>
    <row r="359" spans="1:4" s="10" customFormat="1" ht="12.75">
      <c r="A359" s="3">
        <v>4</v>
      </c>
      <c r="B359" s="1" t="s">
        <v>2010</v>
      </c>
      <c r="C359" s="3">
        <v>2009</v>
      </c>
      <c r="D359" s="78">
        <v>260</v>
      </c>
    </row>
    <row r="360" spans="1:4" s="10" customFormat="1" ht="12.75">
      <c r="A360" s="3">
        <v>5</v>
      </c>
      <c r="B360" s="1" t="s">
        <v>2011</v>
      </c>
      <c r="C360" s="3">
        <v>2010</v>
      </c>
      <c r="D360" s="78">
        <v>1001.62</v>
      </c>
    </row>
    <row r="361" spans="1:4" s="10" customFormat="1" ht="12.75">
      <c r="A361" s="3">
        <v>6</v>
      </c>
      <c r="B361" s="1" t="s">
        <v>2012</v>
      </c>
      <c r="C361" s="3">
        <v>2011</v>
      </c>
      <c r="D361" s="78">
        <v>2023.5</v>
      </c>
    </row>
    <row r="362" spans="1:4" s="10" customFormat="1" ht="12.75">
      <c r="A362" s="3">
        <v>7</v>
      </c>
      <c r="B362" s="1" t="s">
        <v>2480</v>
      </c>
      <c r="C362" s="3">
        <v>2011</v>
      </c>
      <c r="D362" s="78">
        <v>2526.99</v>
      </c>
    </row>
    <row r="363" spans="1:4" s="10" customFormat="1" ht="12.75">
      <c r="A363" s="3">
        <v>8</v>
      </c>
      <c r="B363" s="1" t="s">
        <v>2013</v>
      </c>
      <c r="C363" s="3">
        <v>2011</v>
      </c>
      <c r="D363" s="78">
        <v>399</v>
      </c>
    </row>
    <row r="364" spans="1:4" s="10" customFormat="1" ht="12.75">
      <c r="A364" s="3">
        <v>9</v>
      </c>
      <c r="B364" s="1" t="s">
        <v>2013</v>
      </c>
      <c r="C364" s="3">
        <v>2011</v>
      </c>
      <c r="D364" s="78">
        <v>399</v>
      </c>
    </row>
    <row r="365" spans="1:4" s="118" customFormat="1" ht="12.75">
      <c r="A365" s="309" t="s">
        <v>2056</v>
      </c>
      <c r="B365" s="310"/>
      <c r="C365" s="311"/>
      <c r="D365" s="156">
        <f>SUM(D356:D364)</f>
        <v>7949.11</v>
      </c>
    </row>
    <row r="366" spans="1:4" s="10" customFormat="1" ht="12.75">
      <c r="A366" s="283" t="s">
        <v>2026</v>
      </c>
      <c r="B366" s="283"/>
      <c r="C366" s="283"/>
      <c r="D366" s="285"/>
    </row>
    <row r="367" spans="1:4" s="10" customFormat="1" ht="12.75">
      <c r="A367" s="3">
        <v>1</v>
      </c>
      <c r="B367" s="1" t="s">
        <v>2028</v>
      </c>
      <c r="C367" s="3">
        <v>2010</v>
      </c>
      <c r="D367" s="78">
        <v>649</v>
      </c>
    </row>
    <row r="368" spans="1:4" s="10" customFormat="1" ht="12.75">
      <c r="A368" s="3">
        <v>2</v>
      </c>
      <c r="B368" s="1" t="s">
        <v>2029</v>
      </c>
      <c r="C368" s="3">
        <v>2011</v>
      </c>
      <c r="D368" s="78">
        <v>4319.98</v>
      </c>
    </row>
    <row r="369" spans="1:4" s="10" customFormat="1" ht="12.75">
      <c r="A369" s="3">
        <v>3</v>
      </c>
      <c r="B369" s="1" t="s">
        <v>2027</v>
      </c>
      <c r="C369" s="3">
        <v>2008</v>
      </c>
      <c r="D369" s="78">
        <v>119</v>
      </c>
    </row>
    <row r="370" spans="1:4" s="118" customFormat="1" ht="12.75">
      <c r="A370" s="309" t="s">
        <v>2056</v>
      </c>
      <c r="B370" s="310"/>
      <c r="C370" s="311"/>
      <c r="D370" s="156">
        <f>SUM(D367:D369)</f>
        <v>5087.98</v>
      </c>
    </row>
    <row r="371" spans="1:4" s="10" customFormat="1" ht="12.75">
      <c r="A371" s="283" t="s">
        <v>2044</v>
      </c>
      <c r="B371" s="283"/>
      <c r="C371" s="283"/>
      <c r="D371" s="285"/>
    </row>
    <row r="372" spans="1:4" s="10" customFormat="1" ht="12.75">
      <c r="A372" s="3">
        <v>1</v>
      </c>
      <c r="B372" s="1" t="s">
        <v>2045</v>
      </c>
      <c r="C372" s="3">
        <v>2010</v>
      </c>
      <c r="D372" s="78">
        <v>221.47</v>
      </c>
    </row>
    <row r="373" spans="1:4" s="118" customFormat="1" ht="12.75">
      <c r="A373" s="309" t="s">
        <v>2056</v>
      </c>
      <c r="B373" s="310"/>
      <c r="C373" s="311"/>
      <c r="D373" s="156">
        <f>SUM(D372)</f>
        <v>221.47</v>
      </c>
    </row>
    <row r="374" spans="1:4" s="10" customFormat="1" ht="12.75">
      <c r="A374" s="283" t="s">
        <v>1784</v>
      </c>
      <c r="B374" s="283"/>
      <c r="C374" s="283"/>
      <c r="D374" s="285"/>
    </row>
    <row r="375" spans="1:4" s="10" customFormat="1" ht="12.75">
      <c r="A375" s="3">
        <v>1</v>
      </c>
      <c r="B375" s="1" t="s">
        <v>1786</v>
      </c>
      <c r="C375" s="3">
        <v>2011</v>
      </c>
      <c r="D375" s="78">
        <v>399</v>
      </c>
    </row>
    <row r="376" spans="1:4" s="10" customFormat="1" ht="12.75">
      <c r="A376" s="3">
        <v>2</v>
      </c>
      <c r="B376" s="1" t="s">
        <v>1787</v>
      </c>
      <c r="C376" s="3">
        <v>2011</v>
      </c>
      <c r="D376" s="78">
        <v>2484</v>
      </c>
    </row>
    <row r="377" spans="1:4" s="10" customFormat="1" ht="12.75">
      <c r="A377" s="3">
        <v>3</v>
      </c>
      <c r="B377" s="1" t="s">
        <v>1788</v>
      </c>
      <c r="C377" s="3">
        <v>2011</v>
      </c>
      <c r="D377" s="78">
        <v>350</v>
      </c>
    </row>
    <row r="378" spans="1:4" s="10" customFormat="1" ht="12.75">
      <c r="A378" s="3">
        <v>4</v>
      </c>
      <c r="B378" s="1" t="s">
        <v>1789</v>
      </c>
      <c r="C378" s="3">
        <v>2010</v>
      </c>
      <c r="D378" s="78">
        <v>500.17</v>
      </c>
    </row>
    <row r="379" spans="1:4" s="10" customFormat="1" ht="12.75">
      <c r="A379" s="3">
        <v>5</v>
      </c>
      <c r="B379" s="1" t="s">
        <v>1790</v>
      </c>
      <c r="C379" s="3">
        <v>2008</v>
      </c>
      <c r="D379" s="78">
        <v>190</v>
      </c>
    </row>
    <row r="380" spans="1:4" s="10" customFormat="1" ht="12.75">
      <c r="A380" s="3">
        <v>6</v>
      </c>
      <c r="B380" s="1" t="s">
        <v>1791</v>
      </c>
      <c r="C380" s="3">
        <v>2008</v>
      </c>
      <c r="D380" s="78">
        <v>125</v>
      </c>
    </row>
    <row r="381" spans="1:4" s="10" customFormat="1" ht="12.75">
      <c r="A381" s="3">
        <v>7</v>
      </c>
      <c r="B381" s="1" t="s">
        <v>1792</v>
      </c>
      <c r="C381" s="3">
        <v>2008</v>
      </c>
      <c r="D381" s="78">
        <v>1490</v>
      </c>
    </row>
    <row r="382" spans="1:4" s="10" customFormat="1" ht="12.75">
      <c r="A382" s="3">
        <v>8</v>
      </c>
      <c r="B382" s="1" t="s">
        <v>1793</v>
      </c>
      <c r="C382" s="3">
        <v>2008</v>
      </c>
      <c r="D382" s="78">
        <v>450</v>
      </c>
    </row>
    <row r="383" spans="1:4" s="10" customFormat="1" ht="12.75">
      <c r="A383" s="3">
        <v>9</v>
      </c>
      <c r="B383" s="1" t="s">
        <v>1794</v>
      </c>
      <c r="C383" s="3">
        <v>2008</v>
      </c>
      <c r="D383" s="78">
        <v>450</v>
      </c>
    </row>
    <row r="384" spans="1:4" s="118" customFormat="1" ht="12.75">
      <c r="A384" s="309" t="s">
        <v>2056</v>
      </c>
      <c r="B384" s="310"/>
      <c r="C384" s="311"/>
      <c r="D384" s="156">
        <f>SUM(D375:D383)</f>
        <v>6438.17</v>
      </c>
    </row>
    <row r="385" spans="1:4" s="10" customFormat="1" ht="12.75">
      <c r="A385" s="283" t="s">
        <v>1307</v>
      </c>
      <c r="B385" s="283"/>
      <c r="C385" s="283"/>
      <c r="D385" s="285"/>
    </row>
    <row r="386" spans="1:4" s="10" customFormat="1" ht="12.75">
      <c r="A386" s="3">
        <v>1</v>
      </c>
      <c r="B386" s="1" t="s">
        <v>1316</v>
      </c>
      <c r="C386" s="3">
        <v>2011</v>
      </c>
      <c r="D386" s="78">
        <v>319</v>
      </c>
    </row>
    <row r="387" spans="1:4" s="10" customFormat="1" ht="12.75">
      <c r="A387" s="3">
        <v>2</v>
      </c>
      <c r="B387" s="1" t="s">
        <v>1317</v>
      </c>
      <c r="C387" s="3">
        <v>2008</v>
      </c>
      <c r="D387" s="78">
        <v>1918</v>
      </c>
    </row>
    <row r="388" spans="1:4" s="10" customFormat="1" ht="12.75">
      <c r="A388" s="3">
        <v>3</v>
      </c>
      <c r="B388" s="1" t="s">
        <v>1318</v>
      </c>
      <c r="C388" s="3">
        <v>2011</v>
      </c>
      <c r="D388" s="78">
        <v>3490</v>
      </c>
    </row>
    <row r="389" spans="1:4" s="10" customFormat="1" ht="12.75">
      <c r="A389" s="3">
        <v>4</v>
      </c>
      <c r="B389" s="1" t="s">
        <v>1319</v>
      </c>
      <c r="C389" s="3">
        <v>2011</v>
      </c>
      <c r="D389" s="78">
        <v>99</v>
      </c>
    </row>
    <row r="390" spans="1:4" s="10" customFormat="1" ht="12.75">
      <c r="A390" s="3">
        <v>5</v>
      </c>
      <c r="B390" s="1" t="s">
        <v>2029</v>
      </c>
      <c r="C390" s="3">
        <v>2011</v>
      </c>
      <c r="D390" s="78">
        <v>1174.5</v>
      </c>
    </row>
    <row r="391" spans="1:4" s="10" customFormat="1" ht="12.75">
      <c r="A391" s="3">
        <v>6</v>
      </c>
      <c r="B391" s="1" t="s">
        <v>2029</v>
      </c>
      <c r="C391" s="3">
        <v>2011</v>
      </c>
      <c r="D391" s="78">
        <v>1600</v>
      </c>
    </row>
    <row r="392" spans="1:4" s="10" customFormat="1" ht="12.75">
      <c r="A392" s="3">
        <v>7</v>
      </c>
      <c r="B392" s="1" t="s">
        <v>1320</v>
      </c>
      <c r="C392" s="3">
        <v>2011</v>
      </c>
      <c r="D392" s="78">
        <v>599.99</v>
      </c>
    </row>
    <row r="393" spans="1:4" s="10" customFormat="1" ht="12.75">
      <c r="A393" s="3">
        <v>8</v>
      </c>
      <c r="B393" s="1" t="s">
        <v>1320</v>
      </c>
      <c r="C393" s="3">
        <v>2011</v>
      </c>
      <c r="D393" s="78">
        <v>599.99</v>
      </c>
    </row>
    <row r="394" spans="1:4" s="118" customFormat="1" ht="12.75">
      <c r="A394" s="309" t="s">
        <v>2056</v>
      </c>
      <c r="B394" s="310"/>
      <c r="C394" s="311"/>
      <c r="D394" s="156">
        <f>SUM(D386:D393)</f>
        <v>9800.48</v>
      </c>
    </row>
    <row r="395" spans="1:4" s="10" customFormat="1" ht="12.75">
      <c r="A395" s="283" t="s">
        <v>1324</v>
      </c>
      <c r="B395" s="283"/>
      <c r="C395" s="283"/>
      <c r="D395" s="285"/>
    </row>
    <row r="396" spans="1:4" s="10" customFormat="1" ht="12.75">
      <c r="A396" s="3">
        <v>1</v>
      </c>
      <c r="B396" s="1" t="s">
        <v>1334</v>
      </c>
      <c r="C396" s="3">
        <v>2009</v>
      </c>
      <c r="D396" s="78">
        <v>1750</v>
      </c>
    </row>
    <row r="397" spans="1:4" s="10" customFormat="1" ht="12.75">
      <c r="A397" s="3">
        <v>2</v>
      </c>
      <c r="B397" s="1" t="s">
        <v>1335</v>
      </c>
      <c r="C397" s="3">
        <v>2009</v>
      </c>
      <c r="D397" s="78">
        <v>590</v>
      </c>
    </row>
    <row r="398" spans="1:4" s="10" customFormat="1" ht="12.75">
      <c r="A398" s="3">
        <v>3</v>
      </c>
      <c r="B398" s="1" t="s">
        <v>1334</v>
      </c>
      <c r="C398" s="3">
        <v>2010</v>
      </c>
      <c r="D398" s="78">
        <v>2305.8</v>
      </c>
    </row>
    <row r="399" spans="1:4" s="10" customFormat="1" ht="12.75">
      <c r="A399" s="3">
        <v>4</v>
      </c>
      <c r="B399" s="1" t="s">
        <v>1334</v>
      </c>
      <c r="C399" s="3">
        <v>2010</v>
      </c>
      <c r="D399" s="78">
        <v>2049</v>
      </c>
    </row>
    <row r="400" spans="1:4" s="10" customFormat="1" ht="12.75">
      <c r="A400" s="3">
        <v>5</v>
      </c>
      <c r="B400" s="1" t="s">
        <v>1334</v>
      </c>
      <c r="C400" s="3">
        <v>2010</v>
      </c>
      <c r="D400" s="78">
        <v>2049</v>
      </c>
    </row>
    <row r="401" spans="1:4" s="10" customFormat="1" ht="12.75">
      <c r="A401" s="3">
        <v>6</v>
      </c>
      <c r="B401" s="1" t="s">
        <v>1334</v>
      </c>
      <c r="C401" s="3">
        <v>2010</v>
      </c>
      <c r="D401" s="78">
        <v>2049</v>
      </c>
    </row>
    <row r="402" spans="1:4" s="10" customFormat="1" ht="12.75">
      <c r="A402" s="3">
        <v>7</v>
      </c>
      <c r="B402" s="1" t="s">
        <v>1336</v>
      </c>
      <c r="C402" s="3">
        <v>2011</v>
      </c>
      <c r="D402" s="78">
        <v>356</v>
      </c>
    </row>
    <row r="403" spans="1:4" s="10" customFormat="1" ht="12.75">
      <c r="A403" s="3">
        <v>8</v>
      </c>
      <c r="B403" s="1" t="s">
        <v>1336</v>
      </c>
      <c r="C403" s="3">
        <v>2011</v>
      </c>
      <c r="D403" s="78">
        <v>356</v>
      </c>
    </row>
    <row r="404" spans="1:4" s="10" customFormat="1" ht="12.75">
      <c r="A404" s="3">
        <v>9</v>
      </c>
      <c r="B404" s="1" t="s">
        <v>1335</v>
      </c>
      <c r="C404" s="3">
        <v>2010</v>
      </c>
      <c r="D404" s="78">
        <v>264.45</v>
      </c>
    </row>
    <row r="405" spans="1:4" s="10" customFormat="1" ht="12.75">
      <c r="A405" s="3">
        <v>10</v>
      </c>
      <c r="B405" s="1" t="s">
        <v>1336</v>
      </c>
      <c r="C405" s="3">
        <v>2010</v>
      </c>
      <c r="D405" s="78">
        <v>225</v>
      </c>
    </row>
    <row r="406" spans="1:4" s="10" customFormat="1" ht="12.75">
      <c r="A406" s="3">
        <v>11</v>
      </c>
      <c r="B406" s="1" t="s">
        <v>1336</v>
      </c>
      <c r="C406" s="3">
        <v>2010</v>
      </c>
      <c r="D406" s="78">
        <v>225</v>
      </c>
    </row>
    <row r="407" spans="1:4" s="10" customFormat="1" ht="12.75">
      <c r="A407" s="3">
        <v>12</v>
      </c>
      <c r="B407" s="1" t="s">
        <v>1336</v>
      </c>
      <c r="C407" s="3">
        <v>2010</v>
      </c>
      <c r="D407" s="78">
        <v>225</v>
      </c>
    </row>
    <row r="408" spans="1:4" s="10" customFormat="1" ht="12.75">
      <c r="A408" s="3">
        <v>13</v>
      </c>
      <c r="B408" s="1" t="s">
        <v>1337</v>
      </c>
      <c r="C408" s="3">
        <v>2011</v>
      </c>
      <c r="D408" s="78">
        <v>709</v>
      </c>
    </row>
    <row r="409" spans="1:4" s="10" customFormat="1" ht="12.75">
      <c r="A409" s="3">
        <v>14</v>
      </c>
      <c r="B409" s="1" t="s">
        <v>1342</v>
      </c>
      <c r="C409" s="3">
        <v>2012</v>
      </c>
      <c r="D409" s="78">
        <v>459</v>
      </c>
    </row>
    <row r="410" spans="1:4" s="118" customFormat="1" ht="12.75">
      <c r="A410" s="309" t="s">
        <v>2056</v>
      </c>
      <c r="B410" s="310"/>
      <c r="C410" s="311"/>
      <c r="D410" s="156">
        <f>SUM(D396:D409)</f>
        <v>13612.25</v>
      </c>
    </row>
    <row r="411" spans="1:4" s="10" customFormat="1" ht="12.75">
      <c r="A411" s="283" t="s">
        <v>1361</v>
      </c>
      <c r="B411" s="283"/>
      <c r="C411" s="283"/>
      <c r="D411" s="285"/>
    </row>
    <row r="412" spans="1:4" s="10" customFormat="1" ht="12.75">
      <c r="A412" s="3">
        <v>1</v>
      </c>
      <c r="B412" s="1" t="s">
        <v>1362</v>
      </c>
      <c r="C412" s="3">
        <v>2008</v>
      </c>
      <c r="D412" s="78">
        <v>427.5</v>
      </c>
    </row>
    <row r="413" spans="1:4" s="10" customFormat="1" ht="12.75">
      <c r="A413" s="3">
        <v>2</v>
      </c>
      <c r="B413" s="1" t="s">
        <v>1363</v>
      </c>
      <c r="C413" s="3">
        <v>2088</v>
      </c>
      <c r="D413" s="78">
        <v>4900</v>
      </c>
    </row>
    <row r="414" spans="1:4" s="10" customFormat="1" ht="12.75">
      <c r="A414" s="3">
        <v>3</v>
      </c>
      <c r="B414" s="1" t="s">
        <v>1364</v>
      </c>
      <c r="C414" s="3">
        <v>2008</v>
      </c>
      <c r="D414" s="78">
        <v>671.5</v>
      </c>
    </row>
    <row r="415" spans="1:4" s="10" customFormat="1" ht="12.75">
      <c r="A415" s="3">
        <v>4</v>
      </c>
      <c r="B415" s="1" t="s">
        <v>1365</v>
      </c>
      <c r="C415" s="3">
        <v>2008</v>
      </c>
      <c r="D415" s="78">
        <v>3336.7</v>
      </c>
    </row>
    <row r="416" spans="1:4" s="10" customFormat="1" ht="12.75">
      <c r="A416" s="3">
        <v>5</v>
      </c>
      <c r="B416" s="1" t="s">
        <v>1320</v>
      </c>
      <c r="C416" s="3">
        <v>2009</v>
      </c>
      <c r="D416" s="78">
        <v>419.4</v>
      </c>
    </row>
    <row r="417" spans="1:4" s="10" customFormat="1" ht="12.75">
      <c r="A417" s="3">
        <v>6</v>
      </c>
      <c r="B417" s="1" t="s">
        <v>1367</v>
      </c>
      <c r="C417" s="3">
        <v>2011</v>
      </c>
      <c r="D417" s="78">
        <v>4930.02</v>
      </c>
    </row>
    <row r="418" spans="1:4" s="10" customFormat="1" ht="12.75">
      <c r="A418" s="3">
        <v>7</v>
      </c>
      <c r="B418" s="1" t="s">
        <v>1368</v>
      </c>
      <c r="C418" s="3">
        <v>2011</v>
      </c>
      <c r="D418" s="78">
        <v>1744.65</v>
      </c>
    </row>
    <row r="419" spans="1:4" s="10" customFormat="1" ht="12.75">
      <c r="A419" s="3">
        <v>8</v>
      </c>
      <c r="B419" s="1" t="s">
        <v>1369</v>
      </c>
      <c r="C419" s="3">
        <v>2011</v>
      </c>
      <c r="D419" s="78">
        <v>1464.6</v>
      </c>
    </row>
    <row r="420" spans="1:4" s="10" customFormat="1" ht="12.75">
      <c r="A420" s="3">
        <v>9</v>
      </c>
      <c r="B420" s="1" t="s">
        <v>2064</v>
      </c>
      <c r="C420" s="3">
        <v>2011</v>
      </c>
      <c r="D420" s="78">
        <v>298</v>
      </c>
    </row>
    <row r="421" spans="1:4" s="10" customFormat="1" ht="12.75">
      <c r="A421" s="3">
        <v>10</v>
      </c>
      <c r="B421" s="1" t="s">
        <v>2065</v>
      </c>
      <c r="C421" s="3">
        <v>2011</v>
      </c>
      <c r="D421" s="78">
        <v>2340</v>
      </c>
    </row>
    <row r="422" spans="1:4" s="10" customFormat="1" ht="12.75">
      <c r="A422" s="3">
        <v>11</v>
      </c>
      <c r="B422" s="1" t="s">
        <v>2066</v>
      </c>
      <c r="C422" s="3">
        <v>2011</v>
      </c>
      <c r="D422" s="78">
        <v>319</v>
      </c>
    </row>
    <row r="423" spans="1:4" s="10" customFormat="1" ht="12.75">
      <c r="A423" s="3">
        <v>12</v>
      </c>
      <c r="B423" s="1" t="s">
        <v>2067</v>
      </c>
      <c r="C423" s="3">
        <v>2012</v>
      </c>
      <c r="D423" s="78">
        <v>250</v>
      </c>
    </row>
    <row r="424" spans="1:4" s="10" customFormat="1" ht="12.75">
      <c r="A424" s="3">
        <v>13</v>
      </c>
      <c r="B424" s="1" t="s">
        <v>2068</v>
      </c>
      <c r="C424" s="3">
        <v>2012</v>
      </c>
      <c r="D424" s="78">
        <v>250</v>
      </c>
    </row>
    <row r="425" spans="1:4" s="10" customFormat="1" ht="12.75">
      <c r="A425" s="3">
        <v>14</v>
      </c>
      <c r="B425" s="1" t="s">
        <v>2069</v>
      </c>
      <c r="C425" s="3">
        <v>2012</v>
      </c>
      <c r="D425" s="78">
        <v>373.17</v>
      </c>
    </row>
    <row r="426" spans="1:4" s="10" customFormat="1" ht="12.75">
      <c r="A426" s="3">
        <v>15</v>
      </c>
      <c r="B426" s="1" t="s">
        <v>2070</v>
      </c>
      <c r="C426" s="3">
        <v>2012</v>
      </c>
      <c r="D426" s="78">
        <v>373.17</v>
      </c>
    </row>
    <row r="427" spans="1:4" s="10" customFormat="1" ht="12.75">
      <c r="A427" s="3">
        <v>16</v>
      </c>
      <c r="B427" s="1" t="s">
        <v>2071</v>
      </c>
      <c r="C427" s="3">
        <v>2012</v>
      </c>
      <c r="D427" s="78">
        <v>331</v>
      </c>
    </row>
    <row r="428" spans="1:4" s="10" customFormat="1" ht="12.75">
      <c r="A428" s="3">
        <v>17</v>
      </c>
      <c r="B428" s="1" t="s">
        <v>2072</v>
      </c>
      <c r="C428" s="3">
        <v>2012</v>
      </c>
      <c r="D428" s="78">
        <v>295</v>
      </c>
    </row>
    <row r="429" spans="1:4" s="118" customFormat="1" ht="12.75">
      <c r="A429" s="309" t="s">
        <v>2056</v>
      </c>
      <c r="B429" s="310"/>
      <c r="C429" s="311"/>
      <c r="D429" s="156">
        <f>SUM(D412:D428)</f>
        <v>22723.709999999995</v>
      </c>
    </row>
    <row r="430" spans="1:4" s="10" customFormat="1" ht="12.75">
      <c r="A430" s="283" t="s">
        <v>2089</v>
      </c>
      <c r="B430" s="283"/>
      <c r="C430" s="283"/>
      <c r="D430" s="285"/>
    </row>
    <row r="431" spans="1:4" s="10" customFormat="1" ht="12.75" customHeight="1">
      <c r="A431" s="3">
        <v>1</v>
      </c>
      <c r="B431" s="1" t="s">
        <v>2090</v>
      </c>
      <c r="C431" s="3">
        <v>2008</v>
      </c>
      <c r="D431" s="78">
        <v>267</v>
      </c>
    </row>
    <row r="432" spans="1:4" s="10" customFormat="1" ht="12.75" customHeight="1">
      <c r="A432" s="3">
        <v>2</v>
      </c>
      <c r="B432" s="1" t="s">
        <v>2091</v>
      </c>
      <c r="C432" s="3">
        <v>2008</v>
      </c>
      <c r="D432" s="78">
        <v>630</v>
      </c>
    </row>
    <row r="433" spans="1:4" s="10" customFormat="1" ht="12.75" customHeight="1">
      <c r="A433" s="3">
        <v>3</v>
      </c>
      <c r="B433" s="1" t="s">
        <v>1526</v>
      </c>
      <c r="C433" s="3">
        <v>2008</v>
      </c>
      <c r="D433" s="78">
        <v>1809</v>
      </c>
    </row>
    <row r="434" spans="1:4" s="10" customFormat="1" ht="12.75" customHeight="1">
      <c r="A434" s="3">
        <v>4</v>
      </c>
      <c r="B434" s="1" t="s">
        <v>1334</v>
      </c>
      <c r="C434" s="3">
        <v>2008</v>
      </c>
      <c r="D434" s="78">
        <v>940</v>
      </c>
    </row>
    <row r="435" spans="1:4" s="10" customFormat="1" ht="12.75" customHeight="1">
      <c r="A435" s="3">
        <v>5</v>
      </c>
      <c r="B435" s="1" t="s">
        <v>2091</v>
      </c>
      <c r="C435" s="3">
        <v>2008</v>
      </c>
      <c r="D435" s="78">
        <v>450</v>
      </c>
    </row>
    <row r="436" spans="1:4" s="10" customFormat="1" ht="12.75" customHeight="1">
      <c r="A436" s="3">
        <v>6</v>
      </c>
      <c r="B436" s="1" t="s">
        <v>1334</v>
      </c>
      <c r="C436" s="3">
        <v>2008</v>
      </c>
      <c r="D436" s="78">
        <v>940</v>
      </c>
    </row>
    <row r="437" spans="1:4" s="10" customFormat="1" ht="12.75" customHeight="1">
      <c r="A437" s="3">
        <v>7</v>
      </c>
      <c r="B437" s="1" t="s">
        <v>2091</v>
      </c>
      <c r="C437" s="3">
        <v>2008</v>
      </c>
      <c r="D437" s="78">
        <v>450</v>
      </c>
    </row>
    <row r="438" spans="1:4" s="10" customFormat="1" ht="12.75" customHeight="1">
      <c r="A438" s="3">
        <v>8</v>
      </c>
      <c r="B438" s="1" t="s">
        <v>2090</v>
      </c>
      <c r="C438" s="3">
        <v>2008</v>
      </c>
      <c r="D438" s="78">
        <v>556</v>
      </c>
    </row>
    <row r="439" spans="1:4" s="10" customFormat="1" ht="12.75" customHeight="1">
      <c r="A439" s="3">
        <v>9</v>
      </c>
      <c r="B439" s="1" t="s">
        <v>2090</v>
      </c>
      <c r="C439" s="3">
        <v>2008</v>
      </c>
      <c r="D439" s="78">
        <v>556</v>
      </c>
    </row>
    <row r="440" spans="1:4" s="10" customFormat="1" ht="12.75" customHeight="1">
      <c r="A440" s="3">
        <v>10</v>
      </c>
      <c r="B440" s="1" t="s">
        <v>2090</v>
      </c>
      <c r="C440" s="3">
        <v>2009</v>
      </c>
      <c r="D440" s="78">
        <v>924</v>
      </c>
    </row>
    <row r="441" spans="1:4" s="10" customFormat="1" ht="12.75" customHeight="1">
      <c r="A441" s="3">
        <v>11</v>
      </c>
      <c r="B441" s="1" t="s">
        <v>1334</v>
      </c>
      <c r="C441" s="3">
        <v>2009</v>
      </c>
      <c r="D441" s="78">
        <v>1275</v>
      </c>
    </row>
    <row r="442" spans="1:4" s="10" customFormat="1" ht="12.75" customHeight="1">
      <c r="A442" s="3">
        <v>12</v>
      </c>
      <c r="B442" s="1" t="s">
        <v>1526</v>
      </c>
      <c r="C442" s="3">
        <v>2010</v>
      </c>
      <c r="D442" s="78">
        <v>1500</v>
      </c>
    </row>
    <row r="443" spans="1:4" s="10" customFormat="1" ht="12.75" customHeight="1">
      <c r="A443" s="3">
        <v>13</v>
      </c>
      <c r="B443" s="1" t="s">
        <v>2090</v>
      </c>
      <c r="C443" s="3">
        <v>2010</v>
      </c>
      <c r="D443" s="78">
        <v>150</v>
      </c>
    </row>
    <row r="444" spans="1:4" s="10" customFormat="1" ht="12.75" customHeight="1">
      <c r="A444" s="3">
        <v>14</v>
      </c>
      <c r="B444" s="1" t="s">
        <v>2090</v>
      </c>
      <c r="C444" s="3">
        <v>2010</v>
      </c>
      <c r="D444" s="78">
        <v>599</v>
      </c>
    </row>
    <row r="445" spans="1:4" s="10" customFormat="1" ht="12.75" customHeight="1">
      <c r="A445" s="3">
        <v>15</v>
      </c>
      <c r="B445" s="1" t="s">
        <v>2092</v>
      </c>
      <c r="C445" s="3">
        <v>2011</v>
      </c>
      <c r="D445" s="78">
        <v>6355.97</v>
      </c>
    </row>
    <row r="446" spans="1:4" s="10" customFormat="1" ht="12.75" customHeight="1">
      <c r="A446" s="3">
        <v>16</v>
      </c>
      <c r="B446" s="1" t="s">
        <v>2090</v>
      </c>
      <c r="C446" s="3">
        <v>2011</v>
      </c>
      <c r="D446" s="78">
        <v>599</v>
      </c>
    </row>
    <row r="447" spans="1:4" s="10" customFormat="1" ht="12.75" customHeight="1">
      <c r="A447" s="3">
        <v>17</v>
      </c>
      <c r="B447" s="1" t="s">
        <v>1334</v>
      </c>
      <c r="C447" s="3">
        <v>2011</v>
      </c>
      <c r="D447" s="78">
        <v>1100</v>
      </c>
    </row>
    <row r="448" spans="1:4" s="10" customFormat="1" ht="12.75" customHeight="1">
      <c r="A448" s="3">
        <v>18</v>
      </c>
      <c r="B448" s="1" t="s">
        <v>1334</v>
      </c>
      <c r="C448" s="3">
        <v>2011</v>
      </c>
      <c r="D448" s="78">
        <v>1100</v>
      </c>
    </row>
    <row r="449" spans="1:4" s="10" customFormat="1" ht="12.75" customHeight="1">
      <c r="A449" s="3">
        <v>19</v>
      </c>
      <c r="B449" s="1" t="s">
        <v>1334</v>
      </c>
      <c r="C449" s="3">
        <v>2011</v>
      </c>
      <c r="D449" s="78">
        <v>1100</v>
      </c>
    </row>
    <row r="450" spans="1:4" s="10" customFormat="1" ht="12.75" customHeight="1">
      <c r="A450" s="3">
        <v>20</v>
      </c>
      <c r="B450" s="1" t="s">
        <v>2091</v>
      </c>
      <c r="C450" s="3">
        <v>2011</v>
      </c>
      <c r="D450" s="78">
        <v>235</v>
      </c>
    </row>
    <row r="451" spans="1:4" s="10" customFormat="1" ht="12.75" customHeight="1">
      <c r="A451" s="3">
        <v>21</v>
      </c>
      <c r="B451" s="1" t="s">
        <v>2091</v>
      </c>
      <c r="C451" s="3">
        <v>2011</v>
      </c>
      <c r="D451" s="78">
        <v>235</v>
      </c>
    </row>
    <row r="452" spans="1:4" s="10" customFormat="1" ht="12.75" customHeight="1">
      <c r="A452" s="3">
        <v>22</v>
      </c>
      <c r="B452" s="1" t="s">
        <v>2091</v>
      </c>
      <c r="C452" s="3">
        <v>2011</v>
      </c>
      <c r="D452" s="78">
        <v>235</v>
      </c>
    </row>
    <row r="453" spans="1:4" s="10" customFormat="1" ht="12.75" customHeight="1">
      <c r="A453" s="3">
        <v>23</v>
      </c>
      <c r="B453" s="1" t="s">
        <v>1334</v>
      </c>
      <c r="C453" s="3">
        <v>2011</v>
      </c>
      <c r="D453" s="78">
        <v>1790</v>
      </c>
    </row>
    <row r="454" spans="1:4" s="10" customFormat="1" ht="12.75" customHeight="1">
      <c r="A454" s="3">
        <v>24</v>
      </c>
      <c r="B454" s="1" t="s">
        <v>2091</v>
      </c>
      <c r="C454" s="3">
        <v>2011</v>
      </c>
      <c r="D454" s="78">
        <v>358</v>
      </c>
    </row>
    <row r="455" spans="1:4" s="10" customFormat="1" ht="12.75" customHeight="1">
      <c r="A455" s="3">
        <v>25</v>
      </c>
      <c r="B455" s="1" t="s">
        <v>2093</v>
      </c>
      <c r="C455" s="3">
        <v>2011</v>
      </c>
      <c r="D455" s="78">
        <v>1328</v>
      </c>
    </row>
    <row r="456" spans="1:4" s="10" customFormat="1" ht="12.75" customHeight="1">
      <c r="A456" s="3">
        <v>26</v>
      </c>
      <c r="B456" s="1" t="s">
        <v>2093</v>
      </c>
      <c r="C456" s="3">
        <v>2011</v>
      </c>
      <c r="D456" s="78">
        <v>1328</v>
      </c>
    </row>
    <row r="457" spans="1:4" s="10" customFormat="1" ht="12.75" customHeight="1">
      <c r="A457" s="3">
        <v>27</v>
      </c>
      <c r="B457" s="1" t="s">
        <v>2093</v>
      </c>
      <c r="C457" s="3">
        <v>2011</v>
      </c>
      <c r="D457" s="78">
        <v>1328</v>
      </c>
    </row>
    <row r="458" spans="1:4" s="10" customFormat="1" ht="12.75" customHeight="1">
      <c r="A458" s="3">
        <v>28</v>
      </c>
      <c r="B458" s="1" t="s">
        <v>1334</v>
      </c>
      <c r="C458" s="3">
        <v>2012</v>
      </c>
      <c r="D458" s="78">
        <v>1600</v>
      </c>
    </row>
    <row r="459" spans="1:4" s="10" customFormat="1" ht="12.75" customHeight="1">
      <c r="A459" s="3">
        <v>29</v>
      </c>
      <c r="B459" s="1" t="s">
        <v>2091</v>
      </c>
      <c r="C459" s="3">
        <v>2012</v>
      </c>
      <c r="D459" s="78">
        <v>377</v>
      </c>
    </row>
    <row r="460" spans="1:4" s="10" customFormat="1" ht="12.75" customHeight="1">
      <c r="A460" s="3">
        <v>30</v>
      </c>
      <c r="B460" s="1" t="s">
        <v>2090</v>
      </c>
      <c r="C460" s="3">
        <v>2012</v>
      </c>
      <c r="D460" s="78">
        <v>100</v>
      </c>
    </row>
    <row r="461" spans="1:4" s="10" customFormat="1" ht="12.75" customHeight="1">
      <c r="A461" s="3">
        <v>31</v>
      </c>
      <c r="B461" s="1" t="s">
        <v>2095</v>
      </c>
      <c r="C461" s="3">
        <v>2008</v>
      </c>
      <c r="D461" s="78">
        <v>4270</v>
      </c>
    </row>
    <row r="462" spans="1:4" s="10" customFormat="1" ht="12.75" customHeight="1">
      <c r="A462" s="3">
        <v>32</v>
      </c>
      <c r="B462" s="1" t="s">
        <v>2101</v>
      </c>
      <c r="C462" s="3">
        <v>2012</v>
      </c>
      <c r="D462" s="211">
        <v>170</v>
      </c>
    </row>
    <row r="463" spans="1:4" s="118" customFormat="1" ht="12.75" customHeight="1">
      <c r="A463" s="309" t="s">
        <v>2056</v>
      </c>
      <c r="B463" s="310"/>
      <c r="C463" s="311"/>
      <c r="D463" s="156">
        <f>SUM(D431:D462)</f>
        <v>34654.97</v>
      </c>
    </row>
    <row r="464" spans="1:4" s="10" customFormat="1" ht="12.75">
      <c r="A464" s="283" t="s">
        <v>2112</v>
      </c>
      <c r="B464" s="283"/>
      <c r="C464" s="283"/>
      <c r="D464" s="285"/>
    </row>
    <row r="465" spans="1:4" s="10" customFormat="1" ht="12.75">
      <c r="A465" s="3">
        <v>1</v>
      </c>
      <c r="B465" s="1" t="s">
        <v>2113</v>
      </c>
      <c r="C465" s="3">
        <v>2009</v>
      </c>
      <c r="D465" s="78">
        <v>699</v>
      </c>
    </row>
    <row r="466" spans="1:4" s="10" customFormat="1" ht="12.75">
      <c r="A466" s="3">
        <v>2</v>
      </c>
      <c r="B466" s="1" t="s">
        <v>2095</v>
      </c>
      <c r="C466" s="3">
        <v>2009</v>
      </c>
      <c r="D466" s="78">
        <v>3153.7</v>
      </c>
    </row>
    <row r="467" spans="1:4" s="10" customFormat="1" ht="12.75">
      <c r="A467" s="3">
        <v>3</v>
      </c>
      <c r="B467" s="1" t="s">
        <v>2114</v>
      </c>
      <c r="C467" s="3">
        <v>2011</v>
      </c>
      <c r="D467" s="78">
        <v>2045</v>
      </c>
    </row>
    <row r="468" spans="1:4" s="10" customFormat="1" ht="12.75">
      <c r="A468" s="3">
        <v>4</v>
      </c>
      <c r="B468" s="1" t="s">
        <v>2115</v>
      </c>
      <c r="C468" s="3">
        <v>2011</v>
      </c>
      <c r="D468" s="78">
        <v>1625</v>
      </c>
    </row>
    <row r="469" spans="1:4" s="10" customFormat="1" ht="12.75">
      <c r="A469" s="3">
        <v>5</v>
      </c>
      <c r="B469" s="1" t="s">
        <v>2090</v>
      </c>
      <c r="C469" s="3">
        <v>2011</v>
      </c>
      <c r="D469" s="78">
        <v>400</v>
      </c>
    </row>
    <row r="470" spans="1:4" s="10" customFormat="1" ht="12.75">
      <c r="A470" s="3">
        <v>6</v>
      </c>
      <c r="B470" s="1" t="s">
        <v>2116</v>
      </c>
      <c r="C470" s="3">
        <v>2011</v>
      </c>
      <c r="D470" s="78">
        <v>688</v>
      </c>
    </row>
    <row r="471" spans="1:4" s="10" customFormat="1" ht="12.75">
      <c r="A471" s="3">
        <v>7</v>
      </c>
      <c r="B471" s="1" t="s">
        <v>2117</v>
      </c>
      <c r="C471" s="3">
        <v>2011</v>
      </c>
      <c r="D471" s="78">
        <v>2435.4</v>
      </c>
    </row>
    <row r="472" spans="1:4" s="118" customFormat="1" ht="12.75">
      <c r="A472" s="309" t="s">
        <v>2056</v>
      </c>
      <c r="B472" s="310"/>
      <c r="C472" s="311"/>
      <c r="D472" s="156">
        <f>SUM(D465:D471)</f>
        <v>11046.1</v>
      </c>
    </row>
    <row r="473" spans="1:4" s="10" customFormat="1" ht="12.75" customHeight="1">
      <c r="A473" s="283" t="s">
        <v>2133</v>
      </c>
      <c r="B473" s="283"/>
      <c r="C473" s="283"/>
      <c r="D473" s="285"/>
    </row>
    <row r="474" spans="1:4" s="10" customFormat="1" ht="12.75" customHeight="1">
      <c r="A474" s="3">
        <v>1</v>
      </c>
      <c r="B474" s="1" t="s">
        <v>2134</v>
      </c>
      <c r="C474" s="3">
        <v>2008</v>
      </c>
      <c r="D474" s="78">
        <v>16695.3</v>
      </c>
    </row>
    <row r="475" spans="1:4" s="10" customFormat="1" ht="12.75" customHeight="1">
      <c r="A475" s="3">
        <v>2</v>
      </c>
      <c r="B475" s="1" t="s">
        <v>2135</v>
      </c>
      <c r="C475" s="3">
        <v>2008</v>
      </c>
      <c r="D475" s="78">
        <v>41072.3</v>
      </c>
    </row>
    <row r="476" spans="1:4" s="10" customFormat="1" ht="12.75" customHeight="1">
      <c r="A476" s="3">
        <v>3</v>
      </c>
      <c r="B476" s="1" t="s">
        <v>2136</v>
      </c>
      <c r="C476" s="3">
        <v>2009</v>
      </c>
      <c r="D476" s="78">
        <v>435</v>
      </c>
    </row>
    <row r="477" spans="1:4" s="10" customFormat="1" ht="12.75" customHeight="1">
      <c r="A477" s="3">
        <v>4</v>
      </c>
      <c r="B477" s="1" t="s">
        <v>2137</v>
      </c>
      <c r="C477" s="3">
        <v>2010</v>
      </c>
      <c r="D477" s="78">
        <v>2961</v>
      </c>
    </row>
    <row r="478" spans="1:4" s="10" customFormat="1" ht="12.75" customHeight="1">
      <c r="A478" s="3">
        <v>5</v>
      </c>
      <c r="B478" s="1" t="s">
        <v>2138</v>
      </c>
      <c r="C478" s="3">
        <v>2010</v>
      </c>
      <c r="D478" s="78">
        <v>592</v>
      </c>
    </row>
    <row r="479" spans="1:4" s="10" customFormat="1" ht="12.75" customHeight="1">
      <c r="A479" s="3">
        <v>6</v>
      </c>
      <c r="B479" s="1" t="s">
        <v>2139</v>
      </c>
      <c r="C479" s="3">
        <v>2009</v>
      </c>
      <c r="D479" s="78">
        <v>2329</v>
      </c>
    </row>
    <row r="480" spans="1:4" s="10" customFormat="1" ht="12.75" customHeight="1">
      <c r="A480" s="3">
        <v>7</v>
      </c>
      <c r="B480" s="1" t="s">
        <v>2140</v>
      </c>
      <c r="C480" s="3">
        <v>2010</v>
      </c>
      <c r="D480" s="78">
        <v>3553</v>
      </c>
    </row>
    <row r="481" spans="1:4" s="10" customFormat="1" ht="12.75" customHeight="1">
      <c r="A481" s="3">
        <v>8</v>
      </c>
      <c r="B481" s="1" t="s">
        <v>2141</v>
      </c>
      <c r="C481" s="3">
        <v>2010</v>
      </c>
      <c r="D481" s="78">
        <v>3200</v>
      </c>
    </row>
    <row r="482" spans="1:4" s="10" customFormat="1" ht="12.75" customHeight="1">
      <c r="A482" s="3">
        <v>9</v>
      </c>
      <c r="B482" s="1" t="s">
        <v>2090</v>
      </c>
      <c r="C482" s="3">
        <v>2010</v>
      </c>
      <c r="D482" s="78">
        <v>1069</v>
      </c>
    </row>
    <row r="483" spans="1:4" s="10" customFormat="1" ht="12.75" customHeight="1">
      <c r="A483" s="3">
        <v>10</v>
      </c>
      <c r="B483" s="1" t="s">
        <v>2142</v>
      </c>
      <c r="C483" s="3">
        <v>2010</v>
      </c>
      <c r="D483" s="78">
        <v>1074</v>
      </c>
    </row>
    <row r="484" spans="1:4" s="10" customFormat="1" ht="12.75" customHeight="1">
      <c r="A484" s="3">
        <v>11</v>
      </c>
      <c r="B484" s="1" t="s">
        <v>2143</v>
      </c>
      <c r="C484" s="3">
        <v>2010</v>
      </c>
      <c r="D484" s="78">
        <v>7930</v>
      </c>
    </row>
    <row r="485" spans="1:4" s="10" customFormat="1" ht="12.75" customHeight="1">
      <c r="A485" s="3">
        <v>12</v>
      </c>
      <c r="B485" s="1" t="s">
        <v>2146</v>
      </c>
      <c r="C485" s="3">
        <v>2012</v>
      </c>
      <c r="D485" s="78">
        <v>6000</v>
      </c>
    </row>
    <row r="486" spans="1:4" s="10" customFormat="1" ht="12.75" customHeight="1">
      <c r="A486" s="3">
        <v>13</v>
      </c>
      <c r="B486" s="1" t="s">
        <v>2090</v>
      </c>
      <c r="C486" s="3">
        <v>2012</v>
      </c>
      <c r="D486" s="78">
        <v>645.26</v>
      </c>
    </row>
    <row r="487" spans="1:4" s="10" customFormat="1" ht="12.75" customHeight="1">
      <c r="A487" s="3">
        <v>14</v>
      </c>
      <c r="B487" s="1" t="s">
        <v>2090</v>
      </c>
      <c r="C487" s="3">
        <v>2012</v>
      </c>
      <c r="D487" s="78">
        <v>550.01</v>
      </c>
    </row>
    <row r="488" spans="1:4" s="10" customFormat="1" ht="12.75" customHeight="1">
      <c r="A488" s="3">
        <v>15</v>
      </c>
      <c r="B488" s="1" t="s">
        <v>2148</v>
      </c>
      <c r="C488" s="3">
        <v>2008</v>
      </c>
      <c r="D488" s="78">
        <v>475</v>
      </c>
    </row>
    <row r="489" spans="1:4" s="10" customFormat="1" ht="12.75" customHeight="1">
      <c r="A489" s="3">
        <v>16</v>
      </c>
      <c r="B489" s="1" t="s">
        <v>2148</v>
      </c>
      <c r="C489" s="3">
        <v>2008</v>
      </c>
      <c r="D489" s="78">
        <v>1699</v>
      </c>
    </row>
    <row r="490" spans="1:4" s="10" customFormat="1" ht="12.75" customHeight="1">
      <c r="A490" s="3">
        <v>17</v>
      </c>
      <c r="B490" s="1" t="s">
        <v>2150</v>
      </c>
      <c r="C490" s="3">
        <v>2008</v>
      </c>
      <c r="D490" s="78">
        <v>1999</v>
      </c>
    </row>
    <row r="491" spans="1:4" s="10" customFormat="1" ht="12.75" customHeight="1">
      <c r="A491" s="3">
        <v>18</v>
      </c>
      <c r="B491" s="1" t="s">
        <v>2151</v>
      </c>
      <c r="C491" s="3">
        <v>2008</v>
      </c>
      <c r="D491" s="78">
        <v>499</v>
      </c>
    </row>
    <row r="492" spans="1:4" s="10" customFormat="1" ht="12.75" customHeight="1">
      <c r="A492" s="3">
        <v>19</v>
      </c>
      <c r="B492" s="1" t="s">
        <v>1407</v>
      </c>
      <c r="C492" s="3">
        <v>2010</v>
      </c>
      <c r="D492" s="78">
        <v>580</v>
      </c>
    </row>
    <row r="493" spans="1:4" s="10" customFormat="1" ht="12.75" customHeight="1">
      <c r="A493" s="3">
        <v>20</v>
      </c>
      <c r="B493" s="1" t="s">
        <v>1410</v>
      </c>
      <c r="C493" s="3">
        <v>2011</v>
      </c>
      <c r="D493" s="78">
        <v>599</v>
      </c>
    </row>
    <row r="494" spans="1:4" s="10" customFormat="1" ht="12.75" customHeight="1">
      <c r="A494" s="3">
        <v>21</v>
      </c>
      <c r="B494" s="1" t="s">
        <v>1412</v>
      </c>
      <c r="C494" s="3">
        <v>2011</v>
      </c>
      <c r="D494" s="78">
        <v>1750</v>
      </c>
    </row>
    <row r="495" spans="1:4" s="10" customFormat="1" ht="12.75" customHeight="1">
      <c r="A495" s="3">
        <v>22</v>
      </c>
      <c r="B495" s="1" t="s">
        <v>2147</v>
      </c>
      <c r="C495" s="3">
        <v>2008</v>
      </c>
      <c r="D495" s="78">
        <v>1899</v>
      </c>
    </row>
    <row r="496" spans="1:4" s="118" customFormat="1" ht="12.75" customHeight="1">
      <c r="A496" s="309" t="s">
        <v>2056</v>
      </c>
      <c r="B496" s="310"/>
      <c r="C496" s="311"/>
      <c r="D496" s="156">
        <f>SUM(D474:D495)</f>
        <v>97605.87</v>
      </c>
    </row>
    <row r="497" spans="1:4" s="10" customFormat="1" ht="12.75">
      <c r="A497" s="283" t="s">
        <v>1441</v>
      </c>
      <c r="B497" s="283"/>
      <c r="C497" s="283"/>
      <c r="D497" s="285"/>
    </row>
    <row r="498" spans="1:4" s="10" customFormat="1" ht="12.75">
      <c r="A498" s="3">
        <v>1</v>
      </c>
      <c r="B498" s="1" t="s">
        <v>1442</v>
      </c>
      <c r="C498" s="3">
        <v>2008</v>
      </c>
      <c r="D498" s="78">
        <v>354</v>
      </c>
    </row>
    <row r="499" spans="1:4" s="10" customFormat="1" ht="12.75">
      <c r="A499" s="3">
        <v>2</v>
      </c>
      <c r="B499" s="1" t="s">
        <v>1443</v>
      </c>
      <c r="C499" s="3">
        <v>2008</v>
      </c>
      <c r="D499" s="78">
        <v>1300</v>
      </c>
    </row>
    <row r="500" spans="1:4" s="10" customFormat="1" ht="12.75">
      <c r="A500" s="3">
        <v>3</v>
      </c>
      <c r="B500" s="1" t="s">
        <v>1445</v>
      </c>
      <c r="C500" s="3">
        <v>2009</v>
      </c>
      <c r="D500" s="78">
        <v>950</v>
      </c>
    </row>
    <row r="501" spans="1:4" s="10" customFormat="1" ht="12.75">
      <c r="A501" s="3">
        <v>4</v>
      </c>
      <c r="B501" s="1" t="s">
        <v>1446</v>
      </c>
      <c r="C501" s="3">
        <v>2009</v>
      </c>
      <c r="D501" s="78">
        <v>759</v>
      </c>
    </row>
    <row r="502" spans="1:4" s="10" customFormat="1" ht="12.75">
      <c r="A502" s="3">
        <v>5</v>
      </c>
      <c r="B502" s="1" t="s">
        <v>1447</v>
      </c>
      <c r="C502" s="3">
        <v>2009</v>
      </c>
      <c r="D502" s="78">
        <v>1500</v>
      </c>
    </row>
    <row r="503" spans="1:4" s="10" customFormat="1" ht="12.75">
      <c r="A503" s="3">
        <v>6</v>
      </c>
      <c r="B503" s="1" t="s">
        <v>1988</v>
      </c>
      <c r="C503" s="3"/>
      <c r="D503" s="78">
        <v>4770.2</v>
      </c>
    </row>
    <row r="504" spans="1:4" s="10" customFormat="1" ht="12.75">
      <c r="A504" s="3">
        <v>7</v>
      </c>
      <c r="B504" s="1" t="s">
        <v>1448</v>
      </c>
      <c r="C504" s="3">
        <v>2010</v>
      </c>
      <c r="D504" s="256">
        <v>786</v>
      </c>
    </row>
    <row r="505" spans="1:4" s="10" customFormat="1" ht="12.75">
      <c r="A505" s="3">
        <v>8</v>
      </c>
      <c r="B505" s="1" t="s">
        <v>1449</v>
      </c>
      <c r="C505" s="3">
        <v>2009</v>
      </c>
      <c r="D505" s="256">
        <v>3070</v>
      </c>
    </row>
    <row r="506" spans="1:4" s="10" customFormat="1" ht="12.75">
      <c r="A506" s="3">
        <v>9</v>
      </c>
      <c r="B506" s="212" t="s">
        <v>2029</v>
      </c>
      <c r="C506" s="26">
        <v>2011</v>
      </c>
      <c r="D506" s="252">
        <v>1525</v>
      </c>
    </row>
    <row r="507" spans="1:4" s="10" customFormat="1" ht="12.75">
      <c r="A507" s="3">
        <v>10</v>
      </c>
      <c r="B507" s="258" t="s">
        <v>1802</v>
      </c>
      <c r="C507" s="259">
        <v>2011</v>
      </c>
      <c r="D507" s="260">
        <v>450</v>
      </c>
    </row>
    <row r="508" spans="1:4" s="10" customFormat="1" ht="12.75">
      <c r="A508" s="3">
        <v>11</v>
      </c>
      <c r="B508" s="212" t="s">
        <v>1805</v>
      </c>
      <c r="C508" s="26">
        <v>2008</v>
      </c>
      <c r="D508" s="252">
        <v>265</v>
      </c>
    </row>
    <row r="509" spans="1:4" s="118" customFormat="1" ht="12.75">
      <c r="A509" s="309" t="s">
        <v>2056</v>
      </c>
      <c r="B509" s="310"/>
      <c r="C509" s="311"/>
      <c r="D509" s="156">
        <f>SUM(D498:D508)</f>
        <v>15729.2</v>
      </c>
    </row>
    <row r="510" spans="1:4" s="10" customFormat="1" ht="12.75">
      <c r="A510" s="283" t="s">
        <v>2277</v>
      </c>
      <c r="B510" s="283"/>
      <c r="C510" s="283"/>
      <c r="D510" s="285"/>
    </row>
    <row r="511" spans="1:4" s="10" customFormat="1" ht="26.25">
      <c r="A511" s="3">
        <v>1</v>
      </c>
      <c r="B511" s="1" t="s">
        <v>1474</v>
      </c>
      <c r="C511" s="3">
        <v>2008</v>
      </c>
      <c r="D511" s="78">
        <v>2976</v>
      </c>
    </row>
    <row r="512" spans="1:4" s="10" customFormat="1" ht="12.75">
      <c r="A512" s="3">
        <v>2</v>
      </c>
      <c r="B512" s="1" t="s">
        <v>1475</v>
      </c>
      <c r="C512" s="3">
        <v>2008</v>
      </c>
      <c r="D512" s="78">
        <v>1891</v>
      </c>
    </row>
    <row r="513" spans="1:4" s="10" customFormat="1" ht="12.75">
      <c r="A513" s="3">
        <v>3</v>
      </c>
      <c r="B513" s="1" t="s">
        <v>1476</v>
      </c>
      <c r="C513" s="3">
        <v>2008</v>
      </c>
      <c r="D513" s="78">
        <v>1891</v>
      </c>
    </row>
    <row r="514" spans="1:4" s="10" customFormat="1" ht="12.75">
      <c r="A514" s="3">
        <v>4</v>
      </c>
      <c r="B514" s="1" t="s">
        <v>1477</v>
      </c>
      <c r="C514" s="3">
        <v>2008</v>
      </c>
      <c r="D514" s="78">
        <v>1891</v>
      </c>
    </row>
    <row r="515" spans="1:4" s="10" customFormat="1" ht="12.75">
      <c r="A515" s="3">
        <v>5</v>
      </c>
      <c r="B515" s="1" t="s">
        <v>1478</v>
      </c>
      <c r="C515" s="3">
        <v>2008</v>
      </c>
      <c r="D515" s="78">
        <v>1891</v>
      </c>
    </row>
    <row r="516" spans="1:4" s="10" customFormat="1" ht="12.75">
      <c r="A516" s="3">
        <v>6</v>
      </c>
      <c r="B516" s="1" t="s">
        <v>1479</v>
      </c>
      <c r="C516" s="3">
        <v>2008</v>
      </c>
      <c r="D516" s="78">
        <v>1891</v>
      </c>
    </row>
    <row r="517" spans="1:4" s="10" customFormat="1" ht="12.75">
      <c r="A517" s="3">
        <v>7</v>
      </c>
      <c r="B517" s="1" t="s">
        <v>1480</v>
      </c>
      <c r="C517" s="3">
        <v>2008</v>
      </c>
      <c r="D517" s="78">
        <v>1891</v>
      </c>
    </row>
    <row r="518" spans="1:4" s="10" customFormat="1" ht="12.75">
      <c r="A518" s="3">
        <v>8</v>
      </c>
      <c r="B518" s="1" t="s">
        <v>1481</v>
      </c>
      <c r="C518" s="3">
        <v>2008</v>
      </c>
      <c r="D518" s="78">
        <v>1891</v>
      </c>
    </row>
    <row r="519" spans="1:4" s="10" customFormat="1" ht="12.75">
      <c r="A519" s="3">
        <v>9</v>
      </c>
      <c r="B519" s="1" t="s">
        <v>1482</v>
      </c>
      <c r="C519" s="3">
        <v>2008</v>
      </c>
      <c r="D519" s="78">
        <v>1891</v>
      </c>
    </row>
    <row r="520" spans="1:4" s="10" customFormat="1" ht="12.75">
      <c r="A520" s="3">
        <v>10</v>
      </c>
      <c r="B520" s="1" t="s">
        <v>1483</v>
      </c>
      <c r="C520" s="3">
        <v>2008</v>
      </c>
      <c r="D520" s="78">
        <v>1891</v>
      </c>
    </row>
    <row r="521" spans="1:4" s="10" customFormat="1" ht="26.25">
      <c r="A521" s="3">
        <v>11</v>
      </c>
      <c r="B521" s="1" t="s">
        <v>1484</v>
      </c>
      <c r="C521" s="3">
        <v>2008</v>
      </c>
      <c r="D521" s="78">
        <v>2516</v>
      </c>
    </row>
    <row r="522" spans="1:4" s="10" customFormat="1" ht="12.75">
      <c r="A522" s="3">
        <v>12</v>
      </c>
      <c r="B522" s="1" t="s">
        <v>1485</v>
      </c>
      <c r="C522" s="3">
        <v>2008</v>
      </c>
      <c r="D522" s="78">
        <v>507</v>
      </c>
    </row>
    <row r="523" spans="1:4" s="10" customFormat="1" ht="26.25">
      <c r="A523" s="3">
        <v>13</v>
      </c>
      <c r="B523" s="1" t="s">
        <v>1486</v>
      </c>
      <c r="C523" s="3">
        <v>2008</v>
      </c>
      <c r="D523" s="78">
        <v>725</v>
      </c>
    </row>
    <row r="524" spans="1:4" s="10" customFormat="1" ht="12.75">
      <c r="A524" s="3">
        <v>14</v>
      </c>
      <c r="B524" s="1" t="s">
        <v>1488</v>
      </c>
      <c r="C524" s="3">
        <v>2008</v>
      </c>
      <c r="D524" s="78">
        <v>743</v>
      </c>
    </row>
    <row r="525" spans="1:4" s="10" customFormat="1" ht="12.75">
      <c r="A525" s="3">
        <v>15</v>
      </c>
      <c r="B525" s="1" t="s">
        <v>1489</v>
      </c>
      <c r="C525" s="3">
        <v>2008</v>
      </c>
      <c r="D525" s="78">
        <v>743</v>
      </c>
    </row>
    <row r="526" spans="1:4" s="10" customFormat="1" ht="12.75">
      <c r="A526" s="3">
        <v>16</v>
      </c>
      <c r="B526" s="1" t="s">
        <v>1490</v>
      </c>
      <c r="C526" s="3">
        <v>2008</v>
      </c>
      <c r="D526" s="78">
        <v>743</v>
      </c>
    </row>
    <row r="527" spans="1:4" s="10" customFormat="1" ht="12.75">
      <c r="A527" s="3">
        <v>17</v>
      </c>
      <c r="B527" s="1" t="s">
        <v>1491</v>
      </c>
      <c r="C527" s="3">
        <v>2008</v>
      </c>
      <c r="D527" s="78">
        <v>743</v>
      </c>
    </row>
    <row r="528" spans="1:4" s="10" customFormat="1" ht="12.75">
      <c r="A528" s="3">
        <v>18</v>
      </c>
      <c r="B528" s="1" t="s">
        <v>1492</v>
      </c>
      <c r="C528" s="3">
        <v>2008</v>
      </c>
      <c r="D528" s="78">
        <v>743</v>
      </c>
    </row>
    <row r="529" spans="1:4" s="10" customFormat="1" ht="12.75">
      <c r="A529" s="3">
        <v>19</v>
      </c>
      <c r="B529" s="1" t="s">
        <v>1493</v>
      </c>
      <c r="C529" s="3">
        <v>2008</v>
      </c>
      <c r="D529" s="78">
        <v>743</v>
      </c>
    </row>
    <row r="530" spans="1:4" s="10" customFormat="1" ht="12.75">
      <c r="A530" s="3">
        <v>20</v>
      </c>
      <c r="B530" s="1" t="s">
        <v>1494</v>
      </c>
      <c r="C530" s="3">
        <v>2008</v>
      </c>
      <c r="D530" s="78">
        <v>743</v>
      </c>
    </row>
    <row r="531" spans="1:4" s="10" customFormat="1" ht="12.75">
      <c r="A531" s="3">
        <v>21</v>
      </c>
      <c r="B531" s="1" t="s">
        <v>1495</v>
      </c>
      <c r="C531" s="3">
        <v>2008</v>
      </c>
      <c r="D531" s="78">
        <v>743</v>
      </c>
    </row>
    <row r="532" spans="1:4" s="10" customFormat="1" ht="12.75">
      <c r="A532" s="3">
        <v>22</v>
      </c>
      <c r="B532" s="1" t="s">
        <v>1496</v>
      </c>
      <c r="C532" s="3">
        <v>2008</v>
      </c>
      <c r="D532" s="78">
        <v>743</v>
      </c>
    </row>
    <row r="533" spans="1:4" s="10" customFormat="1" ht="12.75">
      <c r="A533" s="3">
        <v>23</v>
      </c>
      <c r="B533" s="1" t="s">
        <v>1497</v>
      </c>
      <c r="C533" s="3">
        <v>2008</v>
      </c>
      <c r="D533" s="78">
        <v>743</v>
      </c>
    </row>
    <row r="534" spans="1:4" s="10" customFormat="1" ht="12.75">
      <c r="A534" s="3">
        <v>24</v>
      </c>
      <c r="B534" s="1" t="s">
        <v>1498</v>
      </c>
      <c r="C534" s="3">
        <v>2008</v>
      </c>
      <c r="D534" s="78">
        <v>743</v>
      </c>
    </row>
    <row r="535" spans="1:4" s="10" customFormat="1" ht="12.75">
      <c r="A535" s="3">
        <v>25</v>
      </c>
      <c r="B535" s="1" t="s">
        <v>1499</v>
      </c>
      <c r="C535" s="3">
        <v>2008</v>
      </c>
      <c r="D535" s="78">
        <v>10321</v>
      </c>
    </row>
    <row r="536" spans="1:4" s="10" customFormat="1" ht="12.75">
      <c r="A536" s="3">
        <v>26</v>
      </c>
      <c r="B536" s="1" t="s">
        <v>2493</v>
      </c>
      <c r="C536" s="3">
        <v>2009</v>
      </c>
      <c r="D536" s="78">
        <v>1999</v>
      </c>
    </row>
    <row r="537" spans="1:4" s="10" customFormat="1" ht="12.75">
      <c r="A537" s="3">
        <v>27</v>
      </c>
      <c r="B537" s="1" t="s">
        <v>1503</v>
      </c>
      <c r="C537" s="3">
        <v>2010</v>
      </c>
      <c r="D537" s="78">
        <v>699</v>
      </c>
    </row>
    <row r="538" spans="1:4" s="10" customFormat="1" ht="12.75">
      <c r="A538" s="3">
        <v>28</v>
      </c>
      <c r="B538" s="207" t="s">
        <v>561</v>
      </c>
      <c r="C538" s="9">
        <v>2011</v>
      </c>
      <c r="D538" s="78">
        <v>390</v>
      </c>
    </row>
    <row r="539" spans="1:4" s="118" customFormat="1" ht="12.75">
      <c r="A539" s="309" t="s">
        <v>2056</v>
      </c>
      <c r="B539" s="310"/>
      <c r="C539" s="311"/>
      <c r="D539" s="134">
        <f>SUM(D511:D538)</f>
        <v>45325</v>
      </c>
    </row>
    <row r="540" spans="1:4" s="10" customFormat="1" ht="12.75">
      <c r="A540" s="283" t="s">
        <v>2278</v>
      </c>
      <c r="B540" s="283"/>
      <c r="C540" s="283"/>
      <c r="D540" s="285"/>
    </row>
    <row r="541" spans="1:4" s="10" customFormat="1" ht="12.75">
      <c r="A541" s="3">
        <v>1</v>
      </c>
      <c r="B541" s="1" t="s">
        <v>581</v>
      </c>
      <c r="C541" s="3">
        <v>2008</v>
      </c>
      <c r="D541" s="78">
        <v>450</v>
      </c>
    </row>
    <row r="542" spans="1:4" s="10" customFormat="1" ht="12.75">
      <c r="A542" s="3">
        <v>2</v>
      </c>
      <c r="B542" s="1" t="s">
        <v>582</v>
      </c>
      <c r="C542" s="3">
        <v>2009</v>
      </c>
      <c r="D542" s="78">
        <v>1000</v>
      </c>
    </row>
    <row r="543" spans="1:4" s="10" customFormat="1" ht="12.75">
      <c r="A543" s="3">
        <v>3</v>
      </c>
      <c r="B543" s="1" t="s">
        <v>583</v>
      </c>
      <c r="C543" s="3">
        <v>2010</v>
      </c>
      <c r="D543" s="78">
        <v>350</v>
      </c>
    </row>
    <row r="544" spans="1:4" s="10" customFormat="1" ht="12.75">
      <c r="A544" s="3">
        <v>4</v>
      </c>
      <c r="B544" s="1" t="s">
        <v>584</v>
      </c>
      <c r="C544" s="3">
        <v>2010</v>
      </c>
      <c r="D544" s="78">
        <v>379</v>
      </c>
    </row>
    <row r="545" spans="1:4" s="10" customFormat="1" ht="26.25">
      <c r="A545" s="3">
        <v>5</v>
      </c>
      <c r="B545" s="1" t="s">
        <v>585</v>
      </c>
      <c r="C545" s="3">
        <v>2010</v>
      </c>
      <c r="D545" s="78">
        <v>1849</v>
      </c>
    </row>
    <row r="546" spans="1:4" s="10" customFormat="1" ht="12.75">
      <c r="A546" s="3">
        <v>6</v>
      </c>
      <c r="B546" s="1" t="s">
        <v>586</v>
      </c>
      <c r="C546" s="3">
        <v>2010</v>
      </c>
      <c r="D546" s="78">
        <v>17626.3</v>
      </c>
    </row>
    <row r="547" spans="1:4" s="10" customFormat="1" ht="12.75">
      <c r="A547" s="3">
        <v>7</v>
      </c>
      <c r="B547" s="1" t="s">
        <v>587</v>
      </c>
      <c r="C547" s="3">
        <v>2010</v>
      </c>
      <c r="D547" s="78">
        <v>3430</v>
      </c>
    </row>
    <row r="548" spans="1:4" s="10" customFormat="1" ht="12.75">
      <c r="A548" s="3">
        <v>8</v>
      </c>
      <c r="B548" s="1" t="s">
        <v>588</v>
      </c>
      <c r="C548" s="3">
        <v>2010</v>
      </c>
      <c r="D548" s="78">
        <v>12880</v>
      </c>
    </row>
    <row r="549" spans="1:4" s="10" customFormat="1" ht="12.75">
      <c r="A549" s="3">
        <v>9</v>
      </c>
      <c r="B549" s="1" t="s">
        <v>589</v>
      </c>
      <c r="C549" s="3">
        <v>2011</v>
      </c>
      <c r="D549" s="78">
        <v>5200</v>
      </c>
    </row>
    <row r="550" spans="1:4" s="10" customFormat="1" ht="12.75">
      <c r="A550" s="3">
        <v>10</v>
      </c>
      <c r="B550" s="1" t="s">
        <v>590</v>
      </c>
      <c r="C550" s="3">
        <v>2009</v>
      </c>
      <c r="D550" s="78">
        <v>4398</v>
      </c>
    </row>
    <row r="551" spans="1:4" s="10" customFormat="1" ht="12.75">
      <c r="A551" s="3">
        <v>11</v>
      </c>
      <c r="B551" s="1" t="s">
        <v>595</v>
      </c>
      <c r="C551" s="3">
        <v>2011</v>
      </c>
      <c r="D551" s="78">
        <v>490</v>
      </c>
    </row>
    <row r="552" spans="1:4" s="10" customFormat="1" ht="12.75">
      <c r="A552" s="3">
        <v>12</v>
      </c>
      <c r="B552" s="1" t="s">
        <v>591</v>
      </c>
      <c r="C552" s="3">
        <v>2011</v>
      </c>
      <c r="D552" s="78">
        <v>340</v>
      </c>
    </row>
    <row r="553" spans="1:4" s="10" customFormat="1" ht="12.75">
      <c r="A553" s="3">
        <v>13</v>
      </c>
      <c r="B553" s="1" t="s">
        <v>593</v>
      </c>
      <c r="C553" s="3">
        <v>2011</v>
      </c>
      <c r="D553" s="78">
        <v>1720</v>
      </c>
    </row>
    <row r="554" spans="1:4" s="10" customFormat="1" ht="12.75">
      <c r="A554" s="3">
        <v>14</v>
      </c>
      <c r="B554" s="1" t="s">
        <v>594</v>
      </c>
      <c r="C554" s="3">
        <v>2011</v>
      </c>
      <c r="D554" s="78">
        <v>701.1</v>
      </c>
    </row>
    <row r="555" spans="1:4" s="10" customFormat="1" ht="12.75">
      <c r="A555" s="3">
        <v>15</v>
      </c>
      <c r="B555" s="1" t="s">
        <v>596</v>
      </c>
      <c r="C555" s="3">
        <v>2011</v>
      </c>
      <c r="D555" s="78">
        <v>110</v>
      </c>
    </row>
    <row r="556" spans="1:4" s="10" customFormat="1" ht="12.75">
      <c r="A556" s="3">
        <v>16</v>
      </c>
      <c r="B556" s="1" t="s">
        <v>597</v>
      </c>
      <c r="C556" s="3">
        <v>2011</v>
      </c>
      <c r="D556" s="78">
        <v>1672</v>
      </c>
    </row>
    <row r="557" spans="1:4" s="118" customFormat="1" ht="12.75">
      <c r="A557" s="309" t="s">
        <v>2056</v>
      </c>
      <c r="B557" s="310"/>
      <c r="C557" s="311"/>
      <c r="D557" s="134">
        <f>SUM(D541:D556)</f>
        <v>52595.4</v>
      </c>
    </row>
    <row r="558" spans="1:4" s="10" customFormat="1" ht="12.75">
      <c r="A558" s="283" t="s">
        <v>2279</v>
      </c>
      <c r="B558" s="283"/>
      <c r="C558" s="283"/>
      <c r="D558" s="285"/>
    </row>
    <row r="559" spans="1:4" s="10" customFormat="1" ht="12.75">
      <c r="A559" s="3">
        <v>1</v>
      </c>
      <c r="B559" s="1" t="s">
        <v>2090</v>
      </c>
      <c r="C559" s="3">
        <v>2008</v>
      </c>
      <c r="D559" s="78">
        <v>1370</v>
      </c>
    </row>
    <row r="560" spans="1:4" s="10" customFormat="1" ht="12.75">
      <c r="A560" s="3">
        <v>2</v>
      </c>
      <c r="B560" s="1" t="s">
        <v>1579</v>
      </c>
      <c r="C560" s="3">
        <v>2008</v>
      </c>
      <c r="D560" s="78">
        <v>2960</v>
      </c>
    </row>
    <row r="561" spans="1:4" s="10" customFormat="1" ht="12.75">
      <c r="A561" s="3">
        <v>3</v>
      </c>
      <c r="B561" s="1" t="s">
        <v>1580</v>
      </c>
      <c r="C561" s="3">
        <v>2008</v>
      </c>
      <c r="D561" s="78">
        <v>16054.2</v>
      </c>
    </row>
    <row r="562" spans="1:4" s="10" customFormat="1" ht="12.75">
      <c r="A562" s="3">
        <v>4</v>
      </c>
      <c r="B562" s="1" t="s">
        <v>1581</v>
      </c>
      <c r="C562" s="3">
        <v>2008</v>
      </c>
      <c r="D562" s="78">
        <v>998.74</v>
      </c>
    </row>
    <row r="563" spans="1:4" s="10" customFormat="1" ht="12.75">
      <c r="A563" s="3">
        <v>5</v>
      </c>
      <c r="B563" s="1" t="s">
        <v>2090</v>
      </c>
      <c r="C563" s="3">
        <v>2008</v>
      </c>
      <c r="D563" s="78">
        <v>339</v>
      </c>
    </row>
    <row r="564" spans="1:4" s="10" customFormat="1" ht="12.75">
      <c r="A564" s="3">
        <v>6</v>
      </c>
      <c r="B564" s="1" t="s">
        <v>2091</v>
      </c>
      <c r="C564" s="3">
        <v>2009</v>
      </c>
      <c r="D564" s="78">
        <v>550</v>
      </c>
    </row>
    <row r="565" spans="1:4" s="10" customFormat="1" ht="12.75">
      <c r="A565" s="3">
        <v>7</v>
      </c>
      <c r="B565" s="1" t="s">
        <v>1582</v>
      </c>
      <c r="C565" s="3">
        <v>2009</v>
      </c>
      <c r="D565" s="78">
        <v>1973.96</v>
      </c>
    </row>
    <row r="566" spans="1:4" s="10" customFormat="1" ht="12.75">
      <c r="A566" s="3">
        <v>8</v>
      </c>
      <c r="B566" s="1" t="s">
        <v>1334</v>
      </c>
      <c r="C566" s="3">
        <v>2009</v>
      </c>
      <c r="D566" s="78">
        <v>1197</v>
      </c>
    </row>
    <row r="567" spans="1:4" s="10" customFormat="1" ht="12.75">
      <c r="A567" s="3">
        <v>9</v>
      </c>
      <c r="B567" s="1" t="s">
        <v>2090</v>
      </c>
      <c r="C567" s="3">
        <v>2010</v>
      </c>
      <c r="D567" s="78">
        <v>990</v>
      </c>
    </row>
    <row r="568" spans="1:4" s="10" customFormat="1" ht="12.75">
      <c r="A568" s="3">
        <v>10</v>
      </c>
      <c r="B568" s="1" t="s">
        <v>1583</v>
      </c>
      <c r="C568" s="3">
        <v>2010</v>
      </c>
      <c r="D568" s="78">
        <v>150</v>
      </c>
    </row>
    <row r="569" spans="1:4" s="10" customFormat="1" ht="12.75">
      <c r="A569" s="3">
        <v>11</v>
      </c>
      <c r="B569" s="1" t="s">
        <v>1584</v>
      </c>
      <c r="C569" s="3">
        <v>2010</v>
      </c>
      <c r="D569" s="78">
        <v>2313.75</v>
      </c>
    </row>
    <row r="570" spans="1:4" s="10" customFormat="1" ht="12.75">
      <c r="A570" s="3">
        <v>12</v>
      </c>
      <c r="B570" s="1" t="s">
        <v>1585</v>
      </c>
      <c r="C570" s="3">
        <v>2010</v>
      </c>
      <c r="D570" s="78">
        <v>1499</v>
      </c>
    </row>
    <row r="571" spans="1:4" s="10" customFormat="1" ht="12.75">
      <c r="A571" s="3">
        <v>13</v>
      </c>
      <c r="B571" s="1" t="s">
        <v>1586</v>
      </c>
      <c r="C571" s="3">
        <v>2011</v>
      </c>
      <c r="D571" s="78">
        <v>2998</v>
      </c>
    </row>
    <row r="572" spans="1:4" s="10" customFormat="1" ht="12.75">
      <c r="A572" s="3">
        <v>14</v>
      </c>
      <c r="B572" s="1" t="s">
        <v>2090</v>
      </c>
      <c r="C572" s="3">
        <v>2011</v>
      </c>
      <c r="D572" s="78">
        <v>420</v>
      </c>
    </row>
    <row r="573" spans="1:4" s="10" customFormat="1" ht="12.75">
      <c r="A573" s="3">
        <v>15</v>
      </c>
      <c r="B573" s="1" t="s">
        <v>2090</v>
      </c>
      <c r="C573" s="3">
        <v>2012</v>
      </c>
      <c r="D573" s="78">
        <v>690</v>
      </c>
    </row>
    <row r="574" spans="1:4" s="10" customFormat="1" ht="12.75">
      <c r="A574" s="3">
        <v>16</v>
      </c>
      <c r="B574" s="1" t="s">
        <v>2090</v>
      </c>
      <c r="C574" s="3">
        <v>2012</v>
      </c>
      <c r="D574" s="78">
        <v>700</v>
      </c>
    </row>
    <row r="575" spans="1:4" s="118" customFormat="1" ht="12.75">
      <c r="A575" s="309" t="s">
        <v>2056</v>
      </c>
      <c r="B575" s="310"/>
      <c r="C575" s="311"/>
      <c r="D575" s="134">
        <f>SUM(D559:D574)</f>
        <v>35203.65</v>
      </c>
    </row>
    <row r="576" spans="1:4" s="10" customFormat="1" ht="12.75">
      <c r="A576" s="283" t="s">
        <v>2280</v>
      </c>
      <c r="B576" s="283"/>
      <c r="C576" s="283"/>
      <c r="D576" s="285"/>
    </row>
    <row r="577" spans="1:4" s="10" customFormat="1" ht="12.75">
      <c r="A577" s="3">
        <v>1</v>
      </c>
      <c r="B577" s="1" t="s">
        <v>1635</v>
      </c>
      <c r="C577" s="3">
        <v>2008</v>
      </c>
      <c r="D577" s="78">
        <v>1560</v>
      </c>
    </row>
    <row r="578" spans="1:4" s="10" customFormat="1" ht="12.75">
      <c r="A578" s="3">
        <v>2</v>
      </c>
      <c r="B578" s="1" t="s">
        <v>1636</v>
      </c>
      <c r="C578" s="3">
        <v>2008</v>
      </c>
      <c r="D578" s="78">
        <v>1980</v>
      </c>
    </row>
    <row r="579" spans="1:4" s="10" customFormat="1" ht="12.75">
      <c r="A579" s="3">
        <v>3</v>
      </c>
      <c r="B579" s="1" t="s">
        <v>1637</v>
      </c>
      <c r="C579" s="3">
        <v>2008</v>
      </c>
      <c r="D579" s="78">
        <v>11600</v>
      </c>
    </row>
    <row r="580" spans="1:4" s="10" customFormat="1" ht="12.75">
      <c r="A580" s="3">
        <v>4</v>
      </c>
      <c r="B580" s="1" t="s">
        <v>1638</v>
      </c>
      <c r="C580" s="3">
        <v>2008</v>
      </c>
      <c r="D580" s="78">
        <v>305</v>
      </c>
    </row>
    <row r="581" spans="1:4" s="10" customFormat="1" ht="12.75">
      <c r="A581" s="3">
        <v>5</v>
      </c>
      <c r="B581" s="1" t="s">
        <v>1639</v>
      </c>
      <c r="C581" s="3">
        <v>2008</v>
      </c>
      <c r="D581" s="78">
        <v>574.62</v>
      </c>
    </row>
    <row r="582" spans="1:4" s="10" customFormat="1" ht="12.75">
      <c r="A582" s="3">
        <v>6</v>
      </c>
      <c r="B582" s="1" t="s">
        <v>1640</v>
      </c>
      <c r="C582" s="3">
        <v>2008</v>
      </c>
      <c r="D582" s="78">
        <v>3297</v>
      </c>
    </row>
    <row r="583" spans="1:4" s="10" customFormat="1" ht="12.75">
      <c r="A583" s="3">
        <v>7</v>
      </c>
      <c r="B583" s="1" t="s">
        <v>1641</v>
      </c>
      <c r="C583" s="3">
        <v>2008</v>
      </c>
      <c r="D583" s="78">
        <v>340367.92</v>
      </c>
    </row>
    <row r="584" spans="1:4" s="10" customFormat="1" ht="12.75">
      <c r="A584" s="3">
        <v>8</v>
      </c>
      <c r="B584" s="1" t="s">
        <v>1642</v>
      </c>
      <c r="C584" s="3">
        <v>2008</v>
      </c>
      <c r="D584" s="78">
        <v>649</v>
      </c>
    </row>
    <row r="585" spans="1:4" s="10" customFormat="1" ht="12.75">
      <c r="A585" s="3">
        <v>9</v>
      </c>
      <c r="B585" s="1" t="s">
        <v>1643</v>
      </c>
      <c r="C585" s="3">
        <v>2008</v>
      </c>
      <c r="D585" s="78">
        <v>1993</v>
      </c>
    </row>
    <row r="586" spans="1:4" s="10" customFormat="1" ht="12.75">
      <c r="A586" s="3">
        <v>10</v>
      </c>
      <c r="B586" s="1" t="s">
        <v>1644</v>
      </c>
      <c r="C586" s="3">
        <v>2009</v>
      </c>
      <c r="D586" s="78">
        <v>1346.99</v>
      </c>
    </row>
    <row r="587" spans="1:4" s="10" customFormat="1" ht="12.75">
      <c r="A587" s="3">
        <v>11</v>
      </c>
      <c r="B587" s="1" t="s">
        <v>1645</v>
      </c>
      <c r="C587" s="3">
        <v>2009</v>
      </c>
      <c r="D587" s="78">
        <v>1998.99</v>
      </c>
    </row>
    <row r="588" spans="1:4" s="10" customFormat="1" ht="12.75">
      <c r="A588" s="3">
        <v>12</v>
      </c>
      <c r="B588" s="1" t="s">
        <v>1646</v>
      </c>
      <c r="C588" s="3">
        <v>2009</v>
      </c>
      <c r="D588" s="78">
        <v>5490</v>
      </c>
    </row>
    <row r="589" spans="1:4" s="10" customFormat="1" ht="12.75">
      <c r="A589" s="3">
        <v>13</v>
      </c>
      <c r="B589" s="1" t="s">
        <v>1647</v>
      </c>
      <c r="C589" s="3">
        <v>2009</v>
      </c>
      <c r="D589" s="78">
        <v>270</v>
      </c>
    </row>
    <row r="590" spans="1:4" s="10" customFormat="1" ht="12.75">
      <c r="A590" s="3">
        <v>14</v>
      </c>
      <c r="B590" s="1" t="s">
        <v>1648</v>
      </c>
      <c r="C590" s="3">
        <v>2009</v>
      </c>
      <c r="D590" s="78">
        <v>450</v>
      </c>
    </row>
    <row r="591" spans="1:4" s="10" customFormat="1" ht="12.75">
      <c r="A591" s="3">
        <v>15</v>
      </c>
      <c r="B591" s="1" t="s">
        <v>1649</v>
      </c>
      <c r="C591" s="3">
        <v>2009</v>
      </c>
      <c r="D591" s="78">
        <v>650</v>
      </c>
    </row>
    <row r="592" spans="1:4" s="10" customFormat="1" ht="12.75">
      <c r="A592" s="3">
        <v>16</v>
      </c>
      <c r="B592" s="1" t="s">
        <v>1650</v>
      </c>
      <c r="C592" s="3">
        <v>2009</v>
      </c>
      <c r="D592" s="78">
        <v>548</v>
      </c>
    </row>
    <row r="593" spans="1:4" s="10" customFormat="1" ht="12.75">
      <c r="A593" s="3">
        <v>17</v>
      </c>
      <c r="B593" s="1" t="s">
        <v>1651</v>
      </c>
      <c r="C593" s="3">
        <v>2009</v>
      </c>
      <c r="D593" s="78">
        <v>8624</v>
      </c>
    </row>
    <row r="594" spans="1:4" s="10" customFormat="1" ht="12.75">
      <c r="A594" s="3">
        <v>18</v>
      </c>
      <c r="B594" s="1" t="s">
        <v>1652</v>
      </c>
      <c r="C594" s="3">
        <v>2009</v>
      </c>
      <c r="D594" s="78">
        <v>28577</v>
      </c>
    </row>
    <row r="595" spans="1:4" s="10" customFormat="1" ht="12.75">
      <c r="A595" s="3">
        <v>19</v>
      </c>
      <c r="B595" s="1" t="s">
        <v>1653</v>
      </c>
      <c r="C595" s="3">
        <v>2009</v>
      </c>
      <c r="D595" s="78">
        <v>1436</v>
      </c>
    </row>
    <row r="596" spans="1:4" s="10" customFormat="1" ht="12.75">
      <c r="A596" s="3">
        <v>20</v>
      </c>
      <c r="B596" s="1" t="s">
        <v>1654</v>
      </c>
      <c r="C596" s="3">
        <v>2010</v>
      </c>
      <c r="D596" s="78">
        <v>3200</v>
      </c>
    </row>
    <row r="597" spans="1:4" s="10" customFormat="1" ht="12.75">
      <c r="A597" s="3">
        <v>21</v>
      </c>
      <c r="B597" s="1" t="s">
        <v>1655</v>
      </c>
      <c r="C597" s="3">
        <v>2010</v>
      </c>
      <c r="D597" s="78">
        <v>335</v>
      </c>
    </row>
    <row r="598" spans="1:4" s="10" customFormat="1" ht="12.75">
      <c r="A598" s="3">
        <v>22</v>
      </c>
      <c r="B598" s="1" t="s">
        <v>1656</v>
      </c>
      <c r="C598" s="3">
        <v>2010</v>
      </c>
      <c r="D598" s="78">
        <v>202.5</v>
      </c>
    </row>
    <row r="599" spans="1:4" s="10" customFormat="1" ht="12.75">
      <c r="A599" s="3">
        <v>23</v>
      </c>
      <c r="B599" s="1" t="s">
        <v>1657</v>
      </c>
      <c r="C599" s="3">
        <v>2010</v>
      </c>
      <c r="D599" s="78">
        <v>2186.24</v>
      </c>
    </row>
    <row r="600" spans="1:4" s="10" customFormat="1" ht="12.75">
      <c r="A600" s="3">
        <v>24</v>
      </c>
      <c r="B600" s="1" t="s">
        <v>1658</v>
      </c>
      <c r="C600" s="3">
        <v>2010</v>
      </c>
      <c r="D600" s="78">
        <v>399062</v>
      </c>
    </row>
    <row r="601" spans="1:4" s="10" customFormat="1" ht="12.75">
      <c r="A601" s="3">
        <v>25</v>
      </c>
      <c r="B601" s="1" t="s">
        <v>1659</v>
      </c>
      <c r="C601" s="3">
        <v>2010</v>
      </c>
      <c r="D601" s="78">
        <v>40000</v>
      </c>
    </row>
    <row r="602" spans="1:4" s="10" customFormat="1" ht="12.75">
      <c r="A602" s="3">
        <v>26</v>
      </c>
      <c r="B602" s="1" t="s">
        <v>1660</v>
      </c>
      <c r="C602" s="3">
        <v>2010</v>
      </c>
      <c r="D602" s="78">
        <v>1098</v>
      </c>
    </row>
    <row r="603" spans="1:4" s="10" customFormat="1" ht="12.75">
      <c r="A603" s="3">
        <v>27</v>
      </c>
      <c r="B603" s="1" t="s">
        <v>1656</v>
      </c>
      <c r="C603" s="3">
        <v>2010</v>
      </c>
      <c r="D603" s="78">
        <v>275.08</v>
      </c>
    </row>
    <row r="604" spans="1:4" s="10" customFormat="1" ht="12.75">
      <c r="A604" s="3">
        <v>28</v>
      </c>
      <c r="B604" s="1" t="s">
        <v>1661</v>
      </c>
      <c r="C604" s="3">
        <v>2010</v>
      </c>
      <c r="D604" s="78">
        <v>10000</v>
      </c>
    </row>
    <row r="605" spans="1:4" s="10" customFormat="1" ht="12.75" customHeight="1">
      <c r="A605" s="3">
        <v>29</v>
      </c>
      <c r="B605" s="1" t="s">
        <v>1662</v>
      </c>
      <c r="C605" s="3">
        <v>2010</v>
      </c>
      <c r="D605" s="78">
        <v>38930</v>
      </c>
    </row>
    <row r="606" spans="1:4" s="10" customFormat="1" ht="12.75">
      <c r="A606" s="3">
        <v>30</v>
      </c>
      <c r="B606" s="1" t="s">
        <v>1663</v>
      </c>
      <c r="C606" s="3">
        <v>2011</v>
      </c>
      <c r="D606" s="78">
        <v>1875</v>
      </c>
    </row>
    <row r="607" spans="1:4" s="10" customFormat="1" ht="12.75">
      <c r="A607" s="3">
        <v>31</v>
      </c>
      <c r="B607" s="1" t="s">
        <v>1664</v>
      </c>
      <c r="C607" s="3">
        <v>2011</v>
      </c>
      <c r="D607" s="78">
        <v>3059.23</v>
      </c>
    </row>
    <row r="608" spans="1:4" s="10" customFormat="1" ht="12.75">
      <c r="A608" s="3">
        <v>32</v>
      </c>
      <c r="B608" s="1" t="s">
        <v>1665</v>
      </c>
      <c r="C608" s="3">
        <v>2011</v>
      </c>
      <c r="D608" s="78">
        <v>6330</v>
      </c>
    </row>
    <row r="609" spans="1:4" s="10" customFormat="1" ht="12.75">
      <c r="A609" s="3">
        <v>33</v>
      </c>
      <c r="B609" s="1" t="s">
        <v>1671</v>
      </c>
      <c r="C609" s="3">
        <v>2011</v>
      </c>
      <c r="D609" s="78">
        <v>418.7</v>
      </c>
    </row>
    <row r="610" spans="1:4" s="10" customFormat="1" ht="12.75">
      <c r="A610" s="3">
        <v>34</v>
      </c>
      <c r="B610" s="1" t="s">
        <v>1673</v>
      </c>
      <c r="C610" s="3">
        <v>2011</v>
      </c>
      <c r="D610" s="78">
        <v>756.1</v>
      </c>
    </row>
    <row r="611" spans="1:4" s="10" customFormat="1" ht="12.75">
      <c r="A611" s="3">
        <v>35</v>
      </c>
      <c r="B611" s="1" t="s">
        <v>1674</v>
      </c>
      <c r="C611" s="3">
        <v>2012</v>
      </c>
      <c r="D611" s="78">
        <v>971.7</v>
      </c>
    </row>
    <row r="612" spans="1:4" s="10" customFormat="1" ht="12.75">
      <c r="A612" s="3">
        <v>36</v>
      </c>
      <c r="B612" s="1" t="s">
        <v>1675</v>
      </c>
      <c r="C612" s="3">
        <v>2012</v>
      </c>
      <c r="D612" s="78">
        <v>492</v>
      </c>
    </row>
    <row r="613" spans="1:4" s="10" customFormat="1" ht="12.75">
      <c r="A613" s="3">
        <v>37</v>
      </c>
      <c r="B613" s="1" t="s">
        <v>1789</v>
      </c>
      <c r="C613" s="3">
        <v>2012</v>
      </c>
      <c r="D613" s="78">
        <v>179.99</v>
      </c>
    </row>
    <row r="614" spans="1:4" s="118" customFormat="1" ht="12.75">
      <c r="A614" s="309" t="s">
        <v>2056</v>
      </c>
      <c r="B614" s="310"/>
      <c r="C614" s="311"/>
      <c r="D614" s="134">
        <f>SUM(D577:D613)</f>
        <v>921089.0599999998</v>
      </c>
    </row>
    <row r="615" spans="1:4" s="10" customFormat="1" ht="12.75">
      <c r="A615" s="283" t="s">
        <v>2281</v>
      </c>
      <c r="B615" s="283"/>
      <c r="C615" s="283"/>
      <c r="D615" s="285"/>
    </row>
    <row r="616" spans="1:4" s="10" customFormat="1" ht="12.75">
      <c r="A616" s="3">
        <v>1</v>
      </c>
      <c r="B616" s="1" t="s">
        <v>113</v>
      </c>
      <c r="C616" s="3">
        <v>2008</v>
      </c>
      <c r="D616" s="78">
        <v>1020</v>
      </c>
    </row>
    <row r="617" spans="1:4" s="10" customFormat="1" ht="12.75">
      <c r="A617" s="3">
        <v>2</v>
      </c>
      <c r="B617" s="1" t="s">
        <v>114</v>
      </c>
      <c r="C617" s="3">
        <v>2008</v>
      </c>
      <c r="D617" s="78">
        <v>670</v>
      </c>
    </row>
    <row r="618" spans="1:4" s="10" customFormat="1" ht="12.75">
      <c r="A618" s="3">
        <v>3</v>
      </c>
      <c r="B618" s="1" t="s">
        <v>115</v>
      </c>
      <c r="C618" s="3">
        <v>2008</v>
      </c>
      <c r="D618" s="78">
        <v>2124</v>
      </c>
    </row>
    <row r="619" spans="1:4" s="10" customFormat="1" ht="12.75">
      <c r="A619" s="3">
        <v>4</v>
      </c>
      <c r="B619" s="1" t="s">
        <v>116</v>
      </c>
      <c r="C619" s="3">
        <v>2008</v>
      </c>
      <c r="D619" s="78">
        <v>1370</v>
      </c>
    </row>
    <row r="620" spans="1:4" s="10" customFormat="1" ht="12.75">
      <c r="A620" s="3">
        <v>5</v>
      </c>
      <c r="B620" s="1" t="s">
        <v>117</v>
      </c>
      <c r="C620" s="3">
        <v>2008</v>
      </c>
      <c r="D620" s="78">
        <v>699</v>
      </c>
    </row>
    <row r="621" spans="1:4" s="10" customFormat="1" ht="12.75">
      <c r="A621" s="3">
        <v>6</v>
      </c>
      <c r="B621" s="1" t="s">
        <v>118</v>
      </c>
      <c r="C621" s="3">
        <v>2008</v>
      </c>
      <c r="D621" s="78">
        <v>3383</v>
      </c>
    </row>
    <row r="622" spans="1:4" s="10" customFormat="1" ht="12.75">
      <c r="A622" s="3">
        <v>7</v>
      </c>
      <c r="B622" s="1" t="s">
        <v>119</v>
      </c>
      <c r="C622" s="3">
        <v>2009</v>
      </c>
      <c r="D622" s="78">
        <v>1265</v>
      </c>
    </row>
    <row r="623" spans="1:4" s="10" customFormat="1" ht="12.75">
      <c r="A623" s="3">
        <v>8</v>
      </c>
      <c r="B623" s="1" t="s">
        <v>120</v>
      </c>
      <c r="C623" s="3">
        <v>2009</v>
      </c>
      <c r="D623" s="78">
        <v>666</v>
      </c>
    </row>
    <row r="624" spans="1:4" s="10" customFormat="1" ht="12.75">
      <c r="A624" s="3">
        <v>9</v>
      </c>
      <c r="B624" s="1" t="s">
        <v>121</v>
      </c>
      <c r="C624" s="3">
        <v>2009</v>
      </c>
      <c r="D624" s="78">
        <v>1140</v>
      </c>
    </row>
    <row r="625" spans="1:4" s="10" customFormat="1" ht="12.75">
      <c r="A625" s="3">
        <v>10</v>
      </c>
      <c r="B625" s="1" t="s">
        <v>122</v>
      </c>
      <c r="C625" s="3">
        <v>2009</v>
      </c>
      <c r="D625" s="78">
        <v>659</v>
      </c>
    </row>
    <row r="626" spans="1:4" s="10" customFormat="1" ht="12.75">
      <c r="A626" s="3">
        <v>11</v>
      </c>
      <c r="B626" s="1" t="s">
        <v>123</v>
      </c>
      <c r="C626" s="3">
        <v>2009</v>
      </c>
      <c r="D626" s="78">
        <v>1496.94</v>
      </c>
    </row>
    <row r="627" spans="1:4" s="10" customFormat="1" ht="12.75">
      <c r="A627" s="3">
        <v>12</v>
      </c>
      <c r="B627" s="1" t="s">
        <v>124</v>
      </c>
      <c r="C627" s="3">
        <v>2010</v>
      </c>
      <c r="D627" s="78">
        <v>639</v>
      </c>
    </row>
    <row r="628" spans="1:4" s="10" customFormat="1" ht="12.75">
      <c r="A628" s="3">
        <v>13</v>
      </c>
      <c r="B628" s="1" t="s">
        <v>125</v>
      </c>
      <c r="C628" s="3">
        <v>2010</v>
      </c>
      <c r="D628" s="78">
        <v>435</v>
      </c>
    </row>
    <row r="629" spans="1:4" s="10" customFormat="1" ht="12.75">
      <c r="A629" s="3">
        <v>14</v>
      </c>
      <c r="B629" s="1" t="s">
        <v>125</v>
      </c>
      <c r="C629" s="3">
        <v>2010</v>
      </c>
      <c r="D629" s="78">
        <v>541</v>
      </c>
    </row>
    <row r="630" spans="1:4" s="10" customFormat="1" ht="12.75">
      <c r="A630" s="3">
        <v>15</v>
      </c>
      <c r="B630" s="1" t="s">
        <v>123</v>
      </c>
      <c r="C630" s="3">
        <v>2010</v>
      </c>
      <c r="D630" s="78">
        <v>541</v>
      </c>
    </row>
    <row r="631" spans="1:4" s="10" customFormat="1" ht="12.75">
      <c r="A631" s="3">
        <v>16</v>
      </c>
      <c r="B631" s="1" t="s">
        <v>126</v>
      </c>
      <c r="C631" s="3">
        <v>2010</v>
      </c>
      <c r="D631" s="78">
        <v>3198</v>
      </c>
    </row>
    <row r="632" spans="1:4" s="10" customFormat="1" ht="12.75">
      <c r="A632" s="3">
        <v>17</v>
      </c>
      <c r="B632" s="1" t="s">
        <v>127</v>
      </c>
      <c r="C632" s="3">
        <v>2010</v>
      </c>
      <c r="D632" s="78">
        <v>1599</v>
      </c>
    </row>
    <row r="633" spans="1:4" s="10" customFormat="1" ht="12.75">
      <c r="A633" s="3">
        <v>18</v>
      </c>
      <c r="B633" s="1" t="s">
        <v>128</v>
      </c>
      <c r="C633" s="3">
        <v>2010</v>
      </c>
      <c r="D633" s="78">
        <v>541</v>
      </c>
    </row>
    <row r="634" spans="1:4" s="10" customFormat="1" ht="12.75">
      <c r="A634" s="3">
        <v>19</v>
      </c>
      <c r="B634" s="1" t="s">
        <v>129</v>
      </c>
      <c r="C634" s="3">
        <v>2010</v>
      </c>
      <c r="D634" s="78">
        <v>475</v>
      </c>
    </row>
    <row r="635" spans="1:4" s="10" customFormat="1" ht="12.75">
      <c r="A635" s="3">
        <v>20</v>
      </c>
      <c r="B635" s="1" t="s">
        <v>130</v>
      </c>
      <c r="C635" s="3">
        <v>2010</v>
      </c>
      <c r="D635" s="78">
        <v>2390</v>
      </c>
    </row>
    <row r="636" spans="1:4" s="10" customFormat="1" ht="12.75">
      <c r="A636" s="3">
        <v>21</v>
      </c>
      <c r="B636" s="1" t="s">
        <v>131</v>
      </c>
      <c r="C636" s="3">
        <v>2010</v>
      </c>
      <c r="D636" s="78">
        <v>654</v>
      </c>
    </row>
    <row r="637" spans="1:4" s="10" customFormat="1" ht="12.75">
      <c r="A637" s="3">
        <v>22</v>
      </c>
      <c r="B637" s="1" t="s">
        <v>132</v>
      </c>
      <c r="C637" s="3">
        <v>2010</v>
      </c>
      <c r="D637" s="78">
        <v>1974</v>
      </c>
    </row>
    <row r="638" spans="1:4" s="10" customFormat="1" ht="12.75">
      <c r="A638" s="3">
        <v>23</v>
      </c>
      <c r="B638" s="1" t="s">
        <v>1526</v>
      </c>
      <c r="C638" s="3">
        <v>2011</v>
      </c>
      <c r="D638" s="78">
        <v>2150.87</v>
      </c>
    </row>
    <row r="639" spans="1:4" s="10" customFormat="1" ht="12.75">
      <c r="A639" s="3">
        <v>24</v>
      </c>
      <c r="B639" s="1" t="s">
        <v>133</v>
      </c>
      <c r="C639" s="3">
        <v>2012</v>
      </c>
      <c r="D639" s="78">
        <v>5074.92</v>
      </c>
    </row>
    <row r="640" spans="1:4" s="10" customFormat="1" ht="12.75">
      <c r="A640" s="3">
        <v>25</v>
      </c>
      <c r="B640" s="1" t="s">
        <v>134</v>
      </c>
      <c r="C640" s="3">
        <v>2012</v>
      </c>
      <c r="D640" s="78">
        <v>459</v>
      </c>
    </row>
    <row r="641" spans="1:4" s="10" customFormat="1" ht="12.75">
      <c r="A641" s="3">
        <v>26</v>
      </c>
      <c r="B641" s="1" t="s">
        <v>135</v>
      </c>
      <c r="C641" s="3">
        <v>2012</v>
      </c>
      <c r="D641" s="78">
        <v>1020</v>
      </c>
    </row>
    <row r="642" spans="1:4" s="10" customFormat="1" ht="12.75">
      <c r="A642" s="3">
        <v>27</v>
      </c>
      <c r="B642" s="1" t="s">
        <v>136</v>
      </c>
      <c r="C642" s="3">
        <v>2012</v>
      </c>
      <c r="D642" s="78">
        <v>1999</v>
      </c>
    </row>
    <row r="643" spans="1:4" s="10" customFormat="1" ht="12.75">
      <c r="A643" s="3">
        <v>28</v>
      </c>
      <c r="B643" s="1" t="s">
        <v>137</v>
      </c>
      <c r="C643" s="3">
        <v>2012</v>
      </c>
      <c r="D643" s="78">
        <v>314.93</v>
      </c>
    </row>
    <row r="644" spans="1:4" s="10" customFormat="1" ht="12.75">
      <c r="A644" s="3">
        <v>29</v>
      </c>
      <c r="B644" s="1" t="s">
        <v>138</v>
      </c>
      <c r="C644" s="3">
        <v>2012</v>
      </c>
      <c r="D644" s="78">
        <v>2463.23</v>
      </c>
    </row>
    <row r="645" spans="1:4" s="118" customFormat="1" ht="12.75">
      <c r="A645" s="309" t="s">
        <v>2056</v>
      </c>
      <c r="B645" s="310"/>
      <c r="C645" s="311"/>
      <c r="D645" s="134">
        <f>SUM(D616:D644)</f>
        <v>40961.89000000001</v>
      </c>
    </row>
    <row r="646" spans="1:4" s="10" customFormat="1" ht="12.75">
      <c r="A646" s="283" t="s">
        <v>2282</v>
      </c>
      <c r="B646" s="283"/>
      <c r="C646" s="283"/>
      <c r="D646" s="285"/>
    </row>
    <row r="647" spans="1:4" s="10" customFormat="1" ht="12.75">
      <c r="A647" s="3">
        <v>1</v>
      </c>
      <c r="B647" s="212" t="s">
        <v>780</v>
      </c>
      <c r="C647" s="26">
        <v>2011</v>
      </c>
      <c r="D647" s="213">
        <v>750</v>
      </c>
    </row>
    <row r="648" spans="1:4" s="10" customFormat="1" ht="12.75">
      <c r="A648" s="3">
        <v>2</v>
      </c>
      <c r="B648" s="212" t="s">
        <v>781</v>
      </c>
      <c r="C648" s="26">
        <v>2011</v>
      </c>
      <c r="D648" s="213">
        <v>613</v>
      </c>
    </row>
    <row r="649" spans="1:4" s="10" customFormat="1" ht="12.75">
      <c r="A649" s="3">
        <v>3</v>
      </c>
      <c r="B649" s="212" t="s">
        <v>782</v>
      </c>
      <c r="C649" s="26">
        <v>2010</v>
      </c>
      <c r="D649" s="213">
        <v>1533.51</v>
      </c>
    </row>
    <row r="650" spans="1:4" s="10" customFormat="1" ht="12.75">
      <c r="A650" s="3">
        <v>4</v>
      </c>
      <c r="B650" s="212" t="s">
        <v>783</v>
      </c>
      <c r="C650" s="26">
        <v>2010</v>
      </c>
      <c r="D650" s="213">
        <v>300</v>
      </c>
    </row>
    <row r="651" spans="1:4" s="10" customFormat="1" ht="12.75">
      <c r="A651" s="3">
        <v>5</v>
      </c>
      <c r="B651" s="212" t="s">
        <v>784</v>
      </c>
      <c r="C651" s="26">
        <v>2010</v>
      </c>
      <c r="D651" s="213">
        <v>250</v>
      </c>
    </row>
    <row r="652" spans="1:4" s="10" customFormat="1" ht="39">
      <c r="A652" s="3">
        <v>6</v>
      </c>
      <c r="B652" s="212" t="s">
        <v>785</v>
      </c>
      <c r="C652" s="26">
        <v>2010</v>
      </c>
      <c r="D652" s="213">
        <v>1300</v>
      </c>
    </row>
    <row r="653" spans="1:4" s="10" customFormat="1" ht="39">
      <c r="A653" s="3">
        <v>7</v>
      </c>
      <c r="B653" s="212" t="s">
        <v>785</v>
      </c>
      <c r="C653" s="26">
        <v>2010</v>
      </c>
      <c r="D653" s="213">
        <v>1300</v>
      </c>
    </row>
    <row r="654" spans="1:4" s="10" customFormat="1" ht="39">
      <c r="A654" s="3">
        <v>8</v>
      </c>
      <c r="B654" s="212" t="s">
        <v>785</v>
      </c>
      <c r="C654" s="26">
        <v>2010</v>
      </c>
      <c r="D654" s="213">
        <v>1300</v>
      </c>
    </row>
    <row r="655" spans="1:4" s="10" customFormat="1" ht="39">
      <c r="A655" s="3">
        <v>9</v>
      </c>
      <c r="B655" s="212" t="s">
        <v>785</v>
      </c>
      <c r="C655" s="26">
        <v>2010</v>
      </c>
      <c r="D655" s="213">
        <v>1300</v>
      </c>
    </row>
    <row r="656" spans="1:4" s="10" customFormat="1" ht="12.75">
      <c r="A656" s="3">
        <v>10</v>
      </c>
      <c r="B656" s="212" t="s">
        <v>786</v>
      </c>
      <c r="C656" s="26">
        <v>2010</v>
      </c>
      <c r="D656" s="213">
        <v>400</v>
      </c>
    </row>
    <row r="657" spans="1:4" s="10" customFormat="1" ht="12.75">
      <c r="A657" s="3">
        <v>11</v>
      </c>
      <c r="B657" s="212" t="s">
        <v>786</v>
      </c>
      <c r="C657" s="26">
        <v>2010</v>
      </c>
      <c r="D657" s="213">
        <v>400</v>
      </c>
    </row>
    <row r="658" spans="1:4" s="10" customFormat="1" ht="12.75">
      <c r="A658" s="3">
        <v>12</v>
      </c>
      <c r="B658" s="212" t="s">
        <v>786</v>
      </c>
      <c r="C658" s="26">
        <v>2010</v>
      </c>
      <c r="D658" s="213">
        <v>400</v>
      </c>
    </row>
    <row r="659" spans="1:4" s="10" customFormat="1" ht="12.75">
      <c r="A659" s="3">
        <v>13</v>
      </c>
      <c r="B659" s="212" t="s">
        <v>786</v>
      </c>
      <c r="C659" s="26">
        <v>2010</v>
      </c>
      <c r="D659" s="213">
        <v>400</v>
      </c>
    </row>
    <row r="660" spans="1:4" s="10" customFormat="1" ht="12.75">
      <c r="A660" s="3">
        <v>14</v>
      </c>
      <c r="B660" s="212" t="s">
        <v>787</v>
      </c>
      <c r="C660" s="26">
        <v>2010</v>
      </c>
      <c r="D660" s="213">
        <v>280</v>
      </c>
    </row>
    <row r="661" spans="1:4" s="10" customFormat="1" ht="12.75">
      <c r="A661" s="3">
        <v>15</v>
      </c>
      <c r="B661" s="212" t="s">
        <v>787</v>
      </c>
      <c r="C661" s="26">
        <v>2010</v>
      </c>
      <c r="D661" s="213">
        <v>280</v>
      </c>
    </row>
    <row r="662" spans="1:4" s="10" customFormat="1" ht="12.75">
      <c r="A662" s="3">
        <v>16</v>
      </c>
      <c r="B662" s="212" t="s">
        <v>787</v>
      </c>
      <c r="C662" s="26">
        <v>2010</v>
      </c>
      <c r="D662" s="213">
        <v>280</v>
      </c>
    </row>
    <row r="663" spans="1:4" s="10" customFormat="1" ht="12.75">
      <c r="A663" s="3">
        <v>17</v>
      </c>
      <c r="B663" s="212" t="s">
        <v>787</v>
      </c>
      <c r="C663" s="26">
        <v>2010</v>
      </c>
      <c r="D663" s="213">
        <v>280</v>
      </c>
    </row>
    <row r="664" spans="1:4" s="10" customFormat="1" ht="26.25">
      <c r="A664" s="3">
        <v>18</v>
      </c>
      <c r="B664" s="1" t="s">
        <v>788</v>
      </c>
      <c r="C664" s="3">
        <v>2012</v>
      </c>
      <c r="D664" s="78">
        <v>1804.05</v>
      </c>
    </row>
    <row r="665" spans="1:4" s="10" customFormat="1" ht="26.25">
      <c r="A665" s="3">
        <v>19</v>
      </c>
      <c r="B665" s="1" t="s">
        <v>789</v>
      </c>
      <c r="C665" s="3">
        <v>2012</v>
      </c>
      <c r="D665" s="78">
        <v>759.05</v>
      </c>
    </row>
    <row r="666" spans="1:4" s="10" customFormat="1" ht="12.75">
      <c r="A666" s="3">
        <v>20</v>
      </c>
      <c r="B666" s="1" t="s">
        <v>790</v>
      </c>
      <c r="C666" s="3">
        <v>2012</v>
      </c>
      <c r="D666" s="78">
        <v>299</v>
      </c>
    </row>
    <row r="667" spans="1:4" s="10" customFormat="1" ht="12.75">
      <c r="A667" s="3">
        <v>21</v>
      </c>
      <c r="B667" s="1" t="s">
        <v>791</v>
      </c>
      <c r="C667" s="3">
        <v>2012</v>
      </c>
      <c r="D667" s="78">
        <v>349</v>
      </c>
    </row>
    <row r="668" spans="1:4" s="10" customFormat="1" ht="12.75">
      <c r="A668" s="3">
        <v>22</v>
      </c>
      <c r="B668" s="1" t="s">
        <v>792</v>
      </c>
      <c r="C668" s="3">
        <v>2012</v>
      </c>
      <c r="D668" s="78">
        <v>349</v>
      </c>
    </row>
    <row r="669" spans="1:4" s="10" customFormat="1" ht="12.75">
      <c r="A669" s="3">
        <v>23</v>
      </c>
      <c r="B669" s="1" t="s">
        <v>793</v>
      </c>
      <c r="C669" s="3">
        <v>2012</v>
      </c>
      <c r="D669" s="78">
        <v>229</v>
      </c>
    </row>
    <row r="670" spans="1:4" s="118" customFormat="1" ht="12.75">
      <c r="A670" s="309" t="s">
        <v>2056</v>
      </c>
      <c r="B670" s="310"/>
      <c r="C670" s="311"/>
      <c r="D670" s="134">
        <f>SUM(D647:D669)</f>
        <v>15155.609999999999</v>
      </c>
    </row>
    <row r="671" spans="1:4" s="10" customFormat="1" ht="12.75">
      <c r="A671" s="283" t="s">
        <v>2529</v>
      </c>
      <c r="B671" s="283"/>
      <c r="C671" s="283"/>
      <c r="D671" s="285"/>
    </row>
    <row r="672" spans="1:4" s="10" customFormat="1" ht="12.75">
      <c r="A672" s="3">
        <v>1</v>
      </c>
      <c r="B672" s="1" t="s">
        <v>1820</v>
      </c>
      <c r="C672" s="3">
        <v>2008</v>
      </c>
      <c r="D672" s="78">
        <v>5368</v>
      </c>
    </row>
    <row r="673" spans="1:4" s="10" customFormat="1" ht="12.75">
      <c r="A673" s="3">
        <v>2</v>
      </c>
      <c r="B673" s="1" t="s">
        <v>1342</v>
      </c>
      <c r="C673" s="3">
        <v>2008</v>
      </c>
      <c r="D673" s="78">
        <v>309</v>
      </c>
    </row>
    <row r="674" spans="1:4" s="10" customFormat="1" ht="12.75">
      <c r="A674" s="3">
        <v>3</v>
      </c>
      <c r="B674" s="1" t="s">
        <v>1821</v>
      </c>
      <c r="C674" s="3">
        <v>2008</v>
      </c>
      <c r="D674" s="78">
        <v>899</v>
      </c>
    </row>
    <row r="675" spans="1:4" s="118" customFormat="1" ht="12.75">
      <c r="A675" s="309" t="s">
        <v>2056</v>
      </c>
      <c r="B675" s="310"/>
      <c r="C675" s="311"/>
      <c r="D675" s="134">
        <f>SUM(D672:D674)</f>
        <v>6576</v>
      </c>
    </row>
    <row r="676" spans="1:4" s="10" customFormat="1" ht="12.75">
      <c r="A676" s="283" t="s">
        <v>2530</v>
      </c>
      <c r="B676" s="283"/>
      <c r="C676" s="283"/>
      <c r="D676" s="285"/>
    </row>
    <row r="677" spans="1:4" s="10" customFormat="1" ht="12.75">
      <c r="A677" s="3">
        <v>1</v>
      </c>
      <c r="B677" s="1" t="s">
        <v>37</v>
      </c>
      <c r="C677" s="3">
        <v>2008</v>
      </c>
      <c r="D677" s="78">
        <v>738</v>
      </c>
    </row>
    <row r="678" spans="1:4" s="10" customFormat="1" ht="12.75">
      <c r="A678" s="3">
        <v>2</v>
      </c>
      <c r="B678" s="1" t="s">
        <v>38</v>
      </c>
      <c r="C678" s="3">
        <v>2008</v>
      </c>
      <c r="D678" s="78">
        <v>1687</v>
      </c>
    </row>
    <row r="679" spans="1:4" s="10" customFormat="1" ht="12.75">
      <c r="A679" s="3">
        <v>3</v>
      </c>
      <c r="B679" s="1" t="s">
        <v>39</v>
      </c>
      <c r="C679" s="3">
        <v>2011</v>
      </c>
      <c r="D679" s="78">
        <v>870</v>
      </c>
    </row>
    <row r="680" spans="1:4" s="10" customFormat="1" ht="12.75">
      <c r="A680" s="3">
        <v>4</v>
      </c>
      <c r="B680" s="1" t="s">
        <v>40</v>
      </c>
      <c r="C680" s="3">
        <v>2011</v>
      </c>
      <c r="D680" s="78">
        <v>694</v>
      </c>
    </row>
    <row r="681" spans="1:4" s="10" customFormat="1" ht="12.75">
      <c r="A681" s="3">
        <v>5</v>
      </c>
      <c r="B681" s="1" t="s">
        <v>41</v>
      </c>
      <c r="C681" s="3">
        <v>2009</v>
      </c>
      <c r="D681" s="78">
        <v>2229</v>
      </c>
    </row>
    <row r="682" spans="1:4" s="10" customFormat="1" ht="12.75">
      <c r="A682" s="3">
        <v>6</v>
      </c>
      <c r="B682" s="1" t="s">
        <v>38</v>
      </c>
      <c r="C682" s="3">
        <v>2009</v>
      </c>
      <c r="D682" s="78">
        <v>4466.76</v>
      </c>
    </row>
    <row r="683" spans="1:4" s="10" customFormat="1" ht="12.75">
      <c r="A683" s="3">
        <v>7</v>
      </c>
      <c r="B683" s="1" t="s">
        <v>38</v>
      </c>
      <c r="C683" s="3">
        <v>2011</v>
      </c>
      <c r="D683" s="78">
        <v>5170</v>
      </c>
    </row>
    <row r="684" spans="1:4" s="10" customFormat="1" ht="12.75">
      <c r="A684" s="3">
        <v>8</v>
      </c>
      <c r="B684" s="1" t="s">
        <v>42</v>
      </c>
      <c r="C684" s="3">
        <v>2009</v>
      </c>
      <c r="D684" s="78">
        <v>15882.82</v>
      </c>
    </row>
    <row r="685" spans="1:4" s="10" customFormat="1" ht="12.75">
      <c r="A685" s="3">
        <v>9</v>
      </c>
      <c r="B685" s="1" t="s">
        <v>45</v>
      </c>
      <c r="C685" s="3">
        <v>2008</v>
      </c>
      <c r="D685" s="78">
        <v>2000</v>
      </c>
    </row>
    <row r="686" spans="1:4" s="10" customFormat="1" ht="12.75">
      <c r="A686" s="3">
        <v>10</v>
      </c>
      <c r="B686" s="1" t="s">
        <v>46</v>
      </c>
      <c r="C686" s="3">
        <v>2008</v>
      </c>
      <c r="D686" s="78">
        <v>743</v>
      </c>
    </row>
    <row r="687" spans="1:4" s="10" customFormat="1" ht="12.75">
      <c r="A687" s="3">
        <v>11</v>
      </c>
      <c r="B687" s="1" t="s">
        <v>47</v>
      </c>
      <c r="C687" s="3">
        <v>2011</v>
      </c>
      <c r="D687" s="78">
        <v>440</v>
      </c>
    </row>
    <row r="688" spans="1:4" s="10" customFormat="1" ht="12.75">
      <c r="A688" s="3">
        <v>12</v>
      </c>
      <c r="B688" s="1" t="s">
        <v>48</v>
      </c>
      <c r="C688" s="3">
        <v>2012</v>
      </c>
      <c r="D688" s="78">
        <v>2154</v>
      </c>
    </row>
    <row r="689" spans="1:4" s="10" customFormat="1" ht="12.75">
      <c r="A689" s="3">
        <v>13</v>
      </c>
      <c r="B689" s="1" t="s">
        <v>49</v>
      </c>
      <c r="C689" s="3">
        <v>2008</v>
      </c>
      <c r="D689" s="78">
        <v>1498</v>
      </c>
    </row>
    <row r="690" spans="1:4" s="10" customFormat="1" ht="12.75">
      <c r="A690" s="3">
        <v>14</v>
      </c>
      <c r="B690" s="1" t="s">
        <v>50</v>
      </c>
      <c r="C690" s="3">
        <v>2008</v>
      </c>
      <c r="D690" s="78">
        <v>400</v>
      </c>
    </row>
    <row r="691" spans="1:4" s="10" customFormat="1" ht="12.75">
      <c r="A691" s="3">
        <v>15</v>
      </c>
      <c r="B691" s="1" t="s">
        <v>51</v>
      </c>
      <c r="C691" s="3">
        <v>2008</v>
      </c>
      <c r="D691" s="78">
        <v>3037</v>
      </c>
    </row>
    <row r="692" spans="1:4" s="10" customFormat="1" ht="12.75">
      <c r="A692" s="3">
        <v>16</v>
      </c>
      <c r="B692" s="1" t="s">
        <v>52</v>
      </c>
      <c r="C692" s="3">
        <v>2010</v>
      </c>
      <c r="D692" s="78">
        <v>1800</v>
      </c>
    </row>
    <row r="693" spans="1:4" s="10" customFormat="1" ht="12.75">
      <c r="A693" s="3">
        <v>17</v>
      </c>
      <c r="B693" s="1" t="s">
        <v>53</v>
      </c>
      <c r="C693" s="3">
        <v>2011</v>
      </c>
      <c r="D693" s="78">
        <v>904</v>
      </c>
    </row>
    <row r="694" spans="1:4" s="10" customFormat="1" ht="12.75">
      <c r="A694" s="3">
        <v>18</v>
      </c>
      <c r="B694" s="1" t="s">
        <v>54</v>
      </c>
      <c r="C694" s="3">
        <v>2011</v>
      </c>
      <c r="D694" s="78">
        <v>329</v>
      </c>
    </row>
    <row r="695" spans="1:4" s="10" customFormat="1" ht="12.75">
      <c r="A695" s="3">
        <v>19</v>
      </c>
      <c r="B695" s="1" t="s">
        <v>55</v>
      </c>
      <c r="C695" s="3">
        <v>2008</v>
      </c>
      <c r="D695" s="78">
        <v>3032</v>
      </c>
    </row>
    <row r="696" spans="1:4" s="10" customFormat="1" ht="12.75">
      <c r="A696" s="3">
        <v>20</v>
      </c>
      <c r="B696" s="1" t="s">
        <v>56</v>
      </c>
      <c r="C696" s="3">
        <v>2008</v>
      </c>
      <c r="D696" s="78">
        <v>400</v>
      </c>
    </row>
    <row r="697" spans="1:4" s="10" customFormat="1" ht="12.75">
      <c r="A697" s="3">
        <v>21</v>
      </c>
      <c r="B697" s="1" t="s">
        <v>57</v>
      </c>
      <c r="C697" s="3">
        <v>2008</v>
      </c>
      <c r="D697" s="78">
        <v>3595</v>
      </c>
    </row>
    <row r="698" spans="1:4" s="10" customFormat="1" ht="12.75">
      <c r="A698" s="3">
        <v>22</v>
      </c>
      <c r="B698" s="1" t="s">
        <v>58</v>
      </c>
      <c r="C698" s="3">
        <v>2009</v>
      </c>
      <c r="D698" s="78">
        <v>3468</v>
      </c>
    </row>
    <row r="699" spans="1:4" s="10" customFormat="1" ht="12.75">
      <c r="A699" s="3">
        <v>23</v>
      </c>
      <c r="B699" s="1" t="s">
        <v>59</v>
      </c>
      <c r="C699" s="3">
        <v>2009</v>
      </c>
      <c r="D699" s="78">
        <v>2356</v>
      </c>
    </row>
    <row r="700" spans="1:4" s="10" customFormat="1" ht="12.75">
      <c r="A700" s="3">
        <v>24</v>
      </c>
      <c r="B700" s="1" t="s">
        <v>60</v>
      </c>
      <c r="C700" s="3">
        <v>2010</v>
      </c>
      <c r="D700" s="78">
        <v>8214</v>
      </c>
    </row>
    <row r="701" spans="1:4" s="10" customFormat="1" ht="12.75">
      <c r="A701" s="3">
        <v>25</v>
      </c>
      <c r="B701" s="1" t="s">
        <v>61</v>
      </c>
      <c r="C701" s="3">
        <v>2010</v>
      </c>
      <c r="D701" s="78">
        <v>1460</v>
      </c>
    </row>
    <row r="702" spans="1:4" s="10" customFormat="1" ht="12.75">
      <c r="A702" s="3">
        <v>26</v>
      </c>
      <c r="B702" s="1" t="s">
        <v>62</v>
      </c>
      <c r="C702" s="3">
        <v>2011</v>
      </c>
      <c r="D702" s="256">
        <v>2228</v>
      </c>
    </row>
    <row r="703" spans="1:4" s="10" customFormat="1" ht="12.75">
      <c r="A703" s="3">
        <v>27</v>
      </c>
      <c r="B703" s="1" t="s">
        <v>63</v>
      </c>
      <c r="C703" s="3">
        <v>2010</v>
      </c>
      <c r="D703" s="256">
        <v>543</v>
      </c>
    </row>
    <row r="704" spans="1:4" s="10" customFormat="1" ht="12.75">
      <c r="A704" s="3">
        <v>28</v>
      </c>
      <c r="B704" s="1" t="s">
        <v>68</v>
      </c>
      <c r="C704" s="3">
        <v>2009</v>
      </c>
      <c r="D704" s="256">
        <v>4386.25</v>
      </c>
    </row>
    <row r="705" spans="1:4" s="10" customFormat="1" ht="12.75">
      <c r="A705" s="3">
        <v>29</v>
      </c>
      <c r="B705" s="254" t="s">
        <v>1801</v>
      </c>
      <c r="C705" s="255">
        <v>2010</v>
      </c>
      <c r="D705" s="257">
        <v>525</v>
      </c>
    </row>
    <row r="706" spans="1:4" s="10" customFormat="1" ht="12.75">
      <c r="A706" s="3">
        <v>30</v>
      </c>
      <c r="B706" s="254" t="s">
        <v>2029</v>
      </c>
      <c r="C706" s="255">
        <v>2010</v>
      </c>
      <c r="D706" s="257">
        <v>1650</v>
      </c>
    </row>
    <row r="707" spans="1:4" s="10" customFormat="1" ht="12.75">
      <c r="A707" s="3">
        <v>31</v>
      </c>
      <c r="B707" s="212" t="s">
        <v>1804</v>
      </c>
      <c r="C707" s="26">
        <v>2011</v>
      </c>
      <c r="D707" s="252">
        <v>599</v>
      </c>
    </row>
    <row r="708" spans="1:4" s="10" customFormat="1" ht="12.75">
      <c r="A708" s="3">
        <v>32</v>
      </c>
      <c r="B708" s="212" t="s">
        <v>1806</v>
      </c>
      <c r="C708" s="26">
        <v>2011</v>
      </c>
      <c r="D708" s="252">
        <v>4797</v>
      </c>
    </row>
    <row r="709" spans="1:4" s="118" customFormat="1" ht="12.75">
      <c r="A709" s="309" t="s">
        <v>2056</v>
      </c>
      <c r="B709" s="310"/>
      <c r="C709" s="311"/>
      <c r="D709" s="134">
        <f>SUM(D677:D708)</f>
        <v>82295.83</v>
      </c>
    </row>
    <row r="710" spans="1:4" s="10" customFormat="1" ht="12.75">
      <c r="A710" s="283" t="s">
        <v>2531</v>
      </c>
      <c r="B710" s="283"/>
      <c r="C710" s="283"/>
      <c r="D710" s="285"/>
    </row>
    <row r="711" spans="1:4" s="10" customFormat="1" ht="12.75">
      <c r="A711" s="3">
        <v>1</v>
      </c>
      <c r="B711" s="1" t="s">
        <v>549</v>
      </c>
      <c r="C711" s="3">
        <v>2008</v>
      </c>
      <c r="D711" s="214">
        <v>850</v>
      </c>
    </row>
    <row r="712" spans="1:4" s="10" customFormat="1" ht="12.75">
      <c r="A712" s="3">
        <v>2</v>
      </c>
      <c r="B712" s="1" t="s">
        <v>549</v>
      </c>
      <c r="C712" s="3">
        <v>2008</v>
      </c>
      <c r="D712" s="214">
        <v>850</v>
      </c>
    </row>
    <row r="713" spans="1:4" s="10" customFormat="1" ht="12.75">
      <c r="A713" s="3">
        <v>3</v>
      </c>
      <c r="B713" s="1" t="s">
        <v>549</v>
      </c>
      <c r="C713" s="3">
        <v>2008</v>
      </c>
      <c r="D713" s="214">
        <v>1534</v>
      </c>
    </row>
    <row r="714" spans="1:4" s="10" customFormat="1" ht="12.75">
      <c r="A714" s="3">
        <v>4</v>
      </c>
      <c r="B714" s="1" t="s">
        <v>549</v>
      </c>
      <c r="C714" s="3">
        <v>2008</v>
      </c>
      <c r="D714" s="214">
        <v>820</v>
      </c>
    </row>
    <row r="715" spans="1:4" s="10" customFormat="1" ht="12.75">
      <c r="A715" s="3">
        <v>5</v>
      </c>
      <c r="B715" s="1" t="s">
        <v>549</v>
      </c>
      <c r="C715" s="3">
        <v>2008</v>
      </c>
      <c r="D715" s="214">
        <v>1676.78</v>
      </c>
    </row>
    <row r="716" spans="1:4" s="10" customFormat="1" ht="12.75">
      <c r="A716" s="3">
        <v>6</v>
      </c>
      <c r="B716" s="1" t="s">
        <v>549</v>
      </c>
      <c r="C716" s="3">
        <v>2008</v>
      </c>
      <c r="D716" s="214">
        <v>850</v>
      </c>
    </row>
    <row r="717" spans="1:4" s="10" customFormat="1" ht="12.75">
      <c r="A717" s="3">
        <v>7</v>
      </c>
      <c r="B717" s="1" t="s">
        <v>549</v>
      </c>
      <c r="C717" s="3">
        <v>2008</v>
      </c>
      <c r="D717" s="214">
        <v>879.8</v>
      </c>
    </row>
    <row r="718" spans="1:4" s="10" customFormat="1" ht="12.75">
      <c r="A718" s="3">
        <v>8</v>
      </c>
      <c r="B718" s="1" t="s">
        <v>549</v>
      </c>
      <c r="C718" s="3">
        <v>2008</v>
      </c>
      <c r="D718" s="214">
        <v>780.8</v>
      </c>
    </row>
    <row r="719" spans="1:4" s="10" customFormat="1" ht="12.75">
      <c r="A719" s="3">
        <v>9</v>
      </c>
      <c r="B719" s="1" t="s">
        <v>549</v>
      </c>
      <c r="C719" s="3">
        <v>2008</v>
      </c>
      <c r="D719" s="214">
        <v>948.4</v>
      </c>
    </row>
    <row r="720" spans="1:4" s="10" customFormat="1" ht="12.75">
      <c r="A720" s="3">
        <v>10</v>
      </c>
      <c r="B720" s="1" t="s">
        <v>549</v>
      </c>
      <c r="C720" s="3">
        <v>2009</v>
      </c>
      <c r="D720" s="214">
        <v>2295</v>
      </c>
    </row>
    <row r="721" spans="1:4" s="10" customFormat="1" ht="12.75">
      <c r="A721" s="3">
        <v>11</v>
      </c>
      <c r="B721" s="1" t="s">
        <v>549</v>
      </c>
      <c r="C721" s="3">
        <v>2009</v>
      </c>
      <c r="D721" s="214">
        <v>1830</v>
      </c>
    </row>
    <row r="722" spans="1:4" s="10" customFormat="1" ht="12.75">
      <c r="A722" s="3">
        <v>12</v>
      </c>
      <c r="B722" s="1" t="s">
        <v>549</v>
      </c>
      <c r="C722" s="3">
        <v>2009</v>
      </c>
      <c r="D722" s="214">
        <v>2240</v>
      </c>
    </row>
    <row r="723" spans="1:4" s="10" customFormat="1" ht="12.75">
      <c r="A723" s="3">
        <v>13</v>
      </c>
      <c r="B723" s="1" t="s">
        <v>549</v>
      </c>
      <c r="C723" s="3">
        <v>2009</v>
      </c>
      <c r="D723" s="214">
        <v>2276.99</v>
      </c>
    </row>
    <row r="724" spans="1:4" s="10" customFormat="1" ht="12.75">
      <c r="A724" s="3">
        <v>14</v>
      </c>
      <c r="B724" s="1" t="s">
        <v>549</v>
      </c>
      <c r="C724" s="3">
        <v>2009</v>
      </c>
      <c r="D724" s="214">
        <v>1830</v>
      </c>
    </row>
    <row r="725" spans="1:4" s="10" customFormat="1" ht="12.75">
      <c r="A725" s="3">
        <v>15</v>
      </c>
      <c r="B725" s="1" t="s">
        <v>549</v>
      </c>
      <c r="C725" s="3">
        <v>2009</v>
      </c>
      <c r="D725" s="214">
        <v>1840</v>
      </c>
    </row>
    <row r="726" spans="1:4" s="10" customFormat="1" ht="12.75">
      <c r="A726" s="3">
        <v>16</v>
      </c>
      <c r="B726" s="1" t="s">
        <v>549</v>
      </c>
      <c r="C726" s="3">
        <v>2009</v>
      </c>
      <c r="D726" s="214">
        <v>2229</v>
      </c>
    </row>
    <row r="727" spans="1:4" s="10" customFormat="1" ht="12.75">
      <c r="A727" s="3">
        <v>17</v>
      </c>
      <c r="B727" s="1" t="s">
        <v>549</v>
      </c>
      <c r="C727" s="3">
        <v>2009</v>
      </c>
      <c r="D727" s="214">
        <v>2208</v>
      </c>
    </row>
    <row r="728" spans="1:4" s="10" customFormat="1" ht="12.75">
      <c r="A728" s="3">
        <v>18</v>
      </c>
      <c r="B728" s="1" t="s">
        <v>549</v>
      </c>
      <c r="C728" s="3">
        <v>2010</v>
      </c>
      <c r="D728" s="214">
        <v>3683</v>
      </c>
    </row>
    <row r="729" spans="1:4" s="10" customFormat="1" ht="12.75">
      <c r="A729" s="3">
        <v>19</v>
      </c>
      <c r="B729" s="1" t="s">
        <v>549</v>
      </c>
      <c r="C729" s="3">
        <v>2011</v>
      </c>
      <c r="D729" s="214">
        <v>869</v>
      </c>
    </row>
    <row r="730" spans="1:4" s="10" customFormat="1" ht="12.75">
      <c r="A730" s="3">
        <v>20</v>
      </c>
      <c r="B730" s="1" t="s">
        <v>549</v>
      </c>
      <c r="C730" s="3">
        <v>2011</v>
      </c>
      <c r="D730" s="214">
        <v>1710</v>
      </c>
    </row>
    <row r="731" spans="1:4" s="10" customFormat="1" ht="12.75">
      <c r="A731" s="3">
        <v>21</v>
      </c>
      <c r="B731" s="1" t="s">
        <v>549</v>
      </c>
      <c r="C731" s="3">
        <v>2011</v>
      </c>
      <c r="D731" s="214">
        <v>1999</v>
      </c>
    </row>
    <row r="732" spans="1:4" s="10" customFormat="1" ht="12.75">
      <c r="A732" s="3">
        <v>22</v>
      </c>
      <c r="B732" s="1" t="s">
        <v>549</v>
      </c>
      <c r="C732" s="3">
        <v>2011</v>
      </c>
      <c r="D732" s="214">
        <v>1107.01</v>
      </c>
    </row>
    <row r="733" spans="1:4" s="10" customFormat="1" ht="12.75">
      <c r="A733" s="3">
        <v>23</v>
      </c>
      <c r="B733" s="1" t="s">
        <v>549</v>
      </c>
      <c r="C733" s="3">
        <v>2011</v>
      </c>
      <c r="D733" s="214">
        <v>3708.45</v>
      </c>
    </row>
    <row r="734" spans="1:4" s="10" customFormat="1" ht="12.75">
      <c r="A734" s="3">
        <v>24</v>
      </c>
      <c r="B734" s="1" t="s">
        <v>550</v>
      </c>
      <c r="C734" s="3">
        <v>2011</v>
      </c>
      <c r="D734" s="214">
        <v>47233.33</v>
      </c>
    </row>
    <row r="735" spans="1:4" s="118" customFormat="1" ht="12.75">
      <c r="A735" s="309" t="s">
        <v>2056</v>
      </c>
      <c r="B735" s="310"/>
      <c r="C735" s="311"/>
      <c r="D735" s="134">
        <f>SUM(D711:D734)</f>
        <v>86248.56</v>
      </c>
    </row>
    <row r="736" spans="1:4" s="10" customFormat="1" ht="12.75" customHeight="1">
      <c r="A736" s="283" t="s">
        <v>2532</v>
      </c>
      <c r="B736" s="283"/>
      <c r="C736" s="283"/>
      <c r="D736" s="285"/>
    </row>
    <row r="737" spans="1:4" s="10" customFormat="1" ht="12.75" customHeight="1">
      <c r="A737" s="3">
        <v>1</v>
      </c>
      <c r="B737" s="1" t="s">
        <v>1526</v>
      </c>
      <c r="C737" s="3">
        <v>2008</v>
      </c>
      <c r="D737" s="78">
        <v>3800</v>
      </c>
    </row>
    <row r="738" spans="1:4" s="10" customFormat="1" ht="12.75" customHeight="1">
      <c r="A738" s="3">
        <v>2</v>
      </c>
      <c r="B738" s="1" t="s">
        <v>1334</v>
      </c>
      <c r="C738" s="3">
        <v>2008</v>
      </c>
      <c r="D738" s="78">
        <v>1750</v>
      </c>
    </row>
    <row r="739" spans="1:4" s="10" customFormat="1" ht="12.75" customHeight="1">
      <c r="A739" s="3">
        <v>3</v>
      </c>
      <c r="B739" s="1" t="s">
        <v>1334</v>
      </c>
      <c r="C739" s="3">
        <v>2008</v>
      </c>
      <c r="D739" s="78">
        <v>1750</v>
      </c>
    </row>
    <row r="740" spans="1:4" s="10" customFormat="1" ht="12.75" customHeight="1">
      <c r="A740" s="3">
        <v>4</v>
      </c>
      <c r="B740" s="1" t="s">
        <v>654</v>
      </c>
      <c r="C740" s="3">
        <v>2008</v>
      </c>
      <c r="D740" s="78">
        <v>380</v>
      </c>
    </row>
    <row r="741" spans="1:4" s="10" customFormat="1" ht="12.75" customHeight="1">
      <c r="A741" s="3">
        <v>5</v>
      </c>
      <c r="B741" s="1" t="s">
        <v>655</v>
      </c>
      <c r="C741" s="3">
        <v>2008</v>
      </c>
      <c r="D741" s="78">
        <v>380</v>
      </c>
    </row>
    <row r="742" spans="1:4" s="10" customFormat="1" ht="12.75" customHeight="1">
      <c r="A742" s="3">
        <v>6</v>
      </c>
      <c r="B742" s="1" t="s">
        <v>655</v>
      </c>
      <c r="C742" s="3">
        <v>2008</v>
      </c>
      <c r="D742" s="78">
        <v>380</v>
      </c>
    </row>
    <row r="743" spans="1:4" s="10" customFormat="1" ht="12.75" customHeight="1">
      <c r="A743" s="3">
        <v>7</v>
      </c>
      <c r="B743" s="1" t="s">
        <v>656</v>
      </c>
      <c r="C743" s="3">
        <v>2008</v>
      </c>
      <c r="D743" s="78">
        <v>600</v>
      </c>
    </row>
    <row r="744" spans="1:4" s="10" customFormat="1" ht="12.75" customHeight="1">
      <c r="A744" s="3">
        <v>8</v>
      </c>
      <c r="B744" s="1" t="s">
        <v>656</v>
      </c>
      <c r="C744" s="3">
        <v>2008</v>
      </c>
      <c r="D744" s="78">
        <v>600</v>
      </c>
    </row>
    <row r="745" spans="1:4" s="10" customFormat="1" ht="12.75" customHeight="1">
      <c r="A745" s="3">
        <v>9</v>
      </c>
      <c r="B745" s="1" t="s">
        <v>657</v>
      </c>
      <c r="C745" s="3">
        <v>2008</v>
      </c>
      <c r="D745" s="78">
        <v>1000</v>
      </c>
    </row>
    <row r="746" spans="1:4" s="10" customFormat="1" ht="12.75" customHeight="1">
      <c r="A746" s="3">
        <v>10</v>
      </c>
      <c r="B746" s="1" t="s">
        <v>658</v>
      </c>
      <c r="C746" s="3">
        <v>2008</v>
      </c>
      <c r="D746" s="78">
        <v>1800</v>
      </c>
    </row>
    <row r="747" spans="1:4" s="10" customFormat="1" ht="12.75" customHeight="1">
      <c r="A747" s="3">
        <v>11</v>
      </c>
      <c r="B747" s="1" t="s">
        <v>658</v>
      </c>
      <c r="C747" s="3">
        <v>2008</v>
      </c>
      <c r="D747" s="78">
        <v>1800</v>
      </c>
    </row>
    <row r="748" spans="1:4" s="10" customFormat="1" ht="12.75" customHeight="1">
      <c r="A748" s="3">
        <v>12</v>
      </c>
      <c r="B748" s="1" t="s">
        <v>658</v>
      </c>
      <c r="C748" s="3">
        <v>2008</v>
      </c>
      <c r="D748" s="78">
        <v>1800</v>
      </c>
    </row>
    <row r="749" spans="1:4" s="10" customFormat="1" ht="12.75" customHeight="1">
      <c r="A749" s="3">
        <v>13</v>
      </c>
      <c r="B749" s="1" t="s">
        <v>659</v>
      </c>
      <c r="C749" s="3">
        <v>2008</v>
      </c>
      <c r="D749" s="78">
        <v>630</v>
      </c>
    </row>
    <row r="750" spans="1:4" s="10" customFormat="1" ht="12.75" customHeight="1">
      <c r="A750" s="3">
        <v>14</v>
      </c>
      <c r="B750" s="1" t="s">
        <v>659</v>
      </c>
      <c r="C750" s="3">
        <v>2008</v>
      </c>
      <c r="D750" s="78">
        <v>630</v>
      </c>
    </row>
    <row r="751" spans="1:4" s="10" customFormat="1" ht="12.75" customHeight="1">
      <c r="A751" s="3">
        <v>15</v>
      </c>
      <c r="B751" s="1" t="s">
        <v>657</v>
      </c>
      <c r="C751" s="3">
        <v>2008</v>
      </c>
      <c r="D751" s="78">
        <v>579</v>
      </c>
    </row>
    <row r="752" spans="1:4" s="10" customFormat="1" ht="12.75" customHeight="1">
      <c r="A752" s="3">
        <v>16</v>
      </c>
      <c r="B752" s="1" t="s">
        <v>660</v>
      </c>
      <c r="C752" s="3">
        <v>2008</v>
      </c>
      <c r="D752" s="78">
        <v>3299</v>
      </c>
    </row>
    <row r="753" spans="1:4" s="10" customFormat="1" ht="12.75" customHeight="1">
      <c r="A753" s="3">
        <v>17</v>
      </c>
      <c r="B753" s="1" t="s">
        <v>661</v>
      </c>
      <c r="C753" s="3">
        <v>2008</v>
      </c>
      <c r="D753" s="78">
        <v>679</v>
      </c>
    </row>
    <row r="754" spans="1:4" s="10" customFormat="1" ht="12.75" customHeight="1">
      <c r="A754" s="3">
        <v>18</v>
      </c>
      <c r="B754" s="1" t="s">
        <v>1526</v>
      </c>
      <c r="C754" s="3">
        <v>2008</v>
      </c>
      <c r="D754" s="78">
        <v>3240</v>
      </c>
    </row>
    <row r="755" spans="1:4" s="10" customFormat="1" ht="12.75" customHeight="1">
      <c r="A755" s="3">
        <v>19</v>
      </c>
      <c r="B755" s="1" t="s">
        <v>1526</v>
      </c>
      <c r="C755" s="3">
        <v>2008</v>
      </c>
      <c r="D755" s="78">
        <v>3240</v>
      </c>
    </row>
    <row r="756" spans="1:4" s="10" customFormat="1" ht="12.75" customHeight="1">
      <c r="A756" s="3">
        <v>20</v>
      </c>
      <c r="B756" s="1" t="s">
        <v>662</v>
      </c>
      <c r="C756" s="3">
        <v>2008</v>
      </c>
      <c r="D756" s="78">
        <v>963.8</v>
      </c>
    </row>
    <row r="757" spans="1:4" s="10" customFormat="1" ht="12.75" customHeight="1">
      <c r="A757" s="3">
        <v>21</v>
      </c>
      <c r="B757" s="1" t="s">
        <v>663</v>
      </c>
      <c r="C757" s="3">
        <v>2008</v>
      </c>
      <c r="D757" s="78">
        <v>1800</v>
      </c>
    </row>
    <row r="758" spans="1:4" s="10" customFormat="1" ht="12.75" customHeight="1">
      <c r="A758" s="3">
        <v>22</v>
      </c>
      <c r="B758" s="1" t="s">
        <v>1526</v>
      </c>
      <c r="C758" s="3">
        <v>2008</v>
      </c>
      <c r="D758" s="78">
        <v>2979</v>
      </c>
    </row>
    <row r="759" spans="1:4" s="10" customFormat="1" ht="12.75" customHeight="1">
      <c r="A759" s="3">
        <v>23</v>
      </c>
      <c r="B759" s="1" t="s">
        <v>1526</v>
      </c>
      <c r="C759" s="3">
        <v>2008</v>
      </c>
      <c r="D759" s="78">
        <v>3221</v>
      </c>
    </row>
    <row r="760" spans="1:4" s="10" customFormat="1" ht="12.75" customHeight="1">
      <c r="A760" s="3">
        <v>24</v>
      </c>
      <c r="B760" s="1" t="s">
        <v>664</v>
      </c>
      <c r="C760" s="3">
        <v>2008</v>
      </c>
      <c r="D760" s="78">
        <v>3200</v>
      </c>
    </row>
    <row r="761" spans="1:4" s="10" customFormat="1" ht="12.75" customHeight="1">
      <c r="A761" s="3">
        <v>25</v>
      </c>
      <c r="B761" s="1" t="s">
        <v>665</v>
      </c>
      <c r="C761" s="3">
        <v>2008</v>
      </c>
      <c r="D761" s="78">
        <v>700</v>
      </c>
    </row>
    <row r="762" spans="1:4" s="10" customFormat="1" ht="12.75" customHeight="1">
      <c r="A762" s="3">
        <v>26</v>
      </c>
      <c r="B762" s="1" t="s">
        <v>666</v>
      </c>
      <c r="C762" s="3">
        <v>2008</v>
      </c>
      <c r="D762" s="78">
        <v>599</v>
      </c>
    </row>
    <row r="763" spans="1:4" s="10" customFormat="1" ht="12.75" customHeight="1">
      <c r="A763" s="3">
        <v>27</v>
      </c>
      <c r="B763" s="1" t="s">
        <v>666</v>
      </c>
      <c r="C763" s="3">
        <v>2008</v>
      </c>
      <c r="D763" s="78">
        <v>599</v>
      </c>
    </row>
    <row r="764" spans="1:4" s="10" customFormat="1" ht="12.75" customHeight="1">
      <c r="A764" s="3">
        <v>28</v>
      </c>
      <c r="B764" s="1" t="s">
        <v>666</v>
      </c>
      <c r="C764" s="3">
        <v>2008</v>
      </c>
      <c r="D764" s="78">
        <v>599</v>
      </c>
    </row>
    <row r="765" spans="1:4" s="10" customFormat="1" ht="12.75" customHeight="1">
      <c r="A765" s="3">
        <v>29</v>
      </c>
      <c r="B765" s="1" t="s">
        <v>666</v>
      </c>
      <c r="C765" s="3">
        <v>2008</v>
      </c>
      <c r="D765" s="78">
        <v>599</v>
      </c>
    </row>
    <row r="766" spans="1:4" s="10" customFormat="1" ht="12.75" customHeight="1">
      <c r="A766" s="3">
        <v>30</v>
      </c>
      <c r="B766" s="1" t="s">
        <v>667</v>
      </c>
      <c r="C766" s="3">
        <v>2008</v>
      </c>
      <c r="D766" s="78">
        <v>2490</v>
      </c>
    </row>
    <row r="767" spans="1:4" s="10" customFormat="1" ht="12.75" customHeight="1">
      <c r="A767" s="3">
        <v>31</v>
      </c>
      <c r="B767" s="1" t="s">
        <v>663</v>
      </c>
      <c r="C767" s="3">
        <v>2009</v>
      </c>
      <c r="D767" s="78">
        <v>2875</v>
      </c>
    </row>
    <row r="768" spans="1:4" s="10" customFormat="1" ht="12.75" customHeight="1">
      <c r="A768" s="3">
        <v>32</v>
      </c>
      <c r="B768" s="1" t="s">
        <v>663</v>
      </c>
      <c r="C768" s="3">
        <v>2009</v>
      </c>
      <c r="D768" s="78">
        <v>2695</v>
      </c>
    </row>
    <row r="769" spans="1:4" s="10" customFormat="1" ht="12.75" customHeight="1">
      <c r="A769" s="3">
        <v>33</v>
      </c>
      <c r="B769" s="1" t="s">
        <v>663</v>
      </c>
      <c r="C769" s="3">
        <v>2009</v>
      </c>
      <c r="D769" s="78">
        <v>2695</v>
      </c>
    </row>
    <row r="770" spans="1:4" s="10" customFormat="1" ht="12.75" customHeight="1">
      <c r="A770" s="3">
        <v>34</v>
      </c>
      <c r="B770" s="1" t="s">
        <v>1526</v>
      </c>
      <c r="C770" s="3">
        <v>2009</v>
      </c>
      <c r="D770" s="78">
        <v>3415</v>
      </c>
    </row>
    <row r="771" spans="1:4" s="10" customFormat="1" ht="12.75" customHeight="1">
      <c r="A771" s="3">
        <v>35</v>
      </c>
      <c r="B771" s="1" t="s">
        <v>1526</v>
      </c>
      <c r="C771" s="3">
        <v>2009</v>
      </c>
      <c r="D771" s="78">
        <v>3279</v>
      </c>
    </row>
    <row r="772" spans="1:4" s="10" customFormat="1" ht="12.75" customHeight="1">
      <c r="A772" s="3">
        <v>36</v>
      </c>
      <c r="B772" s="1" t="s">
        <v>668</v>
      </c>
      <c r="C772" s="3">
        <v>2009</v>
      </c>
      <c r="D772" s="78">
        <v>1100</v>
      </c>
    </row>
    <row r="773" spans="1:4" s="10" customFormat="1" ht="12.75" customHeight="1">
      <c r="A773" s="3">
        <v>37</v>
      </c>
      <c r="B773" s="1" t="s">
        <v>669</v>
      </c>
      <c r="C773" s="3">
        <v>2009</v>
      </c>
      <c r="D773" s="78">
        <v>523.89</v>
      </c>
    </row>
    <row r="774" spans="1:4" s="10" customFormat="1" ht="12.75" customHeight="1">
      <c r="A774" s="3">
        <v>38</v>
      </c>
      <c r="B774" s="1" t="s">
        <v>665</v>
      </c>
      <c r="C774" s="3">
        <v>2009</v>
      </c>
      <c r="D774" s="78">
        <v>1330</v>
      </c>
    </row>
    <row r="775" spans="1:4" s="10" customFormat="1" ht="12.75" customHeight="1">
      <c r="A775" s="3">
        <v>39</v>
      </c>
      <c r="B775" s="1" t="s">
        <v>665</v>
      </c>
      <c r="C775" s="3">
        <v>2009</v>
      </c>
      <c r="D775" s="78">
        <v>1330</v>
      </c>
    </row>
    <row r="776" spans="1:4" s="10" customFormat="1" ht="12.75" customHeight="1">
      <c r="A776" s="3">
        <v>40</v>
      </c>
      <c r="B776" s="1" t="s">
        <v>670</v>
      </c>
      <c r="C776" s="3">
        <v>2009</v>
      </c>
      <c r="D776" s="78">
        <v>900</v>
      </c>
    </row>
    <row r="777" spans="1:4" s="10" customFormat="1" ht="12.75" customHeight="1">
      <c r="A777" s="3">
        <v>41</v>
      </c>
      <c r="B777" s="1" t="s">
        <v>669</v>
      </c>
      <c r="C777" s="3">
        <v>2009</v>
      </c>
      <c r="D777" s="78">
        <v>523.89</v>
      </c>
    </row>
    <row r="778" spans="1:4" s="10" customFormat="1" ht="12.75" customHeight="1">
      <c r="A778" s="3">
        <v>42</v>
      </c>
      <c r="B778" s="1" t="s">
        <v>669</v>
      </c>
      <c r="C778" s="3">
        <v>2009</v>
      </c>
      <c r="D778" s="78">
        <v>523.89</v>
      </c>
    </row>
    <row r="779" spans="1:4" s="10" customFormat="1" ht="12.75" customHeight="1">
      <c r="A779" s="3">
        <v>43</v>
      </c>
      <c r="B779" s="1" t="s">
        <v>669</v>
      </c>
      <c r="C779" s="3">
        <v>2009</v>
      </c>
      <c r="D779" s="78">
        <v>523.89</v>
      </c>
    </row>
    <row r="780" spans="1:4" s="10" customFormat="1" ht="12.75" customHeight="1">
      <c r="A780" s="3">
        <v>44</v>
      </c>
      <c r="B780" s="1" t="s">
        <v>669</v>
      </c>
      <c r="C780" s="3">
        <v>2009</v>
      </c>
      <c r="D780" s="78">
        <v>523.89</v>
      </c>
    </row>
    <row r="781" spans="1:4" s="10" customFormat="1" ht="12.75" customHeight="1">
      <c r="A781" s="3">
        <v>45</v>
      </c>
      <c r="B781" s="1" t="s">
        <v>669</v>
      </c>
      <c r="C781" s="3">
        <v>2009</v>
      </c>
      <c r="D781" s="78">
        <v>523.89</v>
      </c>
    </row>
    <row r="782" spans="1:4" s="10" customFormat="1" ht="12.75" customHeight="1">
      <c r="A782" s="3">
        <v>46</v>
      </c>
      <c r="B782" s="1" t="s">
        <v>669</v>
      </c>
      <c r="C782" s="3">
        <v>2009</v>
      </c>
      <c r="D782" s="78">
        <v>523.89</v>
      </c>
    </row>
    <row r="783" spans="1:4" s="10" customFormat="1" ht="12.75" customHeight="1">
      <c r="A783" s="3">
        <v>47</v>
      </c>
      <c r="B783" s="1" t="s">
        <v>669</v>
      </c>
      <c r="C783" s="3">
        <v>2009</v>
      </c>
      <c r="D783" s="78">
        <v>528.89</v>
      </c>
    </row>
    <row r="784" spans="1:4" s="10" customFormat="1" ht="12.75" customHeight="1">
      <c r="A784" s="3">
        <v>48</v>
      </c>
      <c r="B784" s="1" t="s">
        <v>671</v>
      </c>
      <c r="C784" s="3">
        <v>2009</v>
      </c>
      <c r="D784" s="78">
        <v>2600</v>
      </c>
    </row>
    <row r="785" spans="1:4" s="10" customFormat="1" ht="12.75" customHeight="1">
      <c r="A785" s="3">
        <v>49</v>
      </c>
      <c r="B785" s="1" t="s">
        <v>672</v>
      </c>
      <c r="C785" s="3">
        <v>2009</v>
      </c>
      <c r="D785" s="78">
        <v>509</v>
      </c>
    </row>
    <row r="786" spans="1:4" s="10" customFormat="1" ht="12.75" customHeight="1">
      <c r="A786" s="3">
        <v>50</v>
      </c>
      <c r="B786" s="1" t="s">
        <v>673</v>
      </c>
      <c r="C786" s="3">
        <v>2009</v>
      </c>
      <c r="D786" s="78">
        <v>555</v>
      </c>
    </row>
    <row r="787" spans="1:4" s="10" customFormat="1" ht="12.75" customHeight="1">
      <c r="A787" s="3">
        <v>51</v>
      </c>
      <c r="B787" s="1" t="s">
        <v>674</v>
      </c>
      <c r="C787" s="3">
        <v>2009</v>
      </c>
      <c r="D787" s="78">
        <v>299</v>
      </c>
    </row>
    <row r="788" spans="1:4" s="10" customFormat="1" ht="12.75" customHeight="1">
      <c r="A788" s="3">
        <v>52</v>
      </c>
      <c r="B788" s="1" t="s">
        <v>676</v>
      </c>
      <c r="C788" s="3">
        <v>2010</v>
      </c>
      <c r="D788" s="78">
        <v>2790</v>
      </c>
    </row>
    <row r="789" spans="1:4" s="10" customFormat="1" ht="12.75" customHeight="1">
      <c r="A789" s="3">
        <v>53</v>
      </c>
      <c r="B789" s="1" t="s">
        <v>677</v>
      </c>
      <c r="C789" s="3">
        <v>2010</v>
      </c>
      <c r="D789" s="78">
        <v>610</v>
      </c>
    </row>
    <row r="790" spans="1:4" s="10" customFormat="1" ht="12.75" customHeight="1">
      <c r="A790" s="3">
        <v>54</v>
      </c>
      <c r="B790" s="1" t="s">
        <v>678</v>
      </c>
      <c r="C790" s="3">
        <v>2010</v>
      </c>
      <c r="D790" s="78">
        <v>597.8</v>
      </c>
    </row>
    <row r="791" spans="1:4" s="10" customFormat="1" ht="12.75" customHeight="1">
      <c r="A791" s="3">
        <v>55</v>
      </c>
      <c r="B791" s="1" t="s">
        <v>679</v>
      </c>
      <c r="C791" s="3">
        <v>2010</v>
      </c>
      <c r="D791" s="78">
        <v>2766.78</v>
      </c>
    </row>
    <row r="792" spans="1:4" s="10" customFormat="1" ht="12.75" customHeight="1">
      <c r="A792" s="3">
        <v>56</v>
      </c>
      <c r="B792" s="1" t="s">
        <v>680</v>
      </c>
      <c r="C792" s="3">
        <v>2010</v>
      </c>
      <c r="D792" s="78">
        <v>647</v>
      </c>
    </row>
    <row r="793" spans="1:4" s="10" customFormat="1" ht="12.75" customHeight="1">
      <c r="A793" s="3">
        <v>57</v>
      </c>
      <c r="B793" s="1" t="s">
        <v>681</v>
      </c>
      <c r="C793" s="3">
        <v>2010</v>
      </c>
      <c r="D793" s="78">
        <v>2843</v>
      </c>
    </row>
    <row r="794" spans="1:4" s="10" customFormat="1" ht="12.75" customHeight="1">
      <c r="A794" s="3">
        <v>58</v>
      </c>
      <c r="B794" s="1" t="s">
        <v>682</v>
      </c>
      <c r="C794" s="3">
        <v>2010</v>
      </c>
      <c r="D794" s="78">
        <v>7661.6</v>
      </c>
    </row>
    <row r="795" spans="1:4" s="10" customFormat="1" ht="12.75" customHeight="1">
      <c r="A795" s="3">
        <v>59</v>
      </c>
      <c r="B795" s="1" t="s">
        <v>683</v>
      </c>
      <c r="C795" s="3">
        <v>2010</v>
      </c>
      <c r="D795" s="78">
        <v>778</v>
      </c>
    </row>
    <row r="796" spans="1:4" s="10" customFormat="1" ht="12.75" customHeight="1">
      <c r="A796" s="3">
        <v>60</v>
      </c>
      <c r="B796" s="1" t="s">
        <v>683</v>
      </c>
      <c r="C796" s="3">
        <v>2010</v>
      </c>
      <c r="D796" s="78">
        <v>777.99</v>
      </c>
    </row>
    <row r="797" spans="1:4" s="10" customFormat="1" ht="12.75" customHeight="1">
      <c r="A797" s="3">
        <v>61</v>
      </c>
      <c r="B797" s="1" t="s">
        <v>683</v>
      </c>
      <c r="C797" s="3">
        <v>2010</v>
      </c>
      <c r="D797" s="78">
        <v>888</v>
      </c>
    </row>
    <row r="798" spans="1:4" s="10" customFormat="1" ht="12.75" customHeight="1">
      <c r="A798" s="3">
        <v>62</v>
      </c>
      <c r="B798" s="1" t="s">
        <v>683</v>
      </c>
      <c r="C798" s="3">
        <v>2010</v>
      </c>
      <c r="D798" s="78">
        <v>888</v>
      </c>
    </row>
    <row r="799" spans="1:4" s="10" customFormat="1" ht="12.75" customHeight="1">
      <c r="A799" s="3">
        <v>63</v>
      </c>
      <c r="B799" s="1" t="s">
        <v>684</v>
      </c>
      <c r="C799" s="3">
        <v>2010</v>
      </c>
      <c r="D799" s="78">
        <v>400</v>
      </c>
    </row>
    <row r="800" spans="1:4" s="10" customFormat="1" ht="12.75" customHeight="1">
      <c r="A800" s="3">
        <v>64</v>
      </c>
      <c r="B800" s="1" t="s">
        <v>685</v>
      </c>
      <c r="C800" s="3">
        <v>2010</v>
      </c>
      <c r="D800" s="78">
        <v>1745</v>
      </c>
    </row>
    <row r="801" spans="1:4" s="10" customFormat="1" ht="12.75" customHeight="1">
      <c r="A801" s="3">
        <v>65</v>
      </c>
      <c r="B801" s="1" t="s">
        <v>685</v>
      </c>
      <c r="C801" s="3">
        <v>2010</v>
      </c>
      <c r="D801" s="78">
        <v>1745</v>
      </c>
    </row>
    <row r="802" spans="1:4" s="10" customFormat="1" ht="12.75" customHeight="1">
      <c r="A802" s="3">
        <v>66</v>
      </c>
      <c r="B802" s="1" t="s">
        <v>686</v>
      </c>
      <c r="C802" s="3">
        <v>2010</v>
      </c>
      <c r="D802" s="78">
        <v>3111</v>
      </c>
    </row>
    <row r="803" spans="1:4" s="10" customFormat="1" ht="12.75" customHeight="1">
      <c r="A803" s="3">
        <v>67</v>
      </c>
      <c r="B803" s="1" t="s">
        <v>687</v>
      </c>
      <c r="C803" s="3">
        <v>2011</v>
      </c>
      <c r="D803" s="78">
        <v>382</v>
      </c>
    </row>
    <row r="804" spans="1:4" s="10" customFormat="1" ht="12.75" customHeight="1">
      <c r="A804" s="3">
        <v>68</v>
      </c>
      <c r="B804" s="1" t="s">
        <v>1337</v>
      </c>
      <c r="C804" s="3">
        <v>2011</v>
      </c>
      <c r="D804" s="78">
        <v>779</v>
      </c>
    </row>
    <row r="805" spans="1:4" s="10" customFormat="1" ht="12.75" customHeight="1">
      <c r="A805" s="3">
        <v>69</v>
      </c>
      <c r="B805" s="1" t="s">
        <v>688</v>
      </c>
      <c r="C805" s="3">
        <v>2011</v>
      </c>
      <c r="D805" s="78">
        <v>858.99</v>
      </c>
    </row>
    <row r="806" spans="1:4" s="10" customFormat="1" ht="12.75" customHeight="1">
      <c r="A806" s="3">
        <v>70</v>
      </c>
      <c r="B806" s="1" t="s">
        <v>688</v>
      </c>
      <c r="C806" s="3">
        <v>2011</v>
      </c>
      <c r="D806" s="78">
        <v>859</v>
      </c>
    </row>
    <row r="807" spans="1:4" s="10" customFormat="1" ht="12.75" customHeight="1">
      <c r="A807" s="3">
        <v>71</v>
      </c>
      <c r="B807" s="1" t="s">
        <v>1337</v>
      </c>
      <c r="C807" s="3">
        <v>2011</v>
      </c>
      <c r="D807" s="78">
        <v>779</v>
      </c>
    </row>
    <row r="808" spans="1:4" s="10" customFormat="1" ht="12.75" customHeight="1">
      <c r="A808" s="3">
        <v>72</v>
      </c>
      <c r="B808" s="1" t="s">
        <v>687</v>
      </c>
      <c r="C808" s="3">
        <v>2011</v>
      </c>
      <c r="D808" s="78">
        <v>738</v>
      </c>
    </row>
    <row r="809" spans="1:4" s="10" customFormat="1" ht="12.75" customHeight="1">
      <c r="A809" s="3">
        <v>73</v>
      </c>
      <c r="B809" s="1" t="s">
        <v>689</v>
      </c>
      <c r="C809" s="3">
        <v>2011</v>
      </c>
      <c r="D809" s="78">
        <v>2239.5</v>
      </c>
    </row>
    <row r="810" spans="1:4" s="10" customFormat="1" ht="12.75" customHeight="1">
      <c r="A810" s="3">
        <v>74</v>
      </c>
      <c r="B810" s="1" t="s">
        <v>689</v>
      </c>
      <c r="C810" s="3">
        <v>2011</v>
      </c>
      <c r="D810" s="78">
        <v>2239.5</v>
      </c>
    </row>
    <row r="811" spans="1:4" s="10" customFormat="1" ht="12.75" customHeight="1">
      <c r="A811" s="3">
        <v>75</v>
      </c>
      <c r="B811" s="1" t="s">
        <v>689</v>
      </c>
      <c r="C811" s="3">
        <v>2011</v>
      </c>
      <c r="D811" s="78">
        <v>2239.5</v>
      </c>
    </row>
    <row r="812" spans="1:4" s="10" customFormat="1" ht="12.75" customHeight="1">
      <c r="A812" s="3">
        <v>76</v>
      </c>
      <c r="B812" s="1" t="s">
        <v>689</v>
      </c>
      <c r="C812" s="3">
        <v>2011</v>
      </c>
      <c r="D812" s="78">
        <v>2239.5</v>
      </c>
    </row>
    <row r="813" spans="1:4" s="10" customFormat="1" ht="12.75" customHeight="1">
      <c r="A813" s="3">
        <v>77</v>
      </c>
      <c r="B813" s="1" t="s">
        <v>690</v>
      </c>
      <c r="C813" s="3">
        <v>2011</v>
      </c>
      <c r="D813" s="78">
        <v>3490</v>
      </c>
    </row>
    <row r="814" spans="1:4" s="10" customFormat="1" ht="12.75" customHeight="1">
      <c r="A814" s="3">
        <v>78</v>
      </c>
      <c r="B814" s="1" t="s">
        <v>691</v>
      </c>
      <c r="C814" s="3">
        <v>2011</v>
      </c>
      <c r="D814" s="78">
        <v>460</v>
      </c>
    </row>
    <row r="815" spans="1:4" s="10" customFormat="1" ht="12.75" customHeight="1">
      <c r="A815" s="3">
        <v>79</v>
      </c>
      <c r="B815" s="1" t="s">
        <v>691</v>
      </c>
      <c r="C815" s="3">
        <v>2011</v>
      </c>
      <c r="D815" s="78">
        <v>460</v>
      </c>
    </row>
    <row r="816" spans="1:4" s="10" customFormat="1" ht="12.75" customHeight="1">
      <c r="A816" s="3">
        <v>80</v>
      </c>
      <c r="B816" s="1" t="s">
        <v>687</v>
      </c>
      <c r="C816" s="3">
        <v>2011</v>
      </c>
      <c r="D816" s="78">
        <v>738</v>
      </c>
    </row>
    <row r="817" spans="1:4" s="10" customFormat="1" ht="12.75" customHeight="1">
      <c r="A817" s="3">
        <v>81</v>
      </c>
      <c r="B817" s="1" t="s">
        <v>687</v>
      </c>
      <c r="C817" s="3">
        <v>2011</v>
      </c>
      <c r="D817" s="78">
        <v>382</v>
      </c>
    </row>
    <row r="818" spans="1:4" s="10" customFormat="1" ht="12.75" customHeight="1">
      <c r="A818" s="3">
        <v>82</v>
      </c>
      <c r="B818" s="1" t="s">
        <v>687</v>
      </c>
      <c r="C818" s="3">
        <v>2011</v>
      </c>
      <c r="D818" s="78">
        <v>382</v>
      </c>
    </row>
    <row r="819" spans="1:4" s="10" customFormat="1" ht="12.75" customHeight="1">
      <c r="A819" s="3">
        <v>83</v>
      </c>
      <c r="B819" s="1" t="s">
        <v>687</v>
      </c>
      <c r="C819" s="3">
        <v>2011</v>
      </c>
      <c r="D819" s="78">
        <v>382</v>
      </c>
    </row>
    <row r="820" spans="1:4" s="10" customFormat="1" ht="12.75" customHeight="1">
      <c r="A820" s="3">
        <v>84</v>
      </c>
      <c r="B820" s="1" t="s">
        <v>687</v>
      </c>
      <c r="C820" s="3">
        <v>2011</v>
      </c>
      <c r="D820" s="78">
        <v>382</v>
      </c>
    </row>
    <row r="821" spans="1:4" s="10" customFormat="1" ht="12.75" customHeight="1">
      <c r="A821" s="3">
        <v>85</v>
      </c>
      <c r="B821" s="1" t="s">
        <v>687</v>
      </c>
      <c r="C821" s="3">
        <v>2011</v>
      </c>
      <c r="D821" s="78">
        <v>382</v>
      </c>
    </row>
    <row r="822" spans="1:4" s="10" customFormat="1" ht="12.75" customHeight="1">
      <c r="A822" s="3">
        <v>86</v>
      </c>
      <c r="B822" s="1" t="s">
        <v>688</v>
      </c>
      <c r="C822" s="3">
        <v>2011</v>
      </c>
      <c r="D822" s="78">
        <v>785</v>
      </c>
    </row>
    <row r="823" spans="1:4" s="10" customFormat="1" ht="12.75" customHeight="1">
      <c r="A823" s="3">
        <v>87</v>
      </c>
      <c r="B823" s="1" t="s">
        <v>688</v>
      </c>
      <c r="C823" s="3">
        <v>2011</v>
      </c>
      <c r="D823" s="78">
        <v>785</v>
      </c>
    </row>
    <row r="824" spans="1:4" s="10" customFormat="1" ht="12.75" customHeight="1">
      <c r="A824" s="3">
        <v>88</v>
      </c>
      <c r="B824" s="1" t="s">
        <v>692</v>
      </c>
      <c r="C824" s="3">
        <v>2011</v>
      </c>
      <c r="D824" s="78">
        <v>580</v>
      </c>
    </row>
    <row r="825" spans="1:4" s="10" customFormat="1" ht="12.75" customHeight="1">
      <c r="A825" s="3">
        <v>89</v>
      </c>
      <c r="B825" s="1" t="s">
        <v>693</v>
      </c>
      <c r="C825" s="3">
        <v>2011</v>
      </c>
      <c r="D825" s="78">
        <v>2610.75</v>
      </c>
    </row>
    <row r="826" spans="1:4" s="10" customFormat="1" ht="12.75" customHeight="1">
      <c r="A826" s="3">
        <v>90</v>
      </c>
      <c r="B826" s="1" t="s">
        <v>693</v>
      </c>
      <c r="C826" s="3">
        <v>2011</v>
      </c>
      <c r="D826" s="78">
        <v>2610.75</v>
      </c>
    </row>
    <row r="827" spans="1:4" s="10" customFormat="1" ht="12.75" customHeight="1">
      <c r="A827" s="3">
        <v>91</v>
      </c>
      <c r="B827" s="1" t="s">
        <v>693</v>
      </c>
      <c r="C827" s="3">
        <v>2011</v>
      </c>
      <c r="D827" s="78">
        <v>2524.65</v>
      </c>
    </row>
    <row r="828" spans="1:4" s="10" customFormat="1" ht="12.75" customHeight="1">
      <c r="A828" s="3">
        <v>92</v>
      </c>
      <c r="B828" s="1" t="s">
        <v>693</v>
      </c>
      <c r="C828" s="3">
        <v>2011</v>
      </c>
      <c r="D828" s="78">
        <v>2524.65</v>
      </c>
    </row>
    <row r="829" spans="1:4" s="10" customFormat="1" ht="12.75" customHeight="1">
      <c r="A829" s="3">
        <v>93</v>
      </c>
      <c r="B829" s="1" t="s">
        <v>692</v>
      </c>
      <c r="C829" s="3">
        <v>2011</v>
      </c>
      <c r="D829" s="78">
        <v>590.4</v>
      </c>
    </row>
    <row r="830" spans="1:4" s="10" customFormat="1" ht="12.75" customHeight="1">
      <c r="A830" s="3">
        <v>94</v>
      </c>
      <c r="B830" s="1" t="s">
        <v>692</v>
      </c>
      <c r="C830" s="3">
        <v>2011</v>
      </c>
      <c r="D830" s="78">
        <v>590.4</v>
      </c>
    </row>
    <row r="831" spans="1:4" s="10" customFormat="1" ht="12.75" customHeight="1">
      <c r="A831" s="3">
        <v>95</v>
      </c>
      <c r="B831" s="1" t="s">
        <v>692</v>
      </c>
      <c r="C831" s="3">
        <v>2011</v>
      </c>
      <c r="D831" s="78">
        <v>590.4</v>
      </c>
    </row>
    <row r="832" spans="1:4" s="10" customFormat="1" ht="12.75" customHeight="1">
      <c r="A832" s="3">
        <v>96</v>
      </c>
      <c r="B832" s="215" t="s">
        <v>1336</v>
      </c>
      <c r="C832" s="216">
        <v>2011</v>
      </c>
      <c r="D832" s="217">
        <v>3198</v>
      </c>
    </row>
    <row r="833" spans="1:4" s="10" customFormat="1" ht="12.75" customHeight="1">
      <c r="A833" s="3">
        <v>97</v>
      </c>
      <c r="B833" s="1" t="s">
        <v>694</v>
      </c>
      <c r="C833" s="3">
        <v>2011</v>
      </c>
      <c r="D833" s="78">
        <v>361</v>
      </c>
    </row>
    <row r="834" spans="1:4" s="10" customFormat="1" ht="12.75" customHeight="1">
      <c r="A834" s="3">
        <v>98</v>
      </c>
      <c r="B834" s="1" t="s">
        <v>692</v>
      </c>
      <c r="C834" s="3">
        <v>2011</v>
      </c>
      <c r="D834" s="78">
        <v>590.4</v>
      </c>
    </row>
    <row r="835" spans="1:4" s="10" customFormat="1" ht="12.75" customHeight="1">
      <c r="A835" s="3">
        <v>99</v>
      </c>
      <c r="B835" s="1" t="s">
        <v>687</v>
      </c>
      <c r="C835" s="3">
        <v>2011</v>
      </c>
      <c r="D835" s="78">
        <v>838</v>
      </c>
    </row>
    <row r="836" spans="1:4" s="10" customFormat="1" ht="12.75" customHeight="1">
      <c r="A836" s="3">
        <v>100</v>
      </c>
      <c r="B836" s="1" t="s">
        <v>695</v>
      </c>
      <c r="C836" s="3">
        <v>2011</v>
      </c>
      <c r="D836" s="78">
        <v>2739.21</v>
      </c>
    </row>
    <row r="837" spans="1:4" s="10" customFormat="1" ht="12.75" customHeight="1">
      <c r="A837" s="3">
        <v>101</v>
      </c>
      <c r="B837" s="1" t="s">
        <v>696</v>
      </c>
      <c r="C837" s="3">
        <v>2011</v>
      </c>
      <c r="D837" s="78">
        <v>891</v>
      </c>
    </row>
    <row r="838" spans="1:4" s="10" customFormat="1" ht="12.75" customHeight="1">
      <c r="A838" s="3">
        <v>102</v>
      </c>
      <c r="B838" s="1" t="s">
        <v>697</v>
      </c>
      <c r="C838" s="3">
        <v>2012</v>
      </c>
      <c r="D838" s="78">
        <v>14404.5</v>
      </c>
    </row>
    <row r="839" spans="1:4" s="10" customFormat="1" ht="12.75" customHeight="1">
      <c r="A839" s="3">
        <v>103</v>
      </c>
      <c r="B839" s="1" t="s">
        <v>697</v>
      </c>
      <c r="C839" s="3">
        <v>2012</v>
      </c>
      <c r="D839" s="78">
        <v>14404.51</v>
      </c>
    </row>
    <row r="840" spans="1:4" s="10" customFormat="1" ht="12.75" customHeight="1">
      <c r="A840" s="3">
        <v>104</v>
      </c>
      <c r="B840" s="1" t="s">
        <v>698</v>
      </c>
      <c r="C840" s="3">
        <v>2012</v>
      </c>
      <c r="D840" s="78">
        <v>828.99</v>
      </c>
    </row>
    <row r="841" spans="1:4" s="10" customFormat="1" ht="12.75" customHeight="1">
      <c r="A841" s="3">
        <v>105</v>
      </c>
      <c r="B841" s="1" t="s">
        <v>698</v>
      </c>
      <c r="C841" s="3">
        <v>2012</v>
      </c>
      <c r="D841" s="78">
        <v>829</v>
      </c>
    </row>
    <row r="842" spans="1:4" s="10" customFormat="1" ht="12.75" customHeight="1">
      <c r="A842" s="3">
        <v>106</v>
      </c>
      <c r="B842" s="1" t="s">
        <v>699</v>
      </c>
      <c r="C842" s="3">
        <v>2012</v>
      </c>
      <c r="D842" s="78">
        <v>1067.88</v>
      </c>
    </row>
    <row r="843" spans="1:4" s="10" customFormat="1" ht="12.75" customHeight="1">
      <c r="A843" s="3">
        <v>107</v>
      </c>
      <c r="B843" s="1" t="s">
        <v>700</v>
      </c>
      <c r="C843" s="3">
        <v>2012</v>
      </c>
      <c r="D843" s="78">
        <v>2210.31</v>
      </c>
    </row>
    <row r="844" spans="1:4" s="10" customFormat="1" ht="12.75" customHeight="1">
      <c r="A844" s="3">
        <v>108</v>
      </c>
      <c r="B844" s="1" t="s">
        <v>701</v>
      </c>
      <c r="C844" s="3">
        <v>2012</v>
      </c>
      <c r="D844" s="78">
        <v>624.84</v>
      </c>
    </row>
    <row r="845" spans="1:4" s="10" customFormat="1" ht="12.75" customHeight="1">
      <c r="A845" s="3">
        <v>109</v>
      </c>
      <c r="B845" s="1" t="s">
        <v>698</v>
      </c>
      <c r="C845" s="3">
        <v>2012</v>
      </c>
      <c r="D845" s="78">
        <v>798</v>
      </c>
    </row>
    <row r="846" spans="1:4" s="10" customFormat="1" ht="12.75" customHeight="1">
      <c r="A846" s="3">
        <v>110</v>
      </c>
      <c r="B846" s="1" t="s">
        <v>698</v>
      </c>
      <c r="C846" s="3">
        <v>2012</v>
      </c>
      <c r="D846" s="78">
        <v>696.18</v>
      </c>
    </row>
    <row r="847" spans="1:4" s="118" customFormat="1" ht="12.75" customHeight="1">
      <c r="A847" s="309" t="s">
        <v>2056</v>
      </c>
      <c r="B847" s="310"/>
      <c r="C847" s="311"/>
      <c r="D847" s="134">
        <f>SUM(D737:D846)</f>
        <v>181199.89999999997</v>
      </c>
    </row>
    <row r="848" spans="1:4" s="10" customFormat="1" ht="12.75">
      <c r="A848" s="283" t="s">
        <v>2533</v>
      </c>
      <c r="B848" s="283"/>
      <c r="C848" s="283"/>
      <c r="D848" s="285"/>
    </row>
    <row r="849" spans="1:4" s="10" customFormat="1" ht="12.75">
      <c r="A849" s="3">
        <v>1</v>
      </c>
      <c r="B849" s="1" t="s">
        <v>715</v>
      </c>
      <c r="C849" s="3">
        <v>2008</v>
      </c>
      <c r="D849" s="78">
        <v>9455</v>
      </c>
    </row>
    <row r="850" spans="1:4" s="10" customFormat="1" ht="12.75">
      <c r="A850" s="3">
        <v>2</v>
      </c>
      <c r="B850" s="1" t="s">
        <v>2029</v>
      </c>
      <c r="C850" s="3">
        <v>2008</v>
      </c>
      <c r="D850" s="78">
        <v>7080</v>
      </c>
    </row>
    <row r="851" spans="1:4" s="10" customFormat="1" ht="12.75">
      <c r="A851" s="3">
        <v>3</v>
      </c>
      <c r="B851" s="1" t="s">
        <v>716</v>
      </c>
      <c r="C851" s="3">
        <v>2008</v>
      </c>
      <c r="D851" s="78">
        <v>1436</v>
      </c>
    </row>
    <row r="852" spans="1:4" s="10" customFormat="1" ht="12.75">
      <c r="A852" s="3">
        <v>4</v>
      </c>
      <c r="B852" s="1" t="s">
        <v>716</v>
      </c>
      <c r="C852" s="3">
        <v>2008</v>
      </c>
      <c r="D852" s="78">
        <v>1400</v>
      </c>
    </row>
    <row r="853" spans="1:4" s="10" customFormat="1" ht="12.75">
      <c r="A853" s="3">
        <v>5</v>
      </c>
      <c r="B853" s="1" t="s">
        <v>717</v>
      </c>
      <c r="C853" s="3">
        <v>2008</v>
      </c>
      <c r="D853" s="78">
        <v>954.04</v>
      </c>
    </row>
    <row r="854" spans="1:4" s="10" customFormat="1" ht="12.75">
      <c r="A854" s="3">
        <v>6</v>
      </c>
      <c r="B854" s="1" t="s">
        <v>716</v>
      </c>
      <c r="C854" s="3">
        <v>2008</v>
      </c>
      <c r="D854" s="78">
        <v>1316.1</v>
      </c>
    </row>
    <row r="855" spans="1:4" s="10" customFormat="1" ht="12.75">
      <c r="A855" s="3">
        <v>7</v>
      </c>
      <c r="B855" s="1" t="s">
        <v>718</v>
      </c>
      <c r="C855" s="3">
        <v>2008</v>
      </c>
      <c r="D855" s="78">
        <v>3556.61</v>
      </c>
    </row>
    <row r="856" spans="1:4" s="10" customFormat="1" ht="12.75">
      <c r="A856" s="3">
        <v>8</v>
      </c>
      <c r="B856" s="1" t="s">
        <v>549</v>
      </c>
      <c r="C856" s="3">
        <v>2008</v>
      </c>
      <c r="D856" s="78">
        <v>1915</v>
      </c>
    </row>
    <row r="857" spans="1:4" s="10" customFormat="1" ht="12.75">
      <c r="A857" s="3">
        <v>9</v>
      </c>
      <c r="B857" s="1" t="s">
        <v>719</v>
      </c>
      <c r="C857" s="3">
        <v>2008</v>
      </c>
      <c r="D857" s="78">
        <v>985.33</v>
      </c>
    </row>
    <row r="858" spans="1:4" s="10" customFormat="1" ht="12.75">
      <c r="A858" s="3">
        <v>10</v>
      </c>
      <c r="B858" s="1" t="s">
        <v>720</v>
      </c>
      <c r="C858" s="3">
        <v>2009</v>
      </c>
      <c r="D858" s="78">
        <v>1207.8</v>
      </c>
    </row>
    <row r="859" spans="1:4" s="10" customFormat="1" ht="12.75">
      <c r="A859" s="3">
        <v>11</v>
      </c>
      <c r="B859" s="1" t="s">
        <v>721</v>
      </c>
      <c r="C859" s="3">
        <v>2009</v>
      </c>
      <c r="D859" s="78">
        <v>5392</v>
      </c>
    </row>
    <row r="860" spans="1:4" s="10" customFormat="1" ht="12.75">
      <c r="A860" s="3">
        <v>12</v>
      </c>
      <c r="B860" s="1" t="s">
        <v>722</v>
      </c>
      <c r="C860" s="3">
        <v>2009</v>
      </c>
      <c r="D860" s="78">
        <v>560</v>
      </c>
    </row>
    <row r="861" spans="1:4" s="10" customFormat="1" ht="12.75">
      <c r="A861" s="3">
        <v>13</v>
      </c>
      <c r="B861" s="1" t="s">
        <v>723</v>
      </c>
      <c r="C861" s="3">
        <v>2010</v>
      </c>
      <c r="D861" s="78">
        <v>5240</v>
      </c>
    </row>
    <row r="862" spans="1:4" s="10" customFormat="1" ht="12.75">
      <c r="A862" s="3">
        <v>14</v>
      </c>
      <c r="B862" s="1" t="s">
        <v>724</v>
      </c>
      <c r="C862" s="3">
        <v>2010</v>
      </c>
      <c r="D862" s="78">
        <v>3208.6</v>
      </c>
    </row>
    <row r="863" spans="1:4" s="10" customFormat="1" ht="12.75">
      <c r="A863" s="3">
        <v>15</v>
      </c>
      <c r="B863" s="1" t="s">
        <v>725</v>
      </c>
      <c r="C863" s="3">
        <v>2010</v>
      </c>
      <c r="D863" s="78">
        <v>620</v>
      </c>
    </row>
    <row r="864" spans="1:4" s="10" customFormat="1" ht="12.75">
      <c r="A864" s="3">
        <v>16</v>
      </c>
      <c r="B864" s="1" t="s">
        <v>726</v>
      </c>
      <c r="C864" s="3">
        <v>2010</v>
      </c>
      <c r="D864" s="78">
        <v>4009.99</v>
      </c>
    </row>
    <row r="865" spans="1:4" s="10" customFormat="1" ht="12.75">
      <c r="A865" s="3">
        <v>17</v>
      </c>
      <c r="B865" s="1" t="s">
        <v>723</v>
      </c>
      <c r="C865" s="3">
        <v>2010</v>
      </c>
      <c r="D865" s="78">
        <v>7937.98</v>
      </c>
    </row>
    <row r="866" spans="1:4" s="10" customFormat="1" ht="12.75">
      <c r="A866" s="3">
        <v>18</v>
      </c>
      <c r="B866" s="1" t="s">
        <v>727</v>
      </c>
      <c r="C866" s="3">
        <v>2010</v>
      </c>
      <c r="D866" s="78">
        <v>6878.2</v>
      </c>
    </row>
    <row r="867" spans="1:4" s="10" customFormat="1" ht="12.75">
      <c r="A867" s="3">
        <v>19</v>
      </c>
      <c r="B867" s="1" t="s">
        <v>728</v>
      </c>
      <c r="C867" s="3">
        <v>2010</v>
      </c>
      <c r="D867" s="78">
        <v>8418</v>
      </c>
    </row>
    <row r="868" spans="1:4" s="10" customFormat="1" ht="12.75">
      <c r="A868" s="3">
        <v>20</v>
      </c>
      <c r="B868" s="1" t="s">
        <v>729</v>
      </c>
      <c r="C868" s="3">
        <v>2010</v>
      </c>
      <c r="D868" s="78">
        <v>9832.67</v>
      </c>
    </row>
    <row r="869" spans="1:4" s="10" customFormat="1" ht="26.25">
      <c r="A869" s="3">
        <v>21</v>
      </c>
      <c r="B869" s="1" t="s">
        <v>730</v>
      </c>
      <c r="C869" s="3">
        <v>2011</v>
      </c>
      <c r="D869" s="78">
        <v>11808</v>
      </c>
    </row>
    <row r="870" spans="1:4" s="10" customFormat="1" ht="12.75">
      <c r="A870" s="3">
        <v>22</v>
      </c>
      <c r="B870" s="1" t="s">
        <v>731</v>
      </c>
      <c r="C870" s="3">
        <v>2011</v>
      </c>
      <c r="D870" s="78">
        <v>14482</v>
      </c>
    </row>
    <row r="871" spans="1:4" s="10" customFormat="1" ht="12.75">
      <c r="A871" s="3">
        <v>23</v>
      </c>
      <c r="B871" s="1" t="s">
        <v>732</v>
      </c>
      <c r="C871" s="3">
        <v>2011</v>
      </c>
      <c r="D871" s="78">
        <v>5215.2</v>
      </c>
    </row>
    <row r="872" spans="1:4" s="10" customFormat="1" ht="12.75">
      <c r="A872" s="3">
        <v>24</v>
      </c>
      <c r="B872" s="1" t="s">
        <v>733</v>
      </c>
      <c r="C872" s="3">
        <v>2011</v>
      </c>
      <c r="D872" s="78">
        <v>1869.6</v>
      </c>
    </row>
    <row r="873" spans="1:4" s="10" customFormat="1" ht="12.75">
      <c r="A873" s="3">
        <v>25</v>
      </c>
      <c r="B873" s="1" t="s">
        <v>734</v>
      </c>
      <c r="C873" s="3">
        <v>2011</v>
      </c>
      <c r="D873" s="78">
        <v>1343.93</v>
      </c>
    </row>
    <row r="874" spans="1:4" s="10" customFormat="1" ht="12.75">
      <c r="A874" s="3">
        <v>26</v>
      </c>
      <c r="B874" s="1" t="s">
        <v>735</v>
      </c>
      <c r="C874" s="3">
        <v>2011</v>
      </c>
      <c r="D874" s="78">
        <v>2480</v>
      </c>
    </row>
    <row r="875" spans="1:4" s="10" customFormat="1" ht="12.75">
      <c r="A875" s="3">
        <v>27</v>
      </c>
      <c r="B875" s="1" t="s">
        <v>736</v>
      </c>
      <c r="C875" s="3">
        <v>2011</v>
      </c>
      <c r="D875" s="78">
        <v>1103</v>
      </c>
    </row>
    <row r="876" spans="1:4" s="10" customFormat="1" ht="12.75">
      <c r="A876" s="3">
        <v>28</v>
      </c>
      <c r="B876" s="1" t="s">
        <v>737</v>
      </c>
      <c r="C876" s="3">
        <v>2011</v>
      </c>
      <c r="D876" s="78">
        <v>2400</v>
      </c>
    </row>
    <row r="877" spans="1:4" s="10" customFormat="1" ht="12.75">
      <c r="A877" s="3">
        <v>29</v>
      </c>
      <c r="B877" s="1" t="s">
        <v>738</v>
      </c>
      <c r="C877" s="3">
        <v>2011</v>
      </c>
      <c r="D877" s="78">
        <v>2190</v>
      </c>
    </row>
    <row r="878" spans="1:4" s="10" customFormat="1" ht="12.75">
      <c r="A878" s="3">
        <v>30</v>
      </c>
      <c r="B878" s="1" t="s">
        <v>720</v>
      </c>
      <c r="C878" s="3">
        <v>2012</v>
      </c>
      <c r="D878" s="78">
        <v>820</v>
      </c>
    </row>
    <row r="879" spans="1:4" s="10" customFormat="1" ht="12.75">
      <c r="A879" s="3">
        <v>31</v>
      </c>
      <c r="B879" s="1" t="s">
        <v>739</v>
      </c>
      <c r="C879" s="3">
        <v>2012</v>
      </c>
      <c r="D879" s="78">
        <v>4821.6</v>
      </c>
    </row>
    <row r="880" spans="1:4" s="10" customFormat="1" ht="12.75">
      <c r="A880" s="3">
        <v>32</v>
      </c>
      <c r="B880" s="212" t="s">
        <v>590</v>
      </c>
      <c r="C880" s="26">
        <v>2010</v>
      </c>
      <c r="D880" s="213">
        <v>2099</v>
      </c>
    </row>
    <row r="881" spans="1:4" s="118" customFormat="1" ht="12.75">
      <c r="A881" s="309" t="s">
        <v>2056</v>
      </c>
      <c r="B881" s="310"/>
      <c r="C881" s="311"/>
      <c r="D881" s="134">
        <f>SUM(D849:D880)</f>
        <v>132035.65</v>
      </c>
    </row>
    <row r="882" spans="1:4" s="10" customFormat="1" ht="12.75">
      <c r="A882" s="283" t="s">
        <v>2534</v>
      </c>
      <c r="B882" s="283"/>
      <c r="C882" s="283"/>
      <c r="D882" s="285"/>
    </row>
    <row r="883" spans="1:4" s="10" customFormat="1" ht="12.75">
      <c r="A883" s="3">
        <v>1</v>
      </c>
      <c r="B883" s="1" t="s">
        <v>886</v>
      </c>
      <c r="C883" s="3">
        <v>2008</v>
      </c>
      <c r="D883" s="78">
        <v>3388.52</v>
      </c>
    </row>
    <row r="884" spans="1:4" s="10" customFormat="1" ht="12.75">
      <c r="A884" s="3">
        <v>2</v>
      </c>
      <c r="B884" s="1" t="s">
        <v>887</v>
      </c>
      <c r="C884" s="3">
        <v>2008</v>
      </c>
      <c r="D884" s="78">
        <v>1250</v>
      </c>
    </row>
    <row r="885" spans="1:4" s="10" customFormat="1" ht="12.75">
      <c r="A885" s="3">
        <v>3</v>
      </c>
      <c r="B885" s="1" t="s">
        <v>888</v>
      </c>
      <c r="C885" s="3">
        <v>2008</v>
      </c>
      <c r="D885" s="78">
        <v>1350</v>
      </c>
    </row>
    <row r="886" spans="1:4" s="10" customFormat="1" ht="12.75">
      <c r="A886" s="3">
        <v>4</v>
      </c>
      <c r="B886" s="1" t="s">
        <v>889</v>
      </c>
      <c r="C886" s="3">
        <v>2008</v>
      </c>
      <c r="D886" s="78">
        <v>449941.5</v>
      </c>
    </row>
    <row r="887" spans="1:4" s="10" customFormat="1" ht="12.75">
      <c r="A887" s="3">
        <v>5</v>
      </c>
      <c r="B887" s="1" t="s">
        <v>890</v>
      </c>
      <c r="C887" s="3">
        <v>2008</v>
      </c>
      <c r="D887" s="78">
        <v>3775.41</v>
      </c>
    </row>
    <row r="888" spans="1:4" s="10" customFormat="1" ht="12.75">
      <c r="A888" s="3">
        <v>6</v>
      </c>
      <c r="B888" s="1" t="s">
        <v>891</v>
      </c>
      <c r="C888" s="3">
        <v>2008</v>
      </c>
      <c r="D888" s="78">
        <v>2400</v>
      </c>
    </row>
    <row r="889" spans="1:4" s="10" customFormat="1" ht="12.75">
      <c r="A889" s="3">
        <v>7</v>
      </c>
      <c r="B889" s="1" t="s">
        <v>892</v>
      </c>
      <c r="C889" s="3">
        <v>2008</v>
      </c>
      <c r="D889" s="78">
        <v>2850</v>
      </c>
    </row>
    <row r="890" spans="1:4" s="10" customFormat="1" ht="12.75">
      <c r="A890" s="3">
        <v>8</v>
      </c>
      <c r="B890" s="1" t="s">
        <v>893</v>
      </c>
      <c r="C890" s="3">
        <v>2008</v>
      </c>
      <c r="D890" s="78">
        <v>4180</v>
      </c>
    </row>
    <row r="891" spans="1:4" s="10" customFormat="1" ht="12.75">
      <c r="A891" s="3">
        <v>9</v>
      </c>
      <c r="B891" s="1" t="s">
        <v>894</v>
      </c>
      <c r="C891" s="3">
        <v>2008</v>
      </c>
      <c r="D891" s="78">
        <v>84709.5</v>
      </c>
    </row>
    <row r="892" spans="1:4" s="10" customFormat="1" ht="12.75">
      <c r="A892" s="3">
        <v>10</v>
      </c>
      <c r="B892" s="1" t="s">
        <v>895</v>
      </c>
      <c r="C892" s="3">
        <v>2008</v>
      </c>
      <c r="D892" s="78">
        <v>58564.59</v>
      </c>
    </row>
    <row r="893" spans="1:4" s="10" customFormat="1" ht="12.75">
      <c r="A893" s="3">
        <v>11</v>
      </c>
      <c r="B893" s="1" t="s">
        <v>896</v>
      </c>
      <c r="C893" s="3">
        <v>2009</v>
      </c>
      <c r="D893" s="78">
        <v>2092.22</v>
      </c>
    </row>
    <row r="894" spans="1:4" s="10" customFormat="1" ht="12.75">
      <c r="A894" s="3">
        <v>12</v>
      </c>
      <c r="B894" s="1" t="s">
        <v>897</v>
      </c>
      <c r="C894" s="3">
        <v>2010</v>
      </c>
      <c r="D894" s="78">
        <v>4087.3</v>
      </c>
    </row>
    <row r="895" spans="1:4" s="10" customFormat="1" ht="12.75">
      <c r="A895" s="3">
        <v>13</v>
      </c>
      <c r="B895" s="1" t="s">
        <v>898</v>
      </c>
      <c r="C895" s="3">
        <v>2011</v>
      </c>
      <c r="D895" s="78">
        <v>8524</v>
      </c>
    </row>
    <row r="896" spans="1:4" s="10" customFormat="1" ht="12.75">
      <c r="A896" s="3">
        <v>14</v>
      </c>
      <c r="B896" s="1" t="s">
        <v>899</v>
      </c>
      <c r="C896" s="3">
        <v>2011</v>
      </c>
      <c r="D896" s="78">
        <v>2501.34</v>
      </c>
    </row>
    <row r="897" spans="1:4" s="10" customFormat="1" ht="12.75">
      <c r="A897" s="3">
        <v>15</v>
      </c>
      <c r="B897" s="1" t="s">
        <v>900</v>
      </c>
      <c r="C897" s="3">
        <v>2011</v>
      </c>
      <c r="D897" s="78">
        <v>15425</v>
      </c>
    </row>
    <row r="898" spans="1:4" s="10" customFormat="1" ht="12.75">
      <c r="A898" s="3">
        <v>16</v>
      </c>
      <c r="B898" s="1" t="s">
        <v>901</v>
      </c>
      <c r="C898" s="3">
        <v>2012</v>
      </c>
      <c r="D898" s="78">
        <v>3085</v>
      </c>
    </row>
    <row r="899" spans="1:4" s="10" customFormat="1" ht="12.75">
      <c r="A899" s="3">
        <v>17</v>
      </c>
      <c r="B899" s="1" t="s">
        <v>902</v>
      </c>
      <c r="C899" s="3">
        <v>2011</v>
      </c>
      <c r="D899" s="78">
        <v>2156.75</v>
      </c>
    </row>
    <row r="900" spans="1:4" s="10" customFormat="1" ht="12.75">
      <c r="A900" s="3">
        <v>18</v>
      </c>
      <c r="B900" s="1" t="s">
        <v>903</v>
      </c>
      <c r="C900" s="3">
        <v>2011</v>
      </c>
      <c r="D900" s="78">
        <v>2503.21</v>
      </c>
    </row>
    <row r="901" spans="1:4" s="118" customFormat="1" ht="12.75">
      <c r="A901" s="309" t="s">
        <v>2056</v>
      </c>
      <c r="B901" s="310"/>
      <c r="C901" s="311"/>
      <c r="D901" s="134">
        <f>SUM(D883:D900)</f>
        <v>652784.3399999999</v>
      </c>
    </row>
    <row r="902" spans="1:4" s="10" customFormat="1" ht="25.5" customHeight="1">
      <c r="A902" s="283" t="s">
        <v>2535</v>
      </c>
      <c r="B902" s="283"/>
      <c r="C902" s="283"/>
      <c r="D902" s="285"/>
    </row>
    <row r="903" spans="1:4" s="10" customFormat="1" ht="12.75">
      <c r="A903" s="3">
        <v>1</v>
      </c>
      <c r="B903" s="212" t="s">
        <v>622</v>
      </c>
      <c r="C903" s="26">
        <v>2009</v>
      </c>
      <c r="D903" s="213">
        <v>36600</v>
      </c>
    </row>
    <row r="904" spans="1:4" s="118" customFormat="1" ht="12.75">
      <c r="A904" s="284" t="s">
        <v>2056</v>
      </c>
      <c r="B904" s="284"/>
      <c r="C904" s="284"/>
      <c r="D904" s="134">
        <f>SUM(D903)</f>
        <v>36600</v>
      </c>
    </row>
    <row r="905" spans="1:4" s="10" customFormat="1" ht="12.75">
      <c r="A905" s="39"/>
      <c r="B905" s="37"/>
      <c r="C905" s="24"/>
      <c r="D905" s="71"/>
    </row>
    <row r="906" spans="1:4" s="10" customFormat="1" ht="12.75">
      <c r="A906" s="35"/>
      <c r="B906" s="37"/>
      <c r="C906" s="69"/>
      <c r="D906" s="71"/>
    </row>
    <row r="907" spans="1:4" s="10" customFormat="1" ht="12.75">
      <c r="A907" s="313" t="s">
        <v>2058</v>
      </c>
      <c r="B907" s="313"/>
      <c r="C907" s="313"/>
      <c r="D907" s="313"/>
    </row>
    <row r="908" spans="1:4" s="10" customFormat="1" ht="26.25">
      <c r="A908" s="115" t="s">
        <v>1700</v>
      </c>
      <c r="B908" s="115" t="s">
        <v>1701</v>
      </c>
      <c r="C908" s="115" t="s">
        <v>1702</v>
      </c>
      <c r="D908" s="133" t="s">
        <v>1703</v>
      </c>
    </row>
    <row r="909" spans="1:4" ht="12.75">
      <c r="A909" s="283" t="s">
        <v>970</v>
      </c>
      <c r="B909" s="283"/>
      <c r="C909" s="283"/>
      <c r="D909" s="283"/>
    </row>
    <row r="910" spans="1:4" s="10" customFormat="1" ht="12.75">
      <c r="A910" s="3">
        <v>1</v>
      </c>
      <c r="B910" s="204" t="s">
        <v>964</v>
      </c>
      <c r="C910" s="205">
        <v>2008</v>
      </c>
      <c r="D910" s="206">
        <v>1458</v>
      </c>
    </row>
    <row r="911" spans="1:4" s="10" customFormat="1" ht="12.75">
      <c r="A911" s="3">
        <v>2</v>
      </c>
      <c r="B911" s="204" t="s">
        <v>965</v>
      </c>
      <c r="C911" s="205">
        <v>2008</v>
      </c>
      <c r="D911" s="206">
        <v>99900.01</v>
      </c>
    </row>
    <row r="912" spans="1:4" s="10" customFormat="1" ht="12.75">
      <c r="A912" s="3">
        <v>3</v>
      </c>
      <c r="B912" s="204" t="s">
        <v>966</v>
      </c>
      <c r="C912" s="205">
        <v>2010</v>
      </c>
      <c r="D912" s="206">
        <v>619.76</v>
      </c>
    </row>
    <row r="913" spans="1:4" s="10" customFormat="1" ht="12.75">
      <c r="A913" s="3">
        <v>4</v>
      </c>
      <c r="B913" s="204" t="s">
        <v>966</v>
      </c>
      <c r="C913" s="205">
        <v>2010</v>
      </c>
      <c r="D913" s="206">
        <v>619.76</v>
      </c>
    </row>
    <row r="914" spans="1:4" s="10" customFormat="1" ht="12.75">
      <c r="A914" s="3">
        <v>5</v>
      </c>
      <c r="B914" s="204" t="s">
        <v>967</v>
      </c>
      <c r="C914" s="205">
        <v>2010</v>
      </c>
      <c r="D914" s="206">
        <v>520</v>
      </c>
    </row>
    <row r="915" spans="1:4" s="10" customFormat="1" ht="12.75">
      <c r="A915" s="3">
        <v>6</v>
      </c>
      <c r="B915" s="204" t="s">
        <v>968</v>
      </c>
      <c r="C915" s="205">
        <v>2009</v>
      </c>
      <c r="D915" s="206">
        <v>1448</v>
      </c>
    </row>
    <row r="916" spans="1:4" s="118" customFormat="1" ht="12.75">
      <c r="A916" s="309" t="s">
        <v>2056</v>
      </c>
      <c r="B916" s="310"/>
      <c r="C916" s="311"/>
      <c r="D916" s="134">
        <f>SUM(D910:D915)</f>
        <v>104565.52999999998</v>
      </c>
    </row>
    <row r="917" spans="1:4" s="10" customFormat="1" ht="12.75">
      <c r="A917" s="283" t="s">
        <v>2237</v>
      </c>
      <c r="B917" s="283"/>
      <c r="C917" s="283"/>
      <c r="D917" s="283"/>
    </row>
    <row r="918" spans="1:4" s="10" customFormat="1" ht="12.75">
      <c r="A918" s="3">
        <v>1</v>
      </c>
      <c r="B918" s="1" t="s">
        <v>2228</v>
      </c>
      <c r="C918" s="3">
        <v>2011</v>
      </c>
      <c r="D918" s="78">
        <v>2376</v>
      </c>
    </row>
    <row r="919" spans="1:4" s="10" customFormat="1" ht="12.75">
      <c r="A919" s="3">
        <v>2</v>
      </c>
      <c r="B919" s="1" t="s">
        <v>2229</v>
      </c>
      <c r="C919" s="3">
        <v>2009</v>
      </c>
      <c r="D919" s="78">
        <v>1947.4</v>
      </c>
    </row>
    <row r="920" spans="1:4" s="10" customFormat="1" ht="12.75">
      <c r="A920" s="3">
        <v>3</v>
      </c>
      <c r="B920" s="1" t="s">
        <v>2230</v>
      </c>
      <c r="C920" s="3">
        <v>2011</v>
      </c>
      <c r="D920" s="78">
        <v>10368</v>
      </c>
    </row>
    <row r="921" spans="1:4" s="10" customFormat="1" ht="12.75">
      <c r="A921" s="3">
        <v>4</v>
      </c>
      <c r="B921" s="1" t="s">
        <v>2232</v>
      </c>
      <c r="C921" s="3">
        <v>2011</v>
      </c>
      <c r="D921" s="78">
        <v>5508</v>
      </c>
    </row>
    <row r="922" spans="1:4" s="10" customFormat="1" ht="12.75">
      <c r="A922" s="3">
        <v>5</v>
      </c>
      <c r="B922" s="1" t="s">
        <v>2231</v>
      </c>
      <c r="C922" s="3">
        <v>2011</v>
      </c>
      <c r="D922" s="78">
        <v>9396</v>
      </c>
    </row>
    <row r="923" spans="1:4" s="10" customFormat="1" ht="12.75">
      <c r="A923" s="3">
        <v>6</v>
      </c>
      <c r="B923" s="1" t="s">
        <v>2233</v>
      </c>
      <c r="C923" s="3">
        <v>2011</v>
      </c>
      <c r="D923" s="78">
        <v>6156</v>
      </c>
    </row>
    <row r="924" spans="1:4" s="10" customFormat="1" ht="12.75">
      <c r="A924" s="3">
        <v>7</v>
      </c>
      <c r="B924" s="207" t="s">
        <v>2469</v>
      </c>
      <c r="C924" s="3">
        <v>2011</v>
      </c>
      <c r="D924" s="78">
        <v>7333.2</v>
      </c>
    </row>
    <row r="925" spans="1:4" s="10" customFormat="1" ht="12.75">
      <c r="A925" s="3">
        <v>8</v>
      </c>
      <c r="B925" s="1" t="s">
        <v>2234</v>
      </c>
      <c r="C925" s="3">
        <v>2011</v>
      </c>
      <c r="D925" s="218">
        <v>1002.24</v>
      </c>
    </row>
    <row r="926" spans="1:4" s="10" customFormat="1" ht="12.75">
      <c r="A926" s="3">
        <v>9</v>
      </c>
      <c r="B926" s="207" t="s">
        <v>2235</v>
      </c>
      <c r="C926" s="3">
        <v>2011</v>
      </c>
      <c r="D926" s="218">
        <v>8208</v>
      </c>
    </row>
    <row r="927" spans="1:4" s="10" customFormat="1" ht="12.75">
      <c r="A927" s="3">
        <v>10</v>
      </c>
      <c r="B927" s="1" t="s">
        <v>2236</v>
      </c>
      <c r="C927" s="3">
        <v>2011</v>
      </c>
      <c r="D927" s="218">
        <v>8208</v>
      </c>
    </row>
    <row r="928" spans="1:4" s="118" customFormat="1" ht="12.75">
      <c r="A928" s="309" t="s">
        <v>2056</v>
      </c>
      <c r="B928" s="310"/>
      <c r="C928" s="311"/>
      <c r="D928" s="134">
        <f>SUM(D918:D927)</f>
        <v>60502.84</v>
      </c>
    </row>
    <row r="929" spans="1:4" ht="12.75">
      <c r="A929" s="283" t="s">
        <v>432</v>
      </c>
      <c r="B929" s="283"/>
      <c r="C929" s="283"/>
      <c r="D929" s="283"/>
    </row>
    <row r="930" spans="1:4" s="10" customFormat="1" ht="12.75">
      <c r="A930" s="3">
        <v>1</v>
      </c>
      <c r="B930" s="1" t="s">
        <v>1044</v>
      </c>
      <c r="C930" s="3">
        <v>2008</v>
      </c>
      <c r="D930" s="78">
        <v>5215</v>
      </c>
    </row>
    <row r="931" spans="1:4" s="10" customFormat="1" ht="12.75">
      <c r="A931" s="3">
        <v>2</v>
      </c>
      <c r="B931" s="207" t="s">
        <v>1045</v>
      </c>
      <c r="C931" s="3">
        <v>2009</v>
      </c>
      <c r="D931" s="78">
        <v>2380</v>
      </c>
    </row>
    <row r="932" spans="1:4" s="10" customFormat="1" ht="12.75">
      <c r="A932" s="3">
        <v>3</v>
      </c>
      <c r="B932" s="207" t="s">
        <v>1046</v>
      </c>
      <c r="C932" s="3">
        <v>2009</v>
      </c>
      <c r="D932" s="78">
        <v>3414.78</v>
      </c>
    </row>
    <row r="933" spans="1:4" s="10" customFormat="1" ht="12.75">
      <c r="A933" s="3">
        <v>4</v>
      </c>
      <c r="B933" s="207" t="s">
        <v>1046</v>
      </c>
      <c r="C933" s="3">
        <v>2009</v>
      </c>
      <c r="D933" s="78">
        <v>3414.78</v>
      </c>
    </row>
    <row r="934" spans="1:4" s="10" customFormat="1" ht="12.75">
      <c r="A934" s="3">
        <v>5</v>
      </c>
      <c r="B934" s="207" t="s">
        <v>1046</v>
      </c>
      <c r="C934" s="3">
        <v>2009</v>
      </c>
      <c r="D934" s="78">
        <v>3414.78</v>
      </c>
    </row>
    <row r="935" spans="1:4" s="10" customFormat="1" ht="12.75">
      <c r="A935" s="3">
        <v>6</v>
      </c>
      <c r="B935" s="207" t="s">
        <v>1046</v>
      </c>
      <c r="C935" s="3">
        <v>2009</v>
      </c>
      <c r="D935" s="78">
        <v>3414.78</v>
      </c>
    </row>
    <row r="936" spans="1:4" s="10" customFormat="1" ht="12.75">
      <c r="A936" s="3">
        <v>7</v>
      </c>
      <c r="B936" s="207" t="s">
        <v>1046</v>
      </c>
      <c r="C936" s="3">
        <v>2009</v>
      </c>
      <c r="D936" s="78">
        <v>3414.78</v>
      </c>
    </row>
    <row r="937" spans="1:4" s="10" customFormat="1" ht="12.75">
      <c r="A937" s="3">
        <v>8</v>
      </c>
      <c r="B937" s="207" t="s">
        <v>1046</v>
      </c>
      <c r="C937" s="3">
        <v>2009</v>
      </c>
      <c r="D937" s="78">
        <v>3414.78</v>
      </c>
    </row>
    <row r="938" spans="1:4" s="10" customFormat="1" ht="12.75">
      <c r="A938" s="3">
        <v>9</v>
      </c>
      <c r="B938" s="207" t="s">
        <v>1046</v>
      </c>
      <c r="C938" s="3">
        <v>2009</v>
      </c>
      <c r="D938" s="78">
        <v>3414.78</v>
      </c>
    </row>
    <row r="939" spans="1:4" s="10" customFormat="1" ht="12.75">
      <c r="A939" s="3">
        <v>10</v>
      </c>
      <c r="B939" s="207" t="s">
        <v>1046</v>
      </c>
      <c r="C939" s="3">
        <v>2009</v>
      </c>
      <c r="D939" s="78">
        <v>3414.78</v>
      </c>
    </row>
    <row r="940" spans="1:4" s="10" customFormat="1" ht="12.75">
      <c r="A940" s="3">
        <v>11</v>
      </c>
      <c r="B940" s="207" t="s">
        <v>1046</v>
      </c>
      <c r="C940" s="3">
        <v>2009</v>
      </c>
      <c r="D940" s="78">
        <v>3414.78</v>
      </c>
    </row>
    <row r="941" spans="1:4" s="10" customFormat="1" ht="12.75">
      <c r="A941" s="3">
        <v>12</v>
      </c>
      <c r="B941" s="207" t="s">
        <v>1046</v>
      </c>
      <c r="C941" s="3">
        <v>2009</v>
      </c>
      <c r="D941" s="78">
        <v>3414.78</v>
      </c>
    </row>
    <row r="942" spans="1:4" s="10" customFormat="1" ht="12.75">
      <c r="A942" s="3">
        <v>13</v>
      </c>
      <c r="B942" s="207" t="s">
        <v>1046</v>
      </c>
      <c r="C942" s="3">
        <v>2009</v>
      </c>
      <c r="D942" s="78">
        <v>3414.78</v>
      </c>
    </row>
    <row r="943" spans="1:4" s="10" customFormat="1" ht="12.75">
      <c r="A943" s="3">
        <v>14</v>
      </c>
      <c r="B943" s="207" t="s">
        <v>1046</v>
      </c>
      <c r="C943" s="3">
        <v>2009</v>
      </c>
      <c r="D943" s="78">
        <v>3414.78</v>
      </c>
    </row>
    <row r="944" spans="1:4" s="10" customFormat="1" ht="12.75">
      <c r="A944" s="3">
        <v>15</v>
      </c>
      <c r="B944" s="207" t="s">
        <v>1047</v>
      </c>
      <c r="C944" s="3">
        <v>2010</v>
      </c>
      <c r="D944" s="78">
        <v>3880</v>
      </c>
    </row>
    <row r="945" spans="1:4" s="10" customFormat="1" ht="12.75">
      <c r="A945" s="3">
        <v>16</v>
      </c>
      <c r="B945" s="207" t="s">
        <v>1048</v>
      </c>
      <c r="C945" s="3">
        <v>2010</v>
      </c>
      <c r="D945" s="78">
        <v>2970</v>
      </c>
    </row>
    <row r="946" spans="1:4" s="10" customFormat="1" ht="12.75">
      <c r="A946" s="3">
        <v>17</v>
      </c>
      <c r="B946" s="1" t="s">
        <v>1049</v>
      </c>
      <c r="C946" s="3">
        <v>2011</v>
      </c>
      <c r="D946" s="78">
        <v>2134.05</v>
      </c>
    </row>
    <row r="947" spans="1:4" s="10" customFormat="1" ht="12.75">
      <c r="A947" s="3">
        <v>18</v>
      </c>
      <c r="B947" s="1" t="s">
        <v>1050</v>
      </c>
      <c r="C947" s="3">
        <v>2011</v>
      </c>
      <c r="D947" s="78">
        <v>2800</v>
      </c>
    </row>
    <row r="948" spans="1:4" s="10" customFormat="1" ht="12.75">
      <c r="A948" s="3">
        <v>19</v>
      </c>
      <c r="B948" s="1" t="s">
        <v>1051</v>
      </c>
      <c r="C948" s="3">
        <v>2011</v>
      </c>
      <c r="D948" s="78">
        <v>2099</v>
      </c>
    </row>
    <row r="949" spans="1:4" s="10" customFormat="1" ht="12.75">
      <c r="A949" s="3">
        <v>20</v>
      </c>
      <c r="B949" s="17" t="s">
        <v>1052</v>
      </c>
      <c r="C949" s="3">
        <v>2012</v>
      </c>
      <c r="D949" s="78">
        <v>2599</v>
      </c>
    </row>
    <row r="950" spans="1:4" s="10" customFormat="1" ht="12.75">
      <c r="A950" s="3">
        <v>21</v>
      </c>
      <c r="B950" s="17" t="s">
        <v>2357</v>
      </c>
      <c r="C950" s="3">
        <v>2011</v>
      </c>
      <c r="D950" s="78">
        <v>1829</v>
      </c>
    </row>
    <row r="951" spans="1:4" s="10" customFormat="1" ht="12.75">
      <c r="A951" s="3">
        <v>22</v>
      </c>
      <c r="B951" s="17" t="s">
        <v>2358</v>
      </c>
      <c r="C951" s="3">
        <v>2011</v>
      </c>
      <c r="D951" s="78">
        <v>2239</v>
      </c>
    </row>
    <row r="952" spans="1:4" s="10" customFormat="1" ht="12.75">
      <c r="A952" s="3">
        <v>23</v>
      </c>
      <c r="B952" s="17" t="s">
        <v>2359</v>
      </c>
      <c r="C952" s="3">
        <v>2011</v>
      </c>
      <c r="D952" s="78">
        <v>1695</v>
      </c>
    </row>
    <row r="953" spans="1:4" s="10" customFormat="1" ht="12.75">
      <c r="A953" s="3">
        <v>24</v>
      </c>
      <c r="B953" s="17" t="s">
        <v>2361</v>
      </c>
      <c r="C953" s="3">
        <v>2011</v>
      </c>
      <c r="D953" s="78">
        <v>2684.47</v>
      </c>
    </row>
    <row r="954" spans="1:4" s="118" customFormat="1" ht="12.75">
      <c r="A954" s="309" t="s">
        <v>2056</v>
      </c>
      <c r="B954" s="310"/>
      <c r="C954" s="311"/>
      <c r="D954" s="134">
        <f>SUM(D930:D953)</f>
        <v>73501.88</v>
      </c>
    </row>
    <row r="955" spans="1:4" s="10" customFormat="1" ht="12.75">
      <c r="A955" s="283" t="s">
        <v>411</v>
      </c>
      <c r="B955" s="283"/>
      <c r="C955" s="283"/>
      <c r="D955" s="283"/>
    </row>
    <row r="956" spans="1:4" s="10" customFormat="1" ht="12.75">
      <c r="A956" s="3">
        <v>1</v>
      </c>
      <c r="B956" s="17" t="s">
        <v>429</v>
      </c>
      <c r="C956" s="19">
        <v>2008</v>
      </c>
      <c r="D956" s="78">
        <v>3165</v>
      </c>
    </row>
    <row r="957" spans="1:4" s="10" customFormat="1" ht="12.75">
      <c r="A957" s="3">
        <v>2</v>
      </c>
      <c r="B957" s="17" t="s">
        <v>429</v>
      </c>
      <c r="C957" s="210">
        <v>2011</v>
      </c>
      <c r="D957" s="78">
        <v>2658.8</v>
      </c>
    </row>
    <row r="958" spans="1:4" s="118" customFormat="1" ht="12.75">
      <c r="A958" s="309" t="s">
        <v>2056</v>
      </c>
      <c r="B958" s="310"/>
      <c r="C958" s="311"/>
      <c r="D958" s="134">
        <f>SUM(D956:D957)</f>
        <v>5823.8</v>
      </c>
    </row>
    <row r="959" spans="1:4" ht="12.75">
      <c r="A959" s="283" t="s">
        <v>1941</v>
      </c>
      <c r="B959" s="283"/>
      <c r="C959" s="283"/>
      <c r="D959" s="283"/>
    </row>
    <row r="960" spans="1:4" s="10" customFormat="1" ht="12.75">
      <c r="A960" s="3">
        <v>1</v>
      </c>
      <c r="B960" s="17" t="s">
        <v>2495</v>
      </c>
      <c r="C960" s="3">
        <v>2010</v>
      </c>
      <c r="D960" s="78">
        <v>1190</v>
      </c>
    </row>
    <row r="961" spans="1:4" s="10" customFormat="1" ht="12.75">
      <c r="A961" s="3">
        <v>2</v>
      </c>
      <c r="B961" s="17" t="s">
        <v>2496</v>
      </c>
      <c r="C961" s="3">
        <v>2009</v>
      </c>
      <c r="D961" s="78">
        <v>3229.05</v>
      </c>
    </row>
    <row r="962" spans="1:4" s="151" customFormat="1" ht="12.75">
      <c r="A962" s="309" t="s">
        <v>2056</v>
      </c>
      <c r="B962" s="310"/>
      <c r="C962" s="311"/>
      <c r="D962" s="134">
        <f>SUM(D960:D961)</f>
        <v>4419.05</v>
      </c>
    </row>
    <row r="963" spans="1:4" s="13" customFormat="1" ht="12.75">
      <c r="A963" s="283" t="s">
        <v>1527</v>
      </c>
      <c r="B963" s="283"/>
      <c r="C963" s="283"/>
      <c r="D963" s="283"/>
    </row>
    <row r="964" spans="1:4" s="219" customFormat="1" ht="12.75">
      <c r="A964" s="3">
        <v>1</v>
      </c>
      <c r="B964" s="1" t="s">
        <v>1528</v>
      </c>
      <c r="C964" s="3">
        <v>2008</v>
      </c>
      <c r="D964" s="78">
        <v>2110</v>
      </c>
    </row>
    <row r="965" spans="1:4" s="219" customFormat="1" ht="12.75">
      <c r="A965" s="3">
        <v>2</v>
      </c>
      <c r="B965" s="1" t="s">
        <v>1529</v>
      </c>
      <c r="C965" s="3">
        <v>2009</v>
      </c>
      <c r="D965" s="78">
        <v>1299</v>
      </c>
    </row>
    <row r="966" spans="1:4" s="219" customFormat="1" ht="12.75">
      <c r="A966" s="3">
        <v>3</v>
      </c>
      <c r="B966" s="1" t="s">
        <v>1530</v>
      </c>
      <c r="C966" s="3">
        <v>2009</v>
      </c>
      <c r="D966" s="78">
        <v>3050</v>
      </c>
    </row>
    <row r="967" spans="1:4" s="219" customFormat="1" ht="12.75">
      <c r="A967" s="3">
        <v>4</v>
      </c>
      <c r="B967" s="1" t="s">
        <v>1531</v>
      </c>
      <c r="C967" s="3">
        <v>2009</v>
      </c>
      <c r="D967" s="78">
        <v>560.66</v>
      </c>
    </row>
    <row r="968" spans="1:4" s="219" customFormat="1" ht="12.75">
      <c r="A968" s="3">
        <v>5</v>
      </c>
      <c r="B968" s="1" t="s">
        <v>1532</v>
      </c>
      <c r="C968" s="3">
        <v>2009</v>
      </c>
      <c r="D968" s="78">
        <v>1984.43</v>
      </c>
    </row>
    <row r="969" spans="1:4" s="219" customFormat="1" ht="12.75">
      <c r="A969" s="3">
        <v>6</v>
      </c>
      <c r="B969" s="1" t="s">
        <v>1533</v>
      </c>
      <c r="C969" s="3">
        <v>2009</v>
      </c>
      <c r="D969" s="78">
        <v>885.25</v>
      </c>
    </row>
    <row r="970" spans="1:4" s="219" customFormat="1" ht="12.75">
      <c r="A970" s="3">
        <v>7</v>
      </c>
      <c r="B970" s="1" t="s">
        <v>1534</v>
      </c>
      <c r="C970" s="3">
        <v>2009</v>
      </c>
      <c r="D970" s="78">
        <v>448.36</v>
      </c>
    </row>
    <row r="971" spans="1:4" s="219" customFormat="1" ht="12.75">
      <c r="A971" s="3">
        <v>8</v>
      </c>
      <c r="B971" s="1" t="s">
        <v>1535</v>
      </c>
      <c r="C971" s="3">
        <v>2009</v>
      </c>
      <c r="D971" s="78">
        <v>1299</v>
      </c>
    </row>
    <row r="972" spans="1:4" s="219" customFormat="1" ht="12.75">
      <c r="A972" s="3">
        <v>9</v>
      </c>
      <c r="B972" s="1" t="s">
        <v>1536</v>
      </c>
      <c r="C972" s="3">
        <v>2009</v>
      </c>
      <c r="D972" s="78">
        <v>547</v>
      </c>
    </row>
    <row r="973" spans="1:4" s="219" customFormat="1" ht="12.75">
      <c r="A973" s="3">
        <v>10</v>
      </c>
      <c r="B973" s="1" t="s">
        <v>1537</v>
      </c>
      <c r="C973" s="3">
        <v>2009</v>
      </c>
      <c r="D973" s="78">
        <v>2421</v>
      </c>
    </row>
    <row r="974" spans="1:4" s="219" customFormat="1" ht="12.75">
      <c r="A974" s="3">
        <v>11</v>
      </c>
      <c r="B974" s="1" t="s">
        <v>1538</v>
      </c>
      <c r="C974" s="3">
        <v>2009</v>
      </c>
      <c r="D974" s="78">
        <v>1586</v>
      </c>
    </row>
    <row r="975" spans="1:4" s="219" customFormat="1" ht="12.75">
      <c r="A975" s="3">
        <v>12</v>
      </c>
      <c r="B975" s="1" t="s">
        <v>1539</v>
      </c>
      <c r="C975" s="3">
        <v>2011</v>
      </c>
      <c r="D975" s="78">
        <v>14634.15</v>
      </c>
    </row>
    <row r="976" spans="1:4" s="219" customFormat="1" ht="12.75">
      <c r="A976" s="3">
        <v>13</v>
      </c>
      <c r="B976" s="1" t="s">
        <v>1540</v>
      </c>
      <c r="C976" s="3">
        <v>2011</v>
      </c>
      <c r="D976" s="78">
        <v>4715.44</v>
      </c>
    </row>
    <row r="977" spans="1:4" s="219" customFormat="1" ht="12.75">
      <c r="A977" s="3">
        <v>14</v>
      </c>
      <c r="B977" s="1" t="s">
        <v>1541</v>
      </c>
      <c r="C977" s="3">
        <v>2011</v>
      </c>
      <c r="D977" s="78">
        <v>29268.32</v>
      </c>
    </row>
    <row r="978" spans="1:4" s="219" customFormat="1" ht="12.75">
      <c r="A978" s="3">
        <v>15</v>
      </c>
      <c r="B978" s="1" t="s">
        <v>1542</v>
      </c>
      <c r="C978" s="3">
        <v>2011</v>
      </c>
      <c r="D978" s="78">
        <v>19512.2</v>
      </c>
    </row>
    <row r="979" spans="1:4" s="219" customFormat="1" ht="12.75">
      <c r="A979" s="3">
        <v>16</v>
      </c>
      <c r="B979" s="1" t="s">
        <v>1543</v>
      </c>
      <c r="C979" s="3">
        <v>2011</v>
      </c>
      <c r="D979" s="78">
        <v>4878.04</v>
      </c>
    </row>
    <row r="980" spans="1:4" s="219" customFormat="1" ht="12.75">
      <c r="A980" s="3">
        <v>17</v>
      </c>
      <c r="B980" s="1" t="s">
        <v>1544</v>
      </c>
      <c r="C980" s="3">
        <v>2011</v>
      </c>
      <c r="D980" s="78">
        <v>4878.04</v>
      </c>
    </row>
    <row r="981" spans="1:4" s="219" customFormat="1" ht="12.75">
      <c r="A981" s="3">
        <v>18</v>
      </c>
      <c r="B981" s="1" t="s">
        <v>1545</v>
      </c>
      <c r="C981" s="3">
        <v>2011</v>
      </c>
      <c r="D981" s="78">
        <v>2601.6</v>
      </c>
    </row>
    <row r="982" spans="1:4" s="219" customFormat="1" ht="12.75">
      <c r="A982" s="3">
        <v>19</v>
      </c>
      <c r="B982" s="1" t="s">
        <v>1546</v>
      </c>
      <c r="C982" s="3">
        <v>2011</v>
      </c>
      <c r="D982" s="78">
        <v>349.59</v>
      </c>
    </row>
    <row r="983" spans="1:4" s="219" customFormat="1" ht="12.75">
      <c r="A983" s="3">
        <v>20</v>
      </c>
      <c r="B983" s="1" t="s">
        <v>1547</v>
      </c>
      <c r="C983" s="3">
        <v>2011</v>
      </c>
      <c r="D983" s="78">
        <v>4065.04</v>
      </c>
    </row>
    <row r="984" spans="1:4" s="219" customFormat="1" ht="12.75">
      <c r="A984" s="3">
        <v>21</v>
      </c>
      <c r="B984" s="1" t="s">
        <v>1548</v>
      </c>
      <c r="C984" s="3">
        <v>2011</v>
      </c>
      <c r="D984" s="78">
        <v>3333.33</v>
      </c>
    </row>
    <row r="985" spans="1:4" s="219" customFormat="1" ht="26.25">
      <c r="A985" s="3">
        <v>22</v>
      </c>
      <c r="B985" s="1" t="s">
        <v>1549</v>
      </c>
      <c r="C985" s="3">
        <v>2011</v>
      </c>
      <c r="D985" s="78">
        <v>3089.44</v>
      </c>
    </row>
    <row r="986" spans="1:4" s="219" customFormat="1" ht="12.75">
      <c r="A986" s="3">
        <v>23</v>
      </c>
      <c r="B986" s="1" t="s">
        <v>1550</v>
      </c>
      <c r="C986" s="3">
        <v>2011</v>
      </c>
      <c r="D986" s="78">
        <v>1138.22</v>
      </c>
    </row>
    <row r="987" spans="1:4" s="219" customFormat="1" ht="12.75">
      <c r="A987" s="3">
        <v>24</v>
      </c>
      <c r="B987" s="1" t="s">
        <v>1551</v>
      </c>
      <c r="C987" s="3">
        <v>2011</v>
      </c>
      <c r="D987" s="78">
        <v>2764.22</v>
      </c>
    </row>
    <row r="988" spans="1:4" s="219" customFormat="1" ht="12.75">
      <c r="A988" s="3">
        <v>25</v>
      </c>
      <c r="B988" s="1" t="s">
        <v>1943</v>
      </c>
      <c r="C988" s="3">
        <v>2011</v>
      </c>
      <c r="D988" s="78">
        <v>1024.39</v>
      </c>
    </row>
    <row r="989" spans="1:4" s="219" customFormat="1" ht="12.75">
      <c r="A989" s="3">
        <v>26</v>
      </c>
      <c r="B989" s="1" t="s">
        <v>1944</v>
      </c>
      <c r="C989" s="3">
        <v>2011</v>
      </c>
      <c r="D989" s="78">
        <v>2276.42</v>
      </c>
    </row>
    <row r="990" spans="1:4" s="219" customFormat="1" ht="12.75">
      <c r="A990" s="3">
        <v>27</v>
      </c>
      <c r="B990" s="1" t="s">
        <v>1945</v>
      </c>
      <c r="C990" s="3">
        <v>2011</v>
      </c>
      <c r="D990" s="78">
        <v>28455.28</v>
      </c>
    </row>
    <row r="991" spans="1:4" s="219" customFormat="1" ht="12.75">
      <c r="A991" s="3">
        <v>28</v>
      </c>
      <c r="B991" s="1" t="s">
        <v>1946</v>
      </c>
      <c r="C991" s="3">
        <v>2011</v>
      </c>
      <c r="D991" s="78">
        <v>813</v>
      </c>
    </row>
    <row r="992" spans="1:4" s="219" customFormat="1" ht="12.75">
      <c r="A992" s="3">
        <v>29</v>
      </c>
      <c r="B992" s="1" t="s">
        <v>1947</v>
      </c>
      <c r="C992" s="3">
        <v>2011</v>
      </c>
      <c r="D992" s="78">
        <v>813.01</v>
      </c>
    </row>
    <row r="993" spans="1:4" s="219" customFormat="1" ht="12.75">
      <c r="A993" s="3">
        <v>30</v>
      </c>
      <c r="B993" s="1" t="s">
        <v>1948</v>
      </c>
      <c r="C993" s="3">
        <v>2011</v>
      </c>
      <c r="D993" s="78">
        <v>730.89</v>
      </c>
    </row>
    <row r="994" spans="1:4" s="219" customFormat="1" ht="26.25">
      <c r="A994" s="3">
        <v>31</v>
      </c>
      <c r="B994" s="1" t="s">
        <v>1949</v>
      </c>
      <c r="C994" s="3">
        <v>2011</v>
      </c>
      <c r="D994" s="78">
        <v>642.28</v>
      </c>
    </row>
    <row r="995" spans="1:4" s="219" customFormat="1" ht="26.25">
      <c r="A995" s="3">
        <v>32</v>
      </c>
      <c r="B995" s="1" t="s">
        <v>1950</v>
      </c>
      <c r="C995" s="3">
        <v>2011</v>
      </c>
      <c r="D995" s="78">
        <v>1016.26</v>
      </c>
    </row>
    <row r="996" spans="1:4" s="219" customFormat="1" ht="12.75">
      <c r="A996" s="3">
        <v>33</v>
      </c>
      <c r="B996" s="1" t="s">
        <v>1951</v>
      </c>
      <c r="C996" s="3">
        <v>2011</v>
      </c>
      <c r="D996" s="78">
        <v>568.29</v>
      </c>
    </row>
    <row r="997" spans="1:4" s="219" customFormat="1" ht="12.75">
      <c r="A997" s="3">
        <v>34</v>
      </c>
      <c r="B997" s="1" t="s">
        <v>1952</v>
      </c>
      <c r="C997" s="3">
        <v>2011</v>
      </c>
      <c r="D997" s="78">
        <v>276.42</v>
      </c>
    </row>
    <row r="998" spans="1:4" s="219" customFormat="1" ht="12.75">
      <c r="A998" s="3">
        <v>35</v>
      </c>
      <c r="B998" s="1" t="s">
        <v>1953</v>
      </c>
      <c r="C998" s="3">
        <v>2012</v>
      </c>
      <c r="D998" s="78">
        <v>1290</v>
      </c>
    </row>
    <row r="999" spans="1:4" s="219" customFormat="1" ht="12.75">
      <c r="A999" s="3">
        <v>36</v>
      </c>
      <c r="B999" s="1" t="s">
        <v>1954</v>
      </c>
      <c r="C999" s="3">
        <v>2012</v>
      </c>
      <c r="D999" s="78">
        <v>2038.03</v>
      </c>
    </row>
    <row r="1000" spans="1:4" s="219" customFormat="1" ht="12.75">
      <c r="A1000" s="3">
        <v>37</v>
      </c>
      <c r="B1000" s="1" t="s">
        <v>1955</v>
      </c>
      <c r="C1000" s="3">
        <v>2012</v>
      </c>
      <c r="D1000" s="78">
        <v>1499</v>
      </c>
    </row>
    <row r="1001" spans="1:4" s="219" customFormat="1" ht="12.75">
      <c r="A1001" s="3">
        <v>38</v>
      </c>
      <c r="B1001" s="1" t="s">
        <v>1956</v>
      </c>
      <c r="C1001" s="3">
        <v>2012</v>
      </c>
      <c r="D1001" s="78">
        <v>1287</v>
      </c>
    </row>
    <row r="1002" spans="1:4" s="219" customFormat="1" ht="12.75">
      <c r="A1002" s="3">
        <v>39</v>
      </c>
      <c r="B1002" s="1" t="s">
        <v>1957</v>
      </c>
      <c r="C1002" s="3">
        <v>2012</v>
      </c>
      <c r="D1002" s="78">
        <v>800</v>
      </c>
    </row>
    <row r="1003" spans="1:4" s="219" customFormat="1" ht="12.75">
      <c r="A1003" s="3">
        <v>40</v>
      </c>
      <c r="B1003" s="1" t="s">
        <v>1958</v>
      </c>
      <c r="C1003" s="3">
        <v>2012</v>
      </c>
      <c r="D1003" s="78">
        <v>2599.27</v>
      </c>
    </row>
    <row r="1004" spans="1:4" s="219" customFormat="1" ht="12.75">
      <c r="A1004" s="3">
        <v>41</v>
      </c>
      <c r="B1004" s="1" t="s">
        <v>1959</v>
      </c>
      <c r="C1004" s="3">
        <v>2012</v>
      </c>
      <c r="D1004" s="78">
        <v>634.69</v>
      </c>
    </row>
    <row r="1005" spans="1:4" s="219" customFormat="1" ht="12.75">
      <c r="A1005" s="3">
        <v>42</v>
      </c>
      <c r="B1005" s="1" t="s">
        <v>1960</v>
      </c>
      <c r="C1005" s="3">
        <v>2012</v>
      </c>
      <c r="D1005" s="78">
        <v>4095.91</v>
      </c>
    </row>
    <row r="1006" spans="1:4" s="151" customFormat="1" ht="12.75">
      <c r="A1006" s="309" t="s">
        <v>2056</v>
      </c>
      <c r="B1006" s="310"/>
      <c r="C1006" s="311"/>
      <c r="D1006" s="134">
        <f>SUM(D964:D1005)</f>
        <v>162278.47000000003</v>
      </c>
    </row>
    <row r="1007" spans="1:4" s="10" customFormat="1" ht="13.5" customHeight="1">
      <c r="A1007" s="283" t="s">
        <v>2031</v>
      </c>
      <c r="B1007" s="283"/>
      <c r="C1007" s="283"/>
      <c r="D1007" s="283"/>
    </row>
    <row r="1008" spans="1:4" s="10" customFormat="1" ht="12.75">
      <c r="A1008" s="3">
        <v>1</v>
      </c>
      <c r="B1008" s="1" t="s">
        <v>2032</v>
      </c>
      <c r="C1008" s="3">
        <v>2012</v>
      </c>
      <c r="D1008" s="78">
        <v>2575.01</v>
      </c>
    </row>
    <row r="1009" spans="1:4" s="10" customFormat="1" ht="12.75">
      <c r="A1009" s="3">
        <v>2</v>
      </c>
      <c r="B1009" s="1" t="s">
        <v>2030</v>
      </c>
      <c r="C1009" s="3">
        <v>2008</v>
      </c>
      <c r="D1009" s="78">
        <v>359</v>
      </c>
    </row>
    <row r="1010" spans="1:4" s="10" customFormat="1" ht="12.75">
      <c r="A1010" s="3">
        <v>3</v>
      </c>
      <c r="B1010" s="1" t="s">
        <v>2482</v>
      </c>
      <c r="C1010" s="3">
        <v>2011</v>
      </c>
      <c r="D1010" s="78">
        <v>319</v>
      </c>
    </row>
    <row r="1011" spans="1:4" s="10" customFormat="1" ht="12.75">
      <c r="A1011" s="3">
        <v>4</v>
      </c>
      <c r="B1011" s="1" t="s">
        <v>2481</v>
      </c>
      <c r="C1011" s="3">
        <v>2011</v>
      </c>
      <c r="D1011" s="78">
        <v>199</v>
      </c>
    </row>
    <row r="1012" spans="1:4" s="118" customFormat="1" ht="12.75">
      <c r="A1012" s="309" t="s">
        <v>2056</v>
      </c>
      <c r="B1012" s="310"/>
      <c r="C1012" s="311"/>
      <c r="D1012" s="134">
        <f>SUM(D1008:D1011)</f>
        <v>3452.01</v>
      </c>
    </row>
    <row r="1013" spans="1:4" s="10" customFormat="1" ht="12.75">
      <c r="A1013" s="283" t="s">
        <v>2046</v>
      </c>
      <c r="B1013" s="283"/>
      <c r="C1013" s="283"/>
      <c r="D1013" s="283"/>
    </row>
    <row r="1014" spans="1:4" s="10" customFormat="1" ht="12.75">
      <c r="A1014" s="3">
        <v>1</v>
      </c>
      <c r="B1014" s="1" t="s">
        <v>2047</v>
      </c>
      <c r="C1014" s="3">
        <v>2010</v>
      </c>
      <c r="D1014" s="78">
        <v>3499</v>
      </c>
    </row>
    <row r="1015" spans="1:4" s="118" customFormat="1" ht="12.75">
      <c r="A1015" s="309" t="s">
        <v>2056</v>
      </c>
      <c r="B1015" s="310"/>
      <c r="C1015" s="311"/>
      <c r="D1015" s="134">
        <f>SUM(D1014)</f>
        <v>3499</v>
      </c>
    </row>
    <row r="1016" spans="1:4" s="10" customFormat="1" ht="12.75">
      <c r="A1016" s="283" t="s">
        <v>1785</v>
      </c>
      <c r="B1016" s="283"/>
      <c r="C1016" s="283"/>
      <c r="D1016" s="283"/>
    </row>
    <row r="1017" spans="1:4" s="10" customFormat="1" ht="12.75">
      <c r="A1017" s="3">
        <v>1</v>
      </c>
      <c r="B1017" s="1" t="s">
        <v>1795</v>
      </c>
      <c r="C1017" s="3">
        <v>2011</v>
      </c>
      <c r="D1017" s="78">
        <v>2201.7</v>
      </c>
    </row>
    <row r="1018" spans="1:4" s="118" customFormat="1" ht="12.75">
      <c r="A1018" s="309" t="s">
        <v>2056</v>
      </c>
      <c r="B1018" s="310"/>
      <c r="C1018" s="311"/>
      <c r="D1018" s="155">
        <f>SUM(D1017:D1017)</f>
        <v>2201.7</v>
      </c>
    </row>
    <row r="1019" spans="1:4" s="10" customFormat="1" ht="12.75">
      <c r="A1019" s="283" t="s">
        <v>1321</v>
      </c>
      <c r="B1019" s="283"/>
      <c r="C1019" s="283"/>
      <c r="D1019" s="283"/>
    </row>
    <row r="1020" spans="1:4" s="10" customFormat="1" ht="12.75">
      <c r="A1020" s="3">
        <v>1</v>
      </c>
      <c r="B1020" s="1" t="s">
        <v>1322</v>
      </c>
      <c r="C1020" s="3">
        <v>2008</v>
      </c>
      <c r="D1020" s="78">
        <v>2328</v>
      </c>
    </row>
    <row r="1021" spans="1:4" s="118" customFormat="1" ht="12.75">
      <c r="A1021" s="309" t="s">
        <v>2056</v>
      </c>
      <c r="B1021" s="310"/>
      <c r="C1021" s="311"/>
      <c r="D1021" s="156">
        <f>SUM(D1020:D1020)</f>
        <v>2328</v>
      </c>
    </row>
    <row r="1022" spans="1:4" s="10" customFormat="1" ht="12.75">
      <c r="A1022" s="283" t="s">
        <v>1325</v>
      </c>
      <c r="B1022" s="283"/>
      <c r="C1022" s="283"/>
      <c r="D1022" s="283"/>
    </row>
    <row r="1023" spans="1:4" s="10" customFormat="1" ht="12.75">
      <c r="A1023" s="3">
        <v>1</v>
      </c>
      <c r="B1023" s="1" t="s">
        <v>1339</v>
      </c>
      <c r="C1023" s="3">
        <v>2008</v>
      </c>
      <c r="D1023" s="78">
        <v>379</v>
      </c>
    </row>
    <row r="1024" spans="1:4" s="10" customFormat="1" ht="12.75">
      <c r="A1024" s="3">
        <v>2</v>
      </c>
      <c r="B1024" s="1" t="s">
        <v>1340</v>
      </c>
      <c r="C1024" s="3">
        <v>2008</v>
      </c>
      <c r="D1024" s="78">
        <v>518.41</v>
      </c>
    </row>
    <row r="1025" spans="1:4" s="10" customFormat="1" ht="12.75">
      <c r="A1025" s="3">
        <v>3</v>
      </c>
      <c r="B1025" s="1" t="s">
        <v>1341</v>
      </c>
      <c r="C1025" s="3">
        <v>2011</v>
      </c>
      <c r="D1025" s="78">
        <v>1314.25</v>
      </c>
    </row>
    <row r="1026" spans="1:4" s="10" customFormat="1" ht="12.75">
      <c r="A1026" s="3">
        <v>4</v>
      </c>
      <c r="B1026" s="1" t="s">
        <v>1343</v>
      </c>
      <c r="C1026" s="3">
        <v>2012</v>
      </c>
      <c r="D1026" s="78">
        <v>1177.99</v>
      </c>
    </row>
    <row r="1027" spans="1:4" s="10" customFormat="1" ht="12.75">
      <c r="A1027" s="3">
        <v>5</v>
      </c>
      <c r="B1027" s="1" t="s">
        <v>1338</v>
      </c>
      <c r="C1027" s="3">
        <v>2012</v>
      </c>
      <c r="D1027" s="78">
        <v>710</v>
      </c>
    </row>
    <row r="1028" spans="1:4" s="10" customFormat="1" ht="12.75">
      <c r="A1028" s="3">
        <v>6</v>
      </c>
      <c r="B1028" s="1" t="s">
        <v>1338</v>
      </c>
      <c r="C1028" s="3">
        <v>2012</v>
      </c>
      <c r="D1028" s="78">
        <v>710</v>
      </c>
    </row>
    <row r="1029" spans="1:4" s="10" customFormat="1" ht="12.75">
      <c r="A1029" s="3">
        <v>7</v>
      </c>
      <c r="B1029" s="1" t="s">
        <v>1338</v>
      </c>
      <c r="C1029" s="3">
        <v>2012</v>
      </c>
      <c r="D1029" s="78">
        <v>710</v>
      </c>
    </row>
    <row r="1030" spans="1:4" s="10" customFormat="1" ht="12.75">
      <c r="A1030" s="3">
        <v>8</v>
      </c>
      <c r="B1030" s="1" t="s">
        <v>1338</v>
      </c>
      <c r="C1030" s="3">
        <v>2012</v>
      </c>
      <c r="D1030" s="78">
        <v>710</v>
      </c>
    </row>
    <row r="1031" spans="1:4" s="118" customFormat="1" ht="12.75">
      <c r="A1031" s="309" t="s">
        <v>2056</v>
      </c>
      <c r="B1031" s="310"/>
      <c r="C1031" s="311"/>
      <c r="D1031" s="156">
        <f>SUM(D1023:D1030)</f>
        <v>6229.65</v>
      </c>
    </row>
    <row r="1032" spans="1:4" s="10" customFormat="1" ht="12.75">
      <c r="A1032" s="283" t="s">
        <v>2073</v>
      </c>
      <c r="B1032" s="283"/>
      <c r="C1032" s="283"/>
      <c r="D1032" s="283"/>
    </row>
    <row r="1033" spans="1:4" s="10" customFormat="1" ht="12.75">
      <c r="A1033" s="3">
        <v>1</v>
      </c>
      <c r="B1033" s="1" t="s">
        <v>1322</v>
      </c>
      <c r="C1033" s="3">
        <v>2008</v>
      </c>
      <c r="D1033" s="78">
        <v>2528</v>
      </c>
    </row>
    <row r="1034" spans="1:4" s="10" customFormat="1" ht="12.75">
      <c r="A1034" s="3">
        <v>2</v>
      </c>
      <c r="B1034" s="1" t="s">
        <v>2074</v>
      </c>
      <c r="C1034" s="3">
        <v>2011</v>
      </c>
      <c r="D1034" s="78">
        <v>5050.8</v>
      </c>
    </row>
    <row r="1035" spans="1:4" s="10" customFormat="1" ht="12.75">
      <c r="A1035" s="3">
        <v>3</v>
      </c>
      <c r="B1035" s="1" t="s">
        <v>2075</v>
      </c>
      <c r="C1035" s="3">
        <v>2012</v>
      </c>
      <c r="D1035" s="78">
        <v>3700</v>
      </c>
    </row>
    <row r="1036" spans="1:4" s="10" customFormat="1" ht="12.75">
      <c r="A1036" s="3">
        <v>4</v>
      </c>
      <c r="B1036" s="1" t="s">
        <v>1366</v>
      </c>
      <c r="C1036" s="3">
        <v>2011</v>
      </c>
      <c r="D1036" s="78">
        <v>221.8</v>
      </c>
    </row>
    <row r="1037" spans="1:4" s="118" customFormat="1" ht="12.75">
      <c r="A1037" s="309" t="s">
        <v>2056</v>
      </c>
      <c r="B1037" s="310"/>
      <c r="C1037" s="311"/>
      <c r="D1037" s="156">
        <f>SUM(D1033:D1036)</f>
        <v>11500.599999999999</v>
      </c>
    </row>
    <row r="1038" spans="1:4" s="10" customFormat="1" ht="12.75">
      <c r="A1038" s="283" t="s">
        <v>2088</v>
      </c>
      <c r="B1038" s="283"/>
      <c r="C1038" s="283"/>
      <c r="D1038" s="283"/>
    </row>
    <row r="1039" spans="1:4" s="10" customFormat="1" ht="12.75">
      <c r="A1039" s="3">
        <v>1</v>
      </c>
      <c r="B1039" s="1" t="s">
        <v>1338</v>
      </c>
      <c r="C1039" s="3">
        <v>2009</v>
      </c>
      <c r="D1039" s="78">
        <v>2384.99</v>
      </c>
    </row>
    <row r="1040" spans="1:4" s="10" customFormat="1" ht="12.75">
      <c r="A1040" s="3">
        <v>2</v>
      </c>
      <c r="B1040" s="1" t="s">
        <v>2096</v>
      </c>
      <c r="C1040" s="3">
        <v>2010</v>
      </c>
      <c r="D1040" s="78">
        <v>1142</v>
      </c>
    </row>
    <row r="1041" spans="1:4" s="10" customFormat="1" ht="12.75">
      <c r="A1041" s="3">
        <v>3</v>
      </c>
      <c r="B1041" s="1" t="s">
        <v>2097</v>
      </c>
      <c r="C1041" s="3">
        <v>2011</v>
      </c>
      <c r="D1041" s="78">
        <v>2015.99</v>
      </c>
    </row>
    <row r="1042" spans="1:4" s="10" customFormat="1" ht="12.75">
      <c r="A1042" s="3">
        <v>4</v>
      </c>
      <c r="B1042" s="1" t="s">
        <v>2098</v>
      </c>
      <c r="C1042" s="3">
        <v>2011</v>
      </c>
      <c r="D1042" s="78">
        <v>4740</v>
      </c>
    </row>
    <row r="1043" spans="1:4" s="10" customFormat="1" ht="12.75">
      <c r="A1043" s="3">
        <v>5</v>
      </c>
      <c r="B1043" s="1" t="s">
        <v>1338</v>
      </c>
      <c r="C1043" s="3">
        <v>2011</v>
      </c>
      <c r="D1043" s="78">
        <v>1500</v>
      </c>
    </row>
    <row r="1044" spans="1:4" s="10" customFormat="1" ht="12.75">
      <c r="A1044" s="3">
        <v>6</v>
      </c>
      <c r="B1044" s="1" t="s">
        <v>1338</v>
      </c>
      <c r="C1044" s="3">
        <v>2011</v>
      </c>
      <c r="D1044" s="78">
        <v>1500</v>
      </c>
    </row>
    <row r="1045" spans="1:4" s="10" customFormat="1" ht="12.75">
      <c r="A1045" s="3">
        <v>7</v>
      </c>
      <c r="B1045" s="1" t="s">
        <v>2099</v>
      </c>
      <c r="C1045" s="3">
        <v>2011</v>
      </c>
      <c r="D1045" s="78">
        <v>600</v>
      </c>
    </row>
    <row r="1046" spans="1:4" s="10" customFormat="1" ht="12.75">
      <c r="A1046" s="3">
        <v>8</v>
      </c>
      <c r="B1046" s="1" t="s">
        <v>2100</v>
      </c>
      <c r="C1046" s="3">
        <v>2011</v>
      </c>
      <c r="D1046" s="78">
        <v>7200</v>
      </c>
    </row>
    <row r="1047" spans="1:4" s="10" customFormat="1" ht="12.75">
      <c r="A1047" s="3">
        <v>9</v>
      </c>
      <c r="B1047" s="1" t="s">
        <v>1338</v>
      </c>
      <c r="C1047" s="3">
        <v>2012</v>
      </c>
      <c r="D1047" s="78">
        <v>1799.99</v>
      </c>
    </row>
    <row r="1048" spans="1:4" s="10" customFormat="1" ht="12.75">
      <c r="A1048" s="3">
        <v>10</v>
      </c>
      <c r="B1048" s="1" t="s">
        <v>1338</v>
      </c>
      <c r="C1048" s="3">
        <v>2012</v>
      </c>
      <c r="D1048" s="78">
        <v>1799.99</v>
      </c>
    </row>
    <row r="1049" spans="1:4" s="10" customFormat="1" ht="12.75">
      <c r="A1049" s="3">
        <v>11</v>
      </c>
      <c r="B1049" s="1" t="s">
        <v>2101</v>
      </c>
      <c r="C1049" s="3">
        <v>2012</v>
      </c>
      <c r="D1049" s="78">
        <v>170</v>
      </c>
    </row>
    <row r="1050" spans="1:4" s="10" customFormat="1" ht="12.75">
      <c r="A1050" s="3">
        <v>12</v>
      </c>
      <c r="B1050" s="1" t="s">
        <v>1957</v>
      </c>
      <c r="C1050" s="3">
        <v>2012</v>
      </c>
      <c r="D1050" s="78">
        <v>1300</v>
      </c>
    </row>
    <row r="1051" spans="1:4" s="10" customFormat="1" ht="12.75">
      <c r="A1051" s="3">
        <v>13</v>
      </c>
      <c r="B1051" s="1" t="s">
        <v>1957</v>
      </c>
      <c r="C1051" s="3">
        <v>2012</v>
      </c>
      <c r="D1051" s="78">
        <v>1300</v>
      </c>
    </row>
    <row r="1052" spans="1:4" s="10" customFormat="1" ht="12.75">
      <c r="A1052" s="3">
        <v>14</v>
      </c>
      <c r="B1052" s="1" t="s">
        <v>1957</v>
      </c>
      <c r="C1052" s="3">
        <v>2011</v>
      </c>
      <c r="D1052" s="78">
        <v>1100</v>
      </c>
    </row>
    <row r="1053" spans="1:4" s="10" customFormat="1" ht="12.75">
      <c r="A1053" s="3">
        <v>15</v>
      </c>
      <c r="B1053" s="1" t="s">
        <v>1957</v>
      </c>
      <c r="C1053" s="3">
        <v>2011</v>
      </c>
      <c r="D1053" s="78">
        <v>1100</v>
      </c>
    </row>
    <row r="1054" spans="1:4" s="10" customFormat="1" ht="12.75">
      <c r="A1054" s="3">
        <v>16</v>
      </c>
      <c r="B1054" s="1" t="s">
        <v>2094</v>
      </c>
      <c r="C1054" s="3">
        <v>2012</v>
      </c>
      <c r="D1054" s="78">
        <v>2253</v>
      </c>
    </row>
    <row r="1055" spans="1:4" s="10" customFormat="1" ht="12.75">
      <c r="A1055" s="3">
        <v>17</v>
      </c>
      <c r="B1055" s="1" t="s">
        <v>1957</v>
      </c>
      <c r="C1055" s="3">
        <v>2012</v>
      </c>
      <c r="D1055" s="78">
        <v>952.13</v>
      </c>
    </row>
    <row r="1056" spans="1:4" s="118" customFormat="1" ht="12.75">
      <c r="A1056" s="309" t="s">
        <v>2056</v>
      </c>
      <c r="B1056" s="310"/>
      <c r="C1056" s="311"/>
      <c r="D1056" s="156">
        <f>SUM(D1039:D1055)</f>
        <v>32858.090000000004</v>
      </c>
    </row>
    <row r="1057" spans="1:4" s="10" customFormat="1" ht="12.75">
      <c r="A1057" s="283" t="s">
        <v>2283</v>
      </c>
      <c r="B1057" s="283"/>
      <c r="C1057" s="283"/>
      <c r="D1057" s="283"/>
    </row>
    <row r="1058" spans="1:4" s="10" customFormat="1" ht="12.75">
      <c r="A1058" s="3">
        <v>1</v>
      </c>
      <c r="B1058" s="1" t="s">
        <v>1338</v>
      </c>
      <c r="C1058" s="3">
        <v>2011</v>
      </c>
      <c r="D1058" s="78">
        <v>2600</v>
      </c>
    </row>
    <row r="1059" spans="1:4" s="10" customFormat="1" ht="12.75">
      <c r="A1059" s="3">
        <v>2</v>
      </c>
      <c r="B1059" s="1" t="s">
        <v>1339</v>
      </c>
      <c r="C1059" s="3">
        <v>2009</v>
      </c>
      <c r="D1059" s="78">
        <v>397.98</v>
      </c>
    </row>
    <row r="1060" spans="1:4" s="118" customFormat="1" ht="12.75">
      <c r="A1060" s="157"/>
      <c r="B1060" s="157" t="s">
        <v>2056</v>
      </c>
      <c r="C1060" s="158"/>
      <c r="D1060" s="156">
        <f>SUM(D1058:D1059)</f>
        <v>2997.98</v>
      </c>
    </row>
    <row r="1061" spans="1:4" s="10" customFormat="1" ht="12.75">
      <c r="A1061" s="283" t="s">
        <v>2284</v>
      </c>
      <c r="B1061" s="283"/>
      <c r="C1061" s="283"/>
      <c r="D1061" s="283"/>
    </row>
    <row r="1062" spans="1:4" s="10" customFormat="1" ht="12.75">
      <c r="A1062" s="3">
        <v>1</v>
      </c>
      <c r="B1062" s="1" t="s">
        <v>1341</v>
      </c>
      <c r="C1062" s="3">
        <v>2008</v>
      </c>
      <c r="D1062" s="78">
        <v>1268</v>
      </c>
    </row>
    <row r="1063" spans="1:4" s="10" customFormat="1" ht="12.75">
      <c r="A1063" s="3">
        <v>2</v>
      </c>
      <c r="B1063" s="1" t="s">
        <v>2149</v>
      </c>
      <c r="C1063" s="3">
        <v>2008</v>
      </c>
      <c r="D1063" s="78">
        <v>1699</v>
      </c>
    </row>
    <row r="1064" spans="1:4" s="10" customFormat="1" ht="12.75">
      <c r="A1064" s="3">
        <v>3</v>
      </c>
      <c r="B1064" s="1" t="s">
        <v>2152</v>
      </c>
      <c r="C1064" s="3">
        <v>2009</v>
      </c>
      <c r="D1064" s="78">
        <v>6008</v>
      </c>
    </row>
    <row r="1065" spans="1:4" s="10" customFormat="1" ht="12.75">
      <c r="A1065" s="3">
        <v>4</v>
      </c>
      <c r="B1065" s="1" t="s">
        <v>2153</v>
      </c>
      <c r="C1065" s="3">
        <v>2009</v>
      </c>
      <c r="D1065" s="78">
        <v>1998</v>
      </c>
    </row>
    <row r="1066" spans="1:4" s="10" customFormat="1" ht="12.75">
      <c r="A1066" s="3">
        <v>5</v>
      </c>
      <c r="B1066" s="1" t="s">
        <v>2154</v>
      </c>
      <c r="C1066" s="3">
        <v>2009</v>
      </c>
      <c r="D1066" s="78">
        <v>2023.35</v>
      </c>
    </row>
    <row r="1067" spans="1:4" s="10" customFormat="1" ht="12.75">
      <c r="A1067" s="3">
        <v>6</v>
      </c>
      <c r="B1067" s="1" t="s">
        <v>1322</v>
      </c>
      <c r="C1067" s="3">
        <v>2010</v>
      </c>
      <c r="D1067" s="78">
        <v>3011</v>
      </c>
    </row>
    <row r="1068" spans="1:4" s="10" customFormat="1" ht="12.75">
      <c r="A1068" s="3">
        <v>7</v>
      </c>
      <c r="B1068" s="1" t="s">
        <v>2156</v>
      </c>
      <c r="C1068" s="3">
        <v>2010</v>
      </c>
      <c r="D1068" s="78">
        <v>1515</v>
      </c>
    </row>
    <row r="1069" spans="1:4" s="10" customFormat="1" ht="12.75">
      <c r="A1069" s="3">
        <v>8</v>
      </c>
      <c r="B1069" s="1" t="s">
        <v>2157</v>
      </c>
      <c r="C1069" s="3">
        <v>2010</v>
      </c>
      <c r="D1069" s="78">
        <v>2952</v>
      </c>
    </row>
    <row r="1070" spans="1:4" s="10" customFormat="1" ht="12.75">
      <c r="A1070" s="3">
        <v>9</v>
      </c>
      <c r="B1070" s="1" t="s">
        <v>2158</v>
      </c>
      <c r="C1070" s="3">
        <v>2010</v>
      </c>
      <c r="D1070" s="78">
        <v>1800</v>
      </c>
    </row>
    <row r="1071" spans="1:4" s="10" customFormat="1" ht="12.75">
      <c r="A1071" s="3">
        <v>10</v>
      </c>
      <c r="B1071" s="1" t="s">
        <v>2159</v>
      </c>
      <c r="C1071" s="3">
        <v>2010</v>
      </c>
      <c r="D1071" s="78">
        <v>5499.98</v>
      </c>
    </row>
    <row r="1072" spans="1:4" s="10" customFormat="1" ht="12.75">
      <c r="A1072" s="3">
        <v>11</v>
      </c>
      <c r="B1072" s="1" t="s">
        <v>2160</v>
      </c>
      <c r="C1072" s="3">
        <v>2010</v>
      </c>
      <c r="D1072" s="78">
        <v>1370</v>
      </c>
    </row>
    <row r="1073" spans="1:4" s="10" customFormat="1" ht="12.75">
      <c r="A1073" s="3">
        <v>12</v>
      </c>
      <c r="B1073" s="1" t="s">
        <v>2161</v>
      </c>
      <c r="C1073" s="3">
        <v>2010</v>
      </c>
      <c r="D1073" s="78">
        <v>5949.94</v>
      </c>
    </row>
    <row r="1074" spans="1:4" s="10" customFormat="1" ht="12.75">
      <c r="A1074" s="3">
        <v>13</v>
      </c>
      <c r="B1074" s="1" t="s">
        <v>2162</v>
      </c>
      <c r="C1074" s="3">
        <v>2010</v>
      </c>
      <c r="D1074" s="78">
        <v>5957</v>
      </c>
    </row>
    <row r="1075" spans="1:4" s="10" customFormat="1" ht="12.75">
      <c r="A1075" s="3">
        <v>14</v>
      </c>
      <c r="B1075" s="1" t="s">
        <v>2489</v>
      </c>
      <c r="C1075" s="3">
        <v>2010</v>
      </c>
      <c r="D1075" s="78">
        <v>3160</v>
      </c>
    </row>
    <row r="1076" spans="1:4" s="10" customFormat="1" ht="12.75">
      <c r="A1076" s="3">
        <v>15</v>
      </c>
      <c r="B1076" s="1" t="s">
        <v>2163</v>
      </c>
      <c r="C1076" s="3">
        <v>2010</v>
      </c>
      <c r="D1076" s="78">
        <v>3508</v>
      </c>
    </row>
    <row r="1077" spans="1:4" s="10" customFormat="1" ht="12.75">
      <c r="A1077" s="3">
        <v>16</v>
      </c>
      <c r="B1077" s="1" t="s">
        <v>1408</v>
      </c>
      <c r="C1077" s="3">
        <v>2010</v>
      </c>
      <c r="D1077" s="78">
        <v>3388</v>
      </c>
    </row>
    <row r="1078" spans="1:4" s="10" customFormat="1" ht="12.75">
      <c r="A1078" s="3">
        <v>17</v>
      </c>
      <c r="B1078" s="1" t="s">
        <v>1409</v>
      </c>
      <c r="C1078" s="3">
        <v>2011</v>
      </c>
      <c r="D1078" s="78">
        <v>4586.85</v>
      </c>
    </row>
    <row r="1079" spans="1:4" s="10" customFormat="1" ht="12.75">
      <c r="A1079" s="3">
        <v>18</v>
      </c>
      <c r="B1079" s="1" t="s">
        <v>1411</v>
      </c>
      <c r="C1079" s="3">
        <v>2011</v>
      </c>
      <c r="D1079" s="78">
        <v>1399</v>
      </c>
    </row>
    <row r="1080" spans="1:4" s="10" customFormat="1" ht="12.75">
      <c r="A1080" s="3">
        <v>19</v>
      </c>
      <c r="B1080" s="1" t="s">
        <v>2144</v>
      </c>
      <c r="C1080" s="3">
        <v>2011</v>
      </c>
      <c r="D1080" s="78">
        <v>1228.77</v>
      </c>
    </row>
    <row r="1081" spans="1:4" s="10" customFormat="1" ht="12.75">
      <c r="A1081" s="3">
        <v>20</v>
      </c>
      <c r="B1081" s="1" t="s">
        <v>2145</v>
      </c>
      <c r="C1081" s="3">
        <v>2011</v>
      </c>
      <c r="D1081" s="78">
        <v>1368.01</v>
      </c>
    </row>
    <row r="1082" spans="1:4" s="10" customFormat="1" ht="12.75">
      <c r="A1082" s="3">
        <v>21</v>
      </c>
      <c r="B1082" s="1" t="s">
        <v>2155</v>
      </c>
      <c r="C1082" s="3">
        <v>2010</v>
      </c>
      <c r="D1082" s="78">
        <v>8994.21</v>
      </c>
    </row>
    <row r="1083" spans="1:4" s="118" customFormat="1" ht="12.75">
      <c r="A1083" s="309" t="s">
        <v>2056</v>
      </c>
      <c r="B1083" s="310"/>
      <c r="C1083" s="311"/>
      <c r="D1083" s="156">
        <f>SUM(D1062:D1082)</f>
        <v>68684.10999999999</v>
      </c>
    </row>
    <row r="1084" spans="1:4" s="10" customFormat="1" ht="12.75">
      <c r="A1084" s="283" t="s">
        <v>2285</v>
      </c>
      <c r="B1084" s="283"/>
      <c r="C1084" s="283"/>
      <c r="D1084" s="283"/>
    </row>
    <row r="1085" spans="1:4" s="10" customFormat="1" ht="39">
      <c r="A1085" s="3">
        <v>1</v>
      </c>
      <c r="B1085" s="1" t="s">
        <v>1450</v>
      </c>
      <c r="C1085" s="3">
        <v>2009</v>
      </c>
      <c r="D1085" s="78">
        <v>1976</v>
      </c>
    </row>
    <row r="1086" spans="1:4" s="10" customFormat="1" ht="12.75">
      <c r="A1086" s="3">
        <v>2</v>
      </c>
      <c r="B1086" s="1" t="s">
        <v>1451</v>
      </c>
      <c r="C1086" s="3">
        <v>2009</v>
      </c>
      <c r="D1086" s="78">
        <v>909</v>
      </c>
    </row>
    <row r="1087" spans="1:4" s="10" customFormat="1" ht="12.75">
      <c r="A1087" s="3">
        <v>3</v>
      </c>
      <c r="B1087" s="1" t="s">
        <v>2492</v>
      </c>
      <c r="C1087" s="3">
        <v>2009</v>
      </c>
      <c r="D1087" s="78">
        <v>1998</v>
      </c>
    </row>
    <row r="1088" spans="1:4" s="10" customFormat="1" ht="12.75">
      <c r="A1088" s="3">
        <v>4</v>
      </c>
      <c r="B1088" s="1" t="s">
        <v>1452</v>
      </c>
      <c r="C1088" s="3">
        <v>2010</v>
      </c>
      <c r="D1088" s="78">
        <v>539.1</v>
      </c>
    </row>
    <row r="1089" spans="1:4" s="10" customFormat="1" ht="12.75">
      <c r="A1089" s="3">
        <v>5</v>
      </c>
      <c r="B1089" s="1" t="s">
        <v>1444</v>
      </c>
      <c r="C1089" s="3">
        <v>2009</v>
      </c>
      <c r="D1089" s="78">
        <v>6008</v>
      </c>
    </row>
    <row r="1090" spans="1:4" s="118" customFormat="1" ht="12.75">
      <c r="A1090" s="309" t="s">
        <v>2056</v>
      </c>
      <c r="B1090" s="310"/>
      <c r="C1090" s="311"/>
      <c r="D1090" s="156">
        <f>SUM(D1085:D1089)</f>
        <v>11430.1</v>
      </c>
    </row>
    <row r="1091" spans="1:4" s="10" customFormat="1" ht="12.75">
      <c r="A1091" s="283" t="s">
        <v>2286</v>
      </c>
      <c r="B1091" s="283"/>
      <c r="C1091" s="283"/>
      <c r="D1091" s="283"/>
    </row>
    <row r="1092" spans="1:4" s="10" customFormat="1" ht="26.25">
      <c r="A1092" s="3">
        <v>1</v>
      </c>
      <c r="B1092" s="1" t="s">
        <v>562</v>
      </c>
      <c r="C1092" s="3">
        <v>2008</v>
      </c>
      <c r="D1092" s="78">
        <v>2522.48</v>
      </c>
    </row>
    <row r="1093" spans="1:4" s="10" customFormat="1" ht="12.75">
      <c r="A1093" s="3">
        <v>2</v>
      </c>
      <c r="B1093" s="207" t="s">
        <v>563</v>
      </c>
      <c r="C1093" s="9">
        <v>2008</v>
      </c>
      <c r="D1093" s="218">
        <v>1976</v>
      </c>
    </row>
    <row r="1094" spans="1:4" s="10" customFormat="1" ht="12.75">
      <c r="A1094" s="3">
        <v>3</v>
      </c>
      <c r="B1094" s="1" t="s">
        <v>564</v>
      </c>
      <c r="C1094" s="3">
        <v>2010</v>
      </c>
      <c r="D1094" s="78">
        <v>2135</v>
      </c>
    </row>
    <row r="1095" spans="1:4" s="10" customFormat="1" ht="12.75">
      <c r="A1095" s="3">
        <v>4</v>
      </c>
      <c r="B1095" s="1" t="s">
        <v>565</v>
      </c>
      <c r="C1095" s="3">
        <v>2010</v>
      </c>
      <c r="D1095" s="78">
        <v>865</v>
      </c>
    </row>
    <row r="1096" spans="1:4" s="10" customFormat="1" ht="12.75">
      <c r="A1096" s="3">
        <v>5</v>
      </c>
      <c r="B1096" s="1" t="s">
        <v>566</v>
      </c>
      <c r="C1096" s="3">
        <v>2011</v>
      </c>
      <c r="D1096" s="78">
        <v>2749</v>
      </c>
    </row>
    <row r="1097" spans="1:4" s="10" customFormat="1" ht="12.75">
      <c r="A1097" s="3">
        <v>6</v>
      </c>
      <c r="B1097" s="1" t="s">
        <v>567</v>
      </c>
      <c r="C1097" s="3">
        <v>2011</v>
      </c>
      <c r="D1097" s="78">
        <v>2899</v>
      </c>
    </row>
    <row r="1098" spans="1:4" s="10" customFormat="1" ht="12.75">
      <c r="A1098" s="3">
        <v>7</v>
      </c>
      <c r="B1098" s="1" t="s">
        <v>1487</v>
      </c>
      <c r="C1098" s="3">
        <v>2008</v>
      </c>
      <c r="D1098" s="78">
        <v>1830</v>
      </c>
    </row>
    <row r="1099" spans="1:4" s="10" customFormat="1" ht="12.75">
      <c r="A1099" s="3">
        <v>8</v>
      </c>
      <c r="B1099" s="1" t="s">
        <v>1501</v>
      </c>
      <c r="C1099" s="3">
        <v>2010</v>
      </c>
      <c r="D1099" s="78">
        <v>3293</v>
      </c>
    </row>
    <row r="1100" spans="1:4" s="10" customFormat="1" ht="12.75">
      <c r="A1100" s="3">
        <v>9</v>
      </c>
      <c r="B1100" s="1" t="s">
        <v>1502</v>
      </c>
      <c r="C1100" s="3">
        <v>2010</v>
      </c>
      <c r="D1100" s="78">
        <v>1580</v>
      </c>
    </row>
    <row r="1101" spans="1:4" s="10" customFormat="1" ht="12.75">
      <c r="A1101" s="3">
        <v>10</v>
      </c>
      <c r="B1101" s="1" t="s">
        <v>1504</v>
      </c>
      <c r="C1101" s="3">
        <v>2011</v>
      </c>
      <c r="D1101" s="78">
        <v>2449</v>
      </c>
    </row>
    <row r="1102" spans="1:4" s="10" customFormat="1" ht="12.75">
      <c r="A1102" s="3">
        <v>11</v>
      </c>
      <c r="B1102" s="1" t="s">
        <v>560</v>
      </c>
      <c r="C1102" s="3">
        <v>2011</v>
      </c>
      <c r="D1102" s="78">
        <v>2188.99</v>
      </c>
    </row>
    <row r="1103" spans="1:4" s="10" customFormat="1" ht="12.75">
      <c r="A1103" s="3">
        <v>12</v>
      </c>
      <c r="B1103" s="1" t="s">
        <v>1500</v>
      </c>
      <c r="C1103" s="3">
        <v>2010</v>
      </c>
      <c r="D1103" s="78">
        <v>5107</v>
      </c>
    </row>
    <row r="1104" spans="1:4" s="118" customFormat="1" ht="12.75">
      <c r="A1104" s="309" t="s">
        <v>2056</v>
      </c>
      <c r="B1104" s="310"/>
      <c r="C1104" s="311"/>
      <c r="D1104" s="156">
        <f>SUM(D1092:D1103)</f>
        <v>29594.47</v>
      </c>
    </row>
    <row r="1105" spans="1:4" s="10" customFormat="1" ht="12.75">
      <c r="A1105" s="283" t="s">
        <v>2287</v>
      </c>
      <c r="B1105" s="283"/>
      <c r="C1105" s="283"/>
      <c r="D1105" s="283"/>
    </row>
    <row r="1106" spans="1:4" s="10" customFormat="1" ht="12.75">
      <c r="A1106" s="3">
        <v>1</v>
      </c>
      <c r="B1106" s="1" t="s">
        <v>592</v>
      </c>
      <c r="C1106" s="3">
        <v>2011</v>
      </c>
      <c r="D1106" s="78">
        <v>1300</v>
      </c>
    </row>
    <row r="1107" spans="1:4" s="10" customFormat="1" ht="26.25">
      <c r="A1107" s="3">
        <v>2</v>
      </c>
      <c r="B1107" s="1" t="s">
        <v>1552</v>
      </c>
      <c r="C1107" s="3">
        <v>2011</v>
      </c>
      <c r="D1107" s="220">
        <v>2000</v>
      </c>
    </row>
    <row r="1108" spans="1:4" s="10" customFormat="1" ht="12.75">
      <c r="A1108" s="3">
        <v>3</v>
      </c>
      <c r="B1108" s="1" t="s">
        <v>1553</v>
      </c>
      <c r="C1108" s="3">
        <v>2012</v>
      </c>
      <c r="D1108" s="220">
        <v>2048.99</v>
      </c>
    </row>
    <row r="1109" spans="1:4" s="10" customFormat="1" ht="26.25">
      <c r="A1109" s="3">
        <v>4</v>
      </c>
      <c r="B1109" s="1" t="s">
        <v>1554</v>
      </c>
      <c r="C1109" s="3">
        <v>2012</v>
      </c>
      <c r="D1109" s="220">
        <v>2000</v>
      </c>
    </row>
    <row r="1110" spans="1:4" s="10" customFormat="1" ht="26.25">
      <c r="A1110" s="3">
        <v>5</v>
      </c>
      <c r="B1110" s="1" t="s">
        <v>1555</v>
      </c>
      <c r="C1110" s="3">
        <v>2012</v>
      </c>
      <c r="D1110" s="220">
        <v>2000</v>
      </c>
    </row>
    <row r="1111" spans="1:4" s="10" customFormat="1" ht="26.25">
      <c r="A1111" s="3">
        <v>6</v>
      </c>
      <c r="B1111" s="1" t="s">
        <v>1556</v>
      </c>
      <c r="C1111" s="3">
        <v>2012</v>
      </c>
      <c r="D1111" s="220">
        <v>4000</v>
      </c>
    </row>
    <row r="1112" spans="1:4" s="118" customFormat="1" ht="12.75">
      <c r="A1112" s="309" t="s">
        <v>2056</v>
      </c>
      <c r="B1112" s="310"/>
      <c r="C1112" s="311"/>
      <c r="D1112" s="156">
        <f>SUM(D1106:D1111)</f>
        <v>13348.99</v>
      </c>
    </row>
    <row r="1113" spans="1:4" s="10" customFormat="1" ht="12.75">
      <c r="A1113" s="283" t="s">
        <v>2288</v>
      </c>
      <c r="B1113" s="283"/>
      <c r="C1113" s="283"/>
      <c r="D1113" s="283"/>
    </row>
    <row r="1114" spans="1:4" s="10" customFormat="1" ht="12.75">
      <c r="A1114" s="3">
        <v>1</v>
      </c>
      <c r="B1114" s="1" t="s">
        <v>1338</v>
      </c>
      <c r="C1114" s="3">
        <v>2009</v>
      </c>
      <c r="D1114" s="78">
        <v>2558</v>
      </c>
    </row>
    <row r="1115" spans="1:4" s="10" customFormat="1" ht="12.75">
      <c r="A1115" s="3">
        <v>2</v>
      </c>
      <c r="B1115" s="1" t="s">
        <v>1957</v>
      </c>
      <c r="C1115" s="3">
        <v>2011</v>
      </c>
      <c r="D1115" s="78">
        <v>2400</v>
      </c>
    </row>
    <row r="1116" spans="1:4" s="10" customFormat="1" ht="12.75">
      <c r="A1116" s="3">
        <v>3</v>
      </c>
      <c r="B1116" s="1" t="s">
        <v>1587</v>
      </c>
      <c r="C1116" s="3">
        <v>2012</v>
      </c>
      <c r="D1116" s="78">
        <v>2803.17</v>
      </c>
    </row>
    <row r="1117" spans="1:4" s="10" customFormat="1" ht="12.75">
      <c r="A1117" s="3">
        <v>4</v>
      </c>
      <c r="B1117" s="1" t="s">
        <v>1588</v>
      </c>
      <c r="C1117" s="3">
        <v>2012</v>
      </c>
      <c r="D1117" s="78">
        <v>2999.98</v>
      </c>
    </row>
    <row r="1118" spans="1:4" s="10" customFormat="1" ht="12.75">
      <c r="A1118" s="3">
        <v>5</v>
      </c>
      <c r="B1118" s="1" t="s">
        <v>1589</v>
      </c>
      <c r="C1118" s="3">
        <v>2012</v>
      </c>
      <c r="D1118" s="78">
        <v>799.99</v>
      </c>
    </row>
    <row r="1119" spans="1:4" s="118" customFormat="1" ht="12.75">
      <c r="A1119" s="309" t="s">
        <v>2056</v>
      </c>
      <c r="B1119" s="310"/>
      <c r="C1119" s="311"/>
      <c r="D1119" s="156">
        <f>SUM(D1114:D1118)</f>
        <v>11561.14</v>
      </c>
    </row>
    <row r="1120" spans="1:4" s="10" customFormat="1" ht="12.75">
      <c r="A1120" s="283" t="s">
        <v>2289</v>
      </c>
      <c r="B1120" s="283"/>
      <c r="C1120" s="283"/>
      <c r="D1120" s="283"/>
    </row>
    <row r="1121" spans="1:4" s="10" customFormat="1" ht="12.75">
      <c r="A1121" s="3">
        <v>1</v>
      </c>
      <c r="B1121" s="1" t="s">
        <v>1666</v>
      </c>
      <c r="C1121" s="3">
        <v>2008</v>
      </c>
      <c r="D1121" s="78">
        <v>12444.98</v>
      </c>
    </row>
    <row r="1122" spans="1:4" s="10" customFormat="1" ht="12.75">
      <c r="A1122" s="3">
        <v>2</v>
      </c>
      <c r="B1122" s="1" t="s">
        <v>1667</v>
      </c>
      <c r="C1122" s="3">
        <v>2009</v>
      </c>
      <c r="D1122" s="78">
        <v>6095.77</v>
      </c>
    </row>
    <row r="1123" spans="1:4" s="10" customFormat="1" ht="12.75">
      <c r="A1123" s="3">
        <v>3</v>
      </c>
      <c r="B1123" s="1" t="s">
        <v>1668</v>
      </c>
      <c r="C1123" s="3">
        <v>2009</v>
      </c>
      <c r="D1123" s="78">
        <v>3904</v>
      </c>
    </row>
    <row r="1124" spans="1:4" s="10" customFormat="1" ht="12.75">
      <c r="A1124" s="3">
        <v>4</v>
      </c>
      <c r="B1124" s="1" t="s">
        <v>1669</v>
      </c>
      <c r="C1124" s="3">
        <v>2010</v>
      </c>
      <c r="D1124" s="78">
        <v>3144</v>
      </c>
    </row>
    <row r="1125" spans="1:4" s="10" customFormat="1" ht="12.75">
      <c r="A1125" s="3">
        <v>5</v>
      </c>
      <c r="B1125" s="1" t="s">
        <v>1670</v>
      </c>
      <c r="C1125" s="3">
        <v>2011</v>
      </c>
      <c r="D1125" s="78">
        <v>1710</v>
      </c>
    </row>
    <row r="1126" spans="1:4" s="10" customFormat="1" ht="12.75">
      <c r="A1126" s="3">
        <v>6</v>
      </c>
      <c r="B1126" s="1" t="s">
        <v>1672</v>
      </c>
      <c r="C1126" s="3">
        <v>2011</v>
      </c>
      <c r="D1126" s="78">
        <v>20790</v>
      </c>
    </row>
    <row r="1127" spans="1:4" s="10" customFormat="1" ht="12.75">
      <c r="A1127" s="3">
        <v>7</v>
      </c>
      <c r="B1127" s="1" t="s">
        <v>1676</v>
      </c>
      <c r="C1127" s="3">
        <v>2012</v>
      </c>
      <c r="D1127" s="78">
        <v>1599.99</v>
      </c>
    </row>
    <row r="1128" spans="1:4" s="10" customFormat="1" ht="12.75">
      <c r="A1128" s="3">
        <v>8</v>
      </c>
      <c r="B1128" s="1" t="s">
        <v>1634</v>
      </c>
      <c r="C1128" s="3">
        <v>2008</v>
      </c>
      <c r="D1128" s="78">
        <v>2600</v>
      </c>
    </row>
    <row r="1129" spans="1:4" s="10" customFormat="1" ht="12.75">
      <c r="A1129" s="3">
        <v>9</v>
      </c>
      <c r="B1129" s="212" t="s">
        <v>1803</v>
      </c>
      <c r="C1129" s="26">
        <v>2011</v>
      </c>
      <c r="D1129" s="253">
        <v>1112</v>
      </c>
    </row>
    <row r="1130" spans="1:4" s="10" customFormat="1" ht="12.75">
      <c r="A1130" s="3">
        <v>10</v>
      </c>
      <c r="B1130" s="212" t="s">
        <v>1803</v>
      </c>
      <c r="C1130" s="26">
        <v>2011</v>
      </c>
      <c r="D1130" s="253">
        <v>1112</v>
      </c>
    </row>
    <row r="1131" spans="1:4" s="118" customFormat="1" ht="12.75">
      <c r="A1131" s="309" t="s">
        <v>2056</v>
      </c>
      <c r="B1131" s="310"/>
      <c r="C1131" s="311"/>
      <c r="D1131" s="156">
        <f>SUM(D1121:D1130)</f>
        <v>54512.74</v>
      </c>
    </row>
    <row r="1132" spans="1:4" s="10" customFormat="1" ht="12.75">
      <c r="A1132" s="283" t="s">
        <v>112</v>
      </c>
      <c r="B1132" s="283"/>
      <c r="C1132" s="283"/>
      <c r="D1132" s="283"/>
    </row>
    <row r="1133" spans="1:4" s="10" customFormat="1" ht="12.75">
      <c r="A1133" s="3">
        <v>1</v>
      </c>
      <c r="B1133" s="1" t="s">
        <v>139</v>
      </c>
      <c r="C1133" s="3">
        <v>2008</v>
      </c>
      <c r="D1133" s="78">
        <v>537.9</v>
      </c>
    </row>
    <row r="1134" spans="1:4" s="10" customFormat="1" ht="12.75">
      <c r="A1134" s="3">
        <v>2</v>
      </c>
      <c r="B1134" s="1" t="s">
        <v>140</v>
      </c>
      <c r="C1134" s="3">
        <v>2008</v>
      </c>
      <c r="D1134" s="78">
        <v>385</v>
      </c>
    </row>
    <row r="1135" spans="1:4" s="10" customFormat="1" ht="12.75">
      <c r="A1135" s="3">
        <v>3</v>
      </c>
      <c r="B1135" s="1" t="s">
        <v>141</v>
      </c>
      <c r="C1135" s="3">
        <v>2009</v>
      </c>
      <c r="D1135" s="78">
        <v>4820.04</v>
      </c>
    </row>
    <row r="1136" spans="1:4" s="10" customFormat="1" ht="12.75">
      <c r="A1136" s="3">
        <v>4</v>
      </c>
      <c r="B1136" s="1" t="s">
        <v>139</v>
      </c>
      <c r="C1136" s="3">
        <v>2009</v>
      </c>
      <c r="D1136" s="78">
        <v>540</v>
      </c>
    </row>
    <row r="1137" spans="1:4" s="10" customFormat="1" ht="12.75">
      <c r="A1137" s="3">
        <v>5</v>
      </c>
      <c r="B1137" s="1" t="s">
        <v>142</v>
      </c>
      <c r="C1137" s="3">
        <v>2012</v>
      </c>
      <c r="D1137" s="78">
        <v>1869</v>
      </c>
    </row>
    <row r="1138" spans="1:4" s="118" customFormat="1" ht="12.75">
      <c r="A1138" s="309" t="s">
        <v>2056</v>
      </c>
      <c r="B1138" s="310"/>
      <c r="C1138" s="311"/>
      <c r="D1138" s="156">
        <f>SUM(D1133:D1137)</f>
        <v>8151.94</v>
      </c>
    </row>
    <row r="1139" spans="1:4" s="10" customFormat="1" ht="12.75">
      <c r="A1139" s="283" t="s">
        <v>2290</v>
      </c>
      <c r="B1139" s="283"/>
      <c r="C1139" s="283"/>
      <c r="D1139" s="283"/>
    </row>
    <row r="1140" spans="1:4" s="10" customFormat="1" ht="12.75">
      <c r="A1140" s="3">
        <v>1</v>
      </c>
      <c r="B1140" s="212" t="s">
        <v>795</v>
      </c>
      <c r="C1140" s="26">
        <v>2011</v>
      </c>
      <c r="D1140" s="213">
        <v>3199</v>
      </c>
    </row>
    <row r="1141" spans="1:4" s="10" customFormat="1" ht="12.75">
      <c r="A1141" s="3">
        <v>2</v>
      </c>
      <c r="B1141" s="1" t="s">
        <v>794</v>
      </c>
      <c r="C1141" s="3">
        <v>2012</v>
      </c>
      <c r="D1141" s="78">
        <v>229</v>
      </c>
    </row>
    <row r="1142" spans="1:4" s="118" customFormat="1" ht="12.75">
      <c r="A1142" s="309" t="s">
        <v>2056</v>
      </c>
      <c r="B1142" s="310"/>
      <c r="C1142" s="311"/>
      <c r="D1142" s="156">
        <f>SUM(D1140:D1141)</f>
        <v>3428</v>
      </c>
    </row>
    <row r="1143" spans="1:4" s="10" customFormat="1" ht="12.75">
      <c r="A1143" s="283" t="s">
        <v>2536</v>
      </c>
      <c r="B1143" s="283"/>
      <c r="C1143" s="283"/>
      <c r="D1143" s="283"/>
    </row>
    <row r="1144" spans="1:4" s="10" customFormat="1" ht="12.75">
      <c r="A1144" s="3">
        <v>1</v>
      </c>
      <c r="B1144" s="1" t="s">
        <v>1822</v>
      </c>
      <c r="C1144" s="3">
        <v>2008</v>
      </c>
      <c r="D1144" s="78">
        <v>2290</v>
      </c>
    </row>
    <row r="1145" spans="1:4" s="10" customFormat="1" ht="12.75">
      <c r="A1145" s="3">
        <v>2</v>
      </c>
      <c r="B1145" s="1" t="s">
        <v>1823</v>
      </c>
      <c r="C1145" s="3">
        <v>2008</v>
      </c>
      <c r="D1145" s="78">
        <v>3395</v>
      </c>
    </row>
    <row r="1146" spans="1:4" s="10" customFormat="1" ht="12.75">
      <c r="A1146" s="3">
        <v>3</v>
      </c>
      <c r="B1146" s="1" t="s">
        <v>1824</v>
      </c>
      <c r="C1146" s="3">
        <v>2009</v>
      </c>
      <c r="D1146" s="78">
        <v>5976</v>
      </c>
    </row>
    <row r="1147" spans="1:4" s="118" customFormat="1" ht="12.75">
      <c r="A1147" s="309" t="s">
        <v>2056</v>
      </c>
      <c r="B1147" s="310"/>
      <c r="C1147" s="311"/>
      <c r="D1147" s="156">
        <f>SUM(D1144:D1146)</f>
        <v>11661</v>
      </c>
    </row>
    <row r="1148" spans="1:4" s="10" customFormat="1" ht="12.75">
      <c r="A1148" s="283" t="s">
        <v>2537</v>
      </c>
      <c r="B1148" s="283"/>
      <c r="C1148" s="283"/>
      <c r="D1148" s="283"/>
    </row>
    <row r="1149" spans="1:4" s="10" customFormat="1" ht="12.75">
      <c r="A1149" s="3">
        <v>1</v>
      </c>
      <c r="B1149" s="1" t="s">
        <v>64</v>
      </c>
      <c r="C1149" s="3">
        <v>2008</v>
      </c>
      <c r="D1149" s="78">
        <v>365</v>
      </c>
    </row>
    <row r="1150" spans="1:4" s="10" customFormat="1" ht="12.75">
      <c r="A1150" s="3">
        <v>2</v>
      </c>
      <c r="B1150" s="1" t="s">
        <v>65</v>
      </c>
      <c r="C1150" s="3">
        <v>2008</v>
      </c>
      <c r="D1150" s="78">
        <v>640</v>
      </c>
    </row>
    <row r="1151" spans="1:4" s="10" customFormat="1" ht="12.75">
      <c r="A1151" s="3">
        <v>3</v>
      </c>
      <c r="B1151" s="1" t="s">
        <v>66</v>
      </c>
      <c r="C1151" s="3">
        <v>2008</v>
      </c>
      <c r="D1151" s="78">
        <v>1299</v>
      </c>
    </row>
    <row r="1152" spans="1:4" s="10" customFormat="1" ht="12.75">
      <c r="A1152" s="3">
        <v>4</v>
      </c>
      <c r="B1152" s="1" t="s">
        <v>67</v>
      </c>
      <c r="C1152" s="3">
        <v>2009</v>
      </c>
      <c r="D1152" s="78">
        <v>299</v>
      </c>
    </row>
    <row r="1153" spans="1:4" s="10" customFormat="1" ht="12.75">
      <c r="A1153" s="3">
        <v>5</v>
      </c>
      <c r="B1153" s="1" t="s">
        <v>69</v>
      </c>
      <c r="C1153" s="3">
        <v>2009</v>
      </c>
      <c r="D1153" s="78">
        <v>1495</v>
      </c>
    </row>
    <row r="1154" spans="1:4" s="10" customFormat="1" ht="12.75">
      <c r="A1154" s="3">
        <v>6</v>
      </c>
      <c r="B1154" s="1" t="s">
        <v>70</v>
      </c>
      <c r="C1154" s="3">
        <v>2010</v>
      </c>
      <c r="D1154" s="78">
        <v>701</v>
      </c>
    </row>
    <row r="1155" spans="1:4" s="10" customFormat="1" ht="12.75">
      <c r="A1155" s="3">
        <v>7</v>
      </c>
      <c r="B1155" s="1" t="s">
        <v>71</v>
      </c>
      <c r="C1155" s="3">
        <v>2010</v>
      </c>
      <c r="D1155" s="78">
        <v>565</v>
      </c>
    </row>
    <row r="1156" spans="1:4" s="10" customFormat="1" ht="12.75">
      <c r="A1156" s="3">
        <v>8</v>
      </c>
      <c r="B1156" s="1" t="s">
        <v>72</v>
      </c>
      <c r="C1156" s="3">
        <v>2011</v>
      </c>
      <c r="D1156" s="78">
        <v>349</v>
      </c>
    </row>
    <row r="1157" spans="1:4" s="10" customFormat="1" ht="12.75">
      <c r="A1157" s="3">
        <v>9</v>
      </c>
      <c r="B1157" s="1" t="s">
        <v>73</v>
      </c>
      <c r="C1157" s="3">
        <v>2011</v>
      </c>
      <c r="D1157" s="78">
        <v>5670</v>
      </c>
    </row>
    <row r="1158" spans="1:4" s="10" customFormat="1" ht="12.75">
      <c r="A1158" s="3">
        <v>10</v>
      </c>
      <c r="B1158" s="1" t="s">
        <v>74</v>
      </c>
      <c r="C1158" s="3">
        <v>2010</v>
      </c>
      <c r="D1158" s="78">
        <v>3076.84</v>
      </c>
    </row>
    <row r="1159" spans="1:4" s="10" customFormat="1" ht="12.75">
      <c r="A1159" s="3">
        <v>11</v>
      </c>
      <c r="B1159" s="1" t="s">
        <v>75</v>
      </c>
      <c r="C1159" s="3">
        <v>2011</v>
      </c>
      <c r="D1159" s="78">
        <v>307</v>
      </c>
    </row>
    <row r="1160" spans="1:4" s="10" customFormat="1" ht="12.75">
      <c r="A1160" s="3">
        <v>12</v>
      </c>
      <c r="B1160" s="1" t="s">
        <v>76</v>
      </c>
      <c r="C1160" s="3">
        <v>2011</v>
      </c>
      <c r="D1160" s="78">
        <v>1350</v>
      </c>
    </row>
    <row r="1161" spans="1:4" s="10" customFormat="1" ht="12.75">
      <c r="A1161" s="3">
        <v>13</v>
      </c>
      <c r="B1161" s="1" t="s">
        <v>77</v>
      </c>
      <c r="C1161" s="3">
        <v>2009</v>
      </c>
      <c r="D1161" s="78">
        <v>3951</v>
      </c>
    </row>
    <row r="1162" spans="1:4" s="10" customFormat="1" ht="12.75">
      <c r="A1162" s="3">
        <v>14</v>
      </c>
      <c r="B1162" s="1" t="s">
        <v>78</v>
      </c>
      <c r="C1162" s="3">
        <v>2011</v>
      </c>
      <c r="D1162" s="78">
        <v>1290</v>
      </c>
    </row>
    <row r="1163" spans="1:4" s="10" customFormat="1" ht="12.75">
      <c r="A1163" s="3">
        <v>15</v>
      </c>
      <c r="B1163" s="1" t="s">
        <v>79</v>
      </c>
      <c r="C1163" s="3">
        <v>2011</v>
      </c>
      <c r="D1163" s="78">
        <v>1176</v>
      </c>
    </row>
    <row r="1164" spans="1:4" s="10" customFormat="1" ht="12.75">
      <c r="A1164" s="3">
        <v>16</v>
      </c>
      <c r="B1164" s="1" t="s">
        <v>80</v>
      </c>
      <c r="C1164" s="3">
        <v>2011</v>
      </c>
      <c r="D1164" s="78">
        <v>2405</v>
      </c>
    </row>
    <row r="1165" spans="1:4" s="10" customFormat="1" ht="12.75">
      <c r="A1165" s="3">
        <v>17</v>
      </c>
      <c r="B1165" s="1" t="s">
        <v>81</v>
      </c>
      <c r="C1165" s="3">
        <v>2011</v>
      </c>
      <c r="D1165" s="78">
        <v>1373</v>
      </c>
    </row>
    <row r="1166" spans="1:4" s="10" customFormat="1" ht="12.75">
      <c r="A1166" s="3">
        <v>18</v>
      </c>
      <c r="B1166" s="1" t="s">
        <v>82</v>
      </c>
      <c r="C1166" s="3">
        <v>2011</v>
      </c>
      <c r="D1166" s="78">
        <v>999</v>
      </c>
    </row>
    <row r="1167" spans="1:4" s="10" customFormat="1" ht="12.75">
      <c r="A1167" s="3">
        <v>19</v>
      </c>
      <c r="B1167" s="1" t="s">
        <v>83</v>
      </c>
      <c r="C1167" s="3">
        <v>2009</v>
      </c>
      <c r="D1167" s="78">
        <v>2940</v>
      </c>
    </row>
    <row r="1168" spans="1:4" s="10" customFormat="1" ht="12.75">
      <c r="A1168" s="3">
        <v>20</v>
      </c>
      <c r="B1168" s="1" t="s">
        <v>84</v>
      </c>
      <c r="C1168" s="3">
        <v>2008</v>
      </c>
      <c r="D1168" s="78">
        <v>1336</v>
      </c>
    </row>
    <row r="1169" spans="1:4" s="10" customFormat="1" ht="12.75">
      <c r="A1169" s="3">
        <v>21</v>
      </c>
      <c r="B1169" s="1" t="s">
        <v>85</v>
      </c>
      <c r="C1169" s="3">
        <v>2010</v>
      </c>
      <c r="D1169" s="78">
        <v>476</v>
      </c>
    </row>
    <row r="1170" spans="1:4" s="10" customFormat="1" ht="12.75">
      <c r="A1170" s="3">
        <v>22</v>
      </c>
      <c r="B1170" s="1" t="s">
        <v>86</v>
      </c>
      <c r="C1170" s="3">
        <v>2010</v>
      </c>
      <c r="D1170" s="78">
        <v>3500</v>
      </c>
    </row>
    <row r="1171" spans="1:4" s="10" customFormat="1" ht="12.75">
      <c r="A1171" s="3">
        <v>23</v>
      </c>
      <c r="B1171" s="1" t="s">
        <v>87</v>
      </c>
      <c r="C1171" s="3">
        <v>2011</v>
      </c>
      <c r="D1171" s="78">
        <v>1409</v>
      </c>
    </row>
    <row r="1172" spans="1:4" s="10" customFormat="1" ht="12.75">
      <c r="A1172" s="3">
        <v>24</v>
      </c>
      <c r="B1172" s="1" t="s">
        <v>88</v>
      </c>
      <c r="C1172" s="3">
        <v>2011</v>
      </c>
      <c r="D1172" s="78">
        <v>1780</v>
      </c>
    </row>
    <row r="1173" spans="1:4" s="10" customFormat="1" ht="12.75">
      <c r="A1173" s="3">
        <v>25</v>
      </c>
      <c r="B1173" s="1" t="s">
        <v>1003</v>
      </c>
      <c r="C1173" s="3">
        <v>2011</v>
      </c>
      <c r="D1173" s="78">
        <v>2322</v>
      </c>
    </row>
    <row r="1174" spans="1:4" s="10" customFormat="1" ht="12.75">
      <c r="A1174" s="3">
        <v>26</v>
      </c>
      <c r="B1174" s="1" t="s">
        <v>1004</v>
      </c>
      <c r="C1174" s="3">
        <v>2011</v>
      </c>
      <c r="D1174" s="78">
        <v>4260</v>
      </c>
    </row>
    <row r="1175" spans="1:4" s="10" customFormat="1" ht="12.75">
      <c r="A1175" s="3">
        <v>27</v>
      </c>
      <c r="B1175" s="1" t="s">
        <v>1005</v>
      </c>
      <c r="C1175" s="3">
        <v>2009</v>
      </c>
      <c r="D1175" s="78">
        <v>788</v>
      </c>
    </row>
    <row r="1176" spans="1:4" s="10" customFormat="1" ht="12.75">
      <c r="A1176" s="3">
        <v>28</v>
      </c>
      <c r="B1176" s="27" t="s">
        <v>43</v>
      </c>
      <c r="C1176" s="2">
        <v>2009</v>
      </c>
      <c r="D1176" s="251">
        <v>656</v>
      </c>
    </row>
    <row r="1177" spans="1:4" s="10" customFormat="1" ht="12.75">
      <c r="A1177" s="3">
        <v>29</v>
      </c>
      <c r="B1177" s="27" t="s">
        <v>44</v>
      </c>
      <c r="C1177" s="2">
        <v>2012</v>
      </c>
      <c r="D1177" s="251">
        <v>691</v>
      </c>
    </row>
    <row r="1178" spans="1:4" s="10" customFormat="1" ht="12.75">
      <c r="A1178" s="3">
        <v>30</v>
      </c>
      <c r="B1178" s="212" t="s">
        <v>1807</v>
      </c>
      <c r="C1178" s="26">
        <v>2008</v>
      </c>
      <c r="D1178" s="252">
        <v>1799</v>
      </c>
    </row>
    <row r="1179" spans="1:4" s="10" customFormat="1" ht="12.75">
      <c r="A1179" s="3">
        <v>31</v>
      </c>
      <c r="B1179" s="212" t="s">
        <v>1808</v>
      </c>
      <c r="C1179" s="26">
        <v>2008</v>
      </c>
      <c r="D1179" s="252">
        <v>765</v>
      </c>
    </row>
    <row r="1180" spans="1:4" s="10" customFormat="1" ht="12.75">
      <c r="A1180" s="3">
        <v>32</v>
      </c>
      <c r="B1180" s="212" t="s">
        <v>1809</v>
      </c>
      <c r="C1180" s="26">
        <v>2009</v>
      </c>
      <c r="D1180" s="252">
        <v>2370</v>
      </c>
    </row>
    <row r="1181" spans="1:4" s="118" customFormat="1" ht="12.75">
      <c r="A1181" s="309" t="s">
        <v>2056</v>
      </c>
      <c r="B1181" s="310"/>
      <c r="C1181" s="311"/>
      <c r="D1181" s="156">
        <f>SUM(D1149:D1180)</f>
        <v>52402.84</v>
      </c>
    </row>
    <row r="1182" spans="1:4" s="10" customFormat="1" ht="12.75">
      <c r="A1182" s="283" t="s">
        <v>2538</v>
      </c>
      <c r="B1182" s="283"/>
      <c r="C1182" s="283"/>
      <c r="D1182" s="283"/>
    </row>
    <row r="1183" spans="1:4" s="10" customFormat="1" ht="12.75">
      <c r="A1183" s="3">
        <v>1</v>
      </c>
      <c r="B1183" s="1" t="s">
        <v>551</v>
      </c>
      <c r="C1183" s="3">
        <v>2011</v>
      </c>
      <c r="D1183" s="214">
        <v>1957.76</v>
      </c>
    </row>
    <row r="1184" spans="1:4" s="10" customFormat="1" ht="12.75">
      <c r="A1184" s="3">
        <v>2</v>
      </c>
      <c r="B1184" s="1" t="s">
        <v>551</v>
      </c>
      <c r="C1184" s="3">
        <v>2011</v>
      </c>
      <c r="D1184" s="214">
        <v>2124</v>
      </c>
    </row>
    <row r="1185" spans="1:4" s="118" customFormat="1" ht="12.75">
      <c r="A1185" s="309" t="s">
        <v>2056</v>
      </c>
      <c r="B1185" s="310"/>
      <c r="C1185" s="311"/>
      <c r="D1185" s="156">
        <f>SUM(D1183:D1184)</f>
        <v>4081.76</v>
      </c>
    </row>
    <row r="1186" spans="1:4" s="10" customFormat="1" ht="12.75">
      <c r="A1186" s="283" t="s">
        <v>2539</v>
      </c>
      <c r="B1186" s="283"/>
      <c r="C1186" s="283"/>
      <c r="D1186" s="283"/>
    </row>
    <row r="1187" spans="1:4" s="10" customFormat="1" ht="12.75">
      <c r="A1187" s="3">
        <v>1</v>
      </c>
      <c r="B1187" s="17" t="s">
        <v>702</v>
      </c>
      <c r="C1187" s="3">
        <v>2008</v>
      </c>
      <c r="D1187" s="78">
        <v>2684</v>
      </c>
    </row>
    <row r="1188" spans="1:4" s="10" customFormat="1" ht="12.75">
      <c r="A1188" s="3">
        <v>2</v>
      </c>
      <c r="B1188" s="1" t="s">
        <v>703</v>
      </c>
      <c r="C1188" s="3">
        <v>2008</v>
      </c>
      <c r="D1188" s="78">
        <v>2750</v>
      </c>
    </row>
    <row r="1189" spans="1:4" s="10" customFormat="1" ht="12.75">
      <c r="A1189" s="3">
        <v>3</v>
      </c>
      <c r="B1189" s="1" t="s">
        <v>704</v>
      </c>
      <c r="C1189" s="3">
        <v>2008</v>
      </c>
      <c r="D1189" s="78">
        <v>499</v>
      </c>
    </row>
    <row r="1190" spans="1:4" s="10" customFormat="1" ht="12.75">
      <c r="A1190" s="3">
        <v>4</v>
      </c>
      <c r="B1190" s="1" t="s">
        <v>705</v>
      </c>
      <c r="C1190" s="3">
        <v>2008</v>
      </c>
      <c r="D1190" s="78">
        <v>518</v>
      </c>
    </row>
    <row r="1191" spans="1:4" s="10" customFormat="1" ht="12.75">
      <c r="A1191" s="3">
        <v>5</v>
      </c>
      <c r="B1191" s="1" t="s">
        <v>706</v>
      </c>
      <c r="C1191" s="3">
        <v>2010</v>
      </c>
      <c r="D1191" s="78">
        <v>2900</v>
      </c>
    </row>
    <row r="1192" spans="1:4" s="10" customFormat="1" ht="12.75">
      <c r="A1192" s="3">
        <v>6</v>
      </c>
      <c r="B1192" s="1" t="s">
        <v>707</v>
      </c>
      <c r="C1192" s="3">
        <v>2010</v>
      </c>
      <c r="D1192" s="78">
        <v>699.2</v>
      </c>
    </row>
    <row r="1193" spans="1:4" s="10" customFormat="1" ht="12.75">
      <c r="A1193" s="3">
        <v>7</v>
      </c>
      <c r="B1193" s="1" t="s">
        <v>675</v>
      </c>
      <c r="C1193" s="3">
        <v>2010</v>
      </c>
      <c r="D1193" s="78">
        <v>339</v>
      </c>
    </row>
    <row r="1194" spans="1:4" s="118" customFormat="1" ht="12.75">
      <c r="A1194" s="309" t="s">
        <v>2056</v>
      </c>
      <c r="B1194" s="310"/>
      <c r="C1194" s="311"/>
      <c r="D1194" s="156">
        <f>SUM(D1187:D1193)</f>
        <v>10389.2</v>
      </c>
    </row>
    <row r="1195" spans="1:4" s="10" customFormat="1" ht="12.75">
      <c r="A1195" s="283" t="s">
        <v>2540</v>
      </c>
      <c r="B1195" s="283"/>
      <c r="C1195" s="283"/>
      <c r="D1195" s="283"/>
    </row>
    <row r="1196" spans="1:4" s="10" customFormat="1" ht="12.75">
      <c r="A1196" s="3">
        <v>1</v>
      </c>
      <c r="B1196" s="212" t="s">
        <v>740</v>
      </c>
      <c r="C1196" s="26">
        <v>2008</v>
      </c>
      <c r="D1196" s="213">
        <v>1150</v>
      </c>
    </row>
    <row r="1197" spans="1:4" s="10" customFormat="1" ht="12.75">
      <c r="A1197" s="3">
        <v>2</v>
      </c>
      <c r="B1197" s="212" t="s">
        <v>741</v>
      </c>
      <c r="C1197" s="26">
        <v>2008</v>
      </c>
      <c r="D1197" s="213">
        <v>4860</v>
      </c>
    </row>
    <row r="1198" spans="1:4" s="10" customFormat="1" ht="12.75">
      <c r="A1198" s="3">
        <v>3</v>
      </c>
      <c r="B1198" s="212" t="s">
        <v>742</v>
      </c>
      <c r="C1198" s="26">
        <v>2008</v>
      </c>
      <c r="D1198" s="213">
        <v>2490</v>
      </c>
    </row>
    <row r="1199" spans="1:4" s="10" customFormat="1" ht="12.75">
      <c r="A1199" s="3">
        <v>4</v>
      </c>
      <c r="B1199" s="212" t="s">
        <v>743</v>
      </c>
      <c r="C1199" s="26">
        <v>2008</v>
      </c>
      <c r="D1199" s="213">
        <v>6818.58</v>
      </c>
    </row>
    <row r="1200" spans="1:4" s="10" customFormat="1" ht="12.75">
      <c r="A1200" s="3">
        <v>5</v>
      </c>
      <c r="B1200" s="212" t="s">
        <v>1048</v>
      </c>
      <c r="C1200" s="26">
        <v>2010</v>
      </c>
      <c r="D1200" s="213">
        <v>3599</v>
      </c>
    </row>
    <row r="1201" spans="1:4" s="10" customFormat="1" ht="12.75">
      <c r="A1201" s="3">
        <v>6</v>
      </c>
      <c r="B1201" s="212" t="s">
        <v>744</v>
      </c>
      <c r="C1201" s="26">
        <v>2010</v>
      </c>
      <c r="D1201" s="213">
        <v>4515</v>
      </c>
    </row>
    <row r="1202" spans="1:4" s="10" customFormat="1" ht="12.75">
      <c r="A1202" s="3">
        <v>7</v>
      </c>
      <c r="B1202" s="212" t="s">
        <v>745</v>
      </c>
      <c r="C1202" s="26">
        <v>2010</v>
      </c>
      <c r="D1202" s="213">
        <v>500</v>
      </c>
    </row>
    <row r="1203" spans="1:4" s="118" customFormat="1" ht="12.75">
      <c r="A1203" s="309" t="s">
        <v>2056</v>
      </c>
      <c r="B1203" s="310"/>
      <c r="C1203" s="311"/>
      <c r="D1203" s="156">
        <f>SUM(D1196:D1202)</f>
        <v>23932.58</v>
      </c>
    </row>
    <row r="1204" spans="1:4" s="10" customFormat="1" ht="12.75">
      <c r="A1204" s="283" t="s">
        <v>2541</v>
      </c>
      <c r="B1204" s="283"/>
      <c r="C1204" s="283"/>
      <c r="D1204" s="283"/>
    </row>
    <row r="1205" spans="1:4" s="10" customFormat="1" ht="12.75">
      <c r="A1205" s="3">
        <v>1</v>
      </c>
      <c r="B1205" s="1" t="s">
        <v>904</v>
      </c>
      <c r="C1205" s="3">
        <v>2008</v>
      </c>
      <c r="D1205" s="78">
        <v>5314.42</v>
      </c>
    </row>
    <row r="1206" spans="1:4" s="118" customFormat="1" ht="12.75">
      <c r="A1206" s="309" t="s">
        <v>2056</v>
      </c>
      <c r="B1206" s="310"/>
      <c r="C1206" s="311"/>
      <c r="D1206" s="156">
        <f>SUM(D1205)</f>
        <v>5314.42</v>
      </c>
    </row>
    <row r="1207" spans="1:4" s="10" customFormat="1" ht="25.5" customHeight="1">
      <c r="A1207" s="283" t="s">
        <v>2542</v>
      </c>
      <c r="B1207" s="283"/>
      <c r="C1207" s="283"/>
      <c r="D1207" s="283"/>
    </row>
    <row r="1208" spans="1:4" s="10" customFormat="1" ht="12.75">
      <c r="A1208" s="3">
        <v>1</v>
      </c>
      <c r="B1208" s="212" t="s">
        <v>623</v>
      </c>
      <c r="C1208" s="26">
        <v>2009</v>
      </c>
      <c r="D1208" s="213">
        <v>3092.3</v>
      </c>
    </row>
    <row r="1209" spans="1:4" s="10" customFormat="1" ht="12.75">
      <c r="A1209" s="3">
        <v>2</v>
      </c>
      <c r="B1209" s="212" t="s">
        <v>624</v>
      </c>
      <c r="C1209" s="26">
        <v>2010</v>
      </c>
      <c r="D1209" s="213">
        <v>5243</v>
      </c>
    </row>
    <row r="1210" spans="1:4" s="10" customFormat="1" ht="12.75">
      <c r="A1210" s="3">
        <v>3</v>
      </c>
      <c r="B1210" s="212" t="s">
        <v>625</v>
      </c>
      <c r="C1210" s="26">
        <v>2010</v>
      </c>
      <c r="D1210" s="213">
        <v>4996.9</v>
      </c>
    </row>
    <row r="1211" spans="1:4" s="10" customFormat="1" ht="12.75">
      <c r="A1211" s="3">
        <v>4</v>
      </c>
      <c r="B1211" s="221" t="s">
        <v>626</v>
      </c>
      <c r="C1211" s="166">
        <v>2008</v>
      </c>
      <c r="D1211" s="222">
        <v>2730</v>
      </c>
    </row>
    <row r="1212" spans="1:4" s="10" customFormat="1" ht="12.75">
      <c r="A1212" s="3">
        <v>5</v>
      </c>
      <c r="B1212" s="212" t="s">
        <v>627</v>
      </c>
      <c r="C1212" s="26">
        <v>2008</v>
      </c>
      <c r="D1212" s="213">
        <v>3520</v>
      </c>
    </row>
    <row r="1213" spans="1:4" s="118" customFormat="1" ht="12.75">
      <c r="A1213" s="284" t="s">
        <v>2056</v>
      </c>
      <c r="B1213" s="284"/>
      <c r="C1213" s="284"/>
      <c r="D1213" s="156">
        <f>SUM(D1208:D1212)</f>
        <v>19582.199999999997</v>
      </c>
    </row>
    <row r="1214" spans="1:4" s="10" customFormat="1" ht="12.75">
      <c r="A1214" s="51"/>
      <c r="B1214" s="51"/>
      <c r="C1214" s="34"/>
      <c r="D1214" s="72"/>
    </row>
    <row r="1215" spans="1:4" s="10" customFormat="1" ht="12.75">
      <c r="A1215" s="51"/>
      <c r="B1215" s="51"/>
      <c r="C1215" s="34"/>
      <c r="D1215" s="72"/>
    </row>
    <row r="1216" spans="1:4" s="10" customFormat="1" ht="12.75">
      <c r="A1216" s="313" t="s">
        <v>1711</v>
      </c>
      <c r="B1216" s="313"/>
      <c r="C1216" s="313"/>
      <c r="D1216" s="313"/>
    </row>
    <row r="1217" spans="1:4" s="10" customFormat="1" ht="26.25">
      <c r="A1217" s="115" t="s">
        <v>1700</v>
      </c>
      <c r="B1217" s="115" t="s">
        <v>1701</v>
      </c>
      <c r="C1217" s="115" t="s">
        <v>1702</v>
      </c>
      <c r="D1217" s="133" t="s">
        <v>1703</v>
      </c>
    </row>
    <row r="1218" spans="1:4" s="10" customFormat="1" ht="12.75">
      <c r="A1218" s="283" t="s">
        <v>2467</v>
      </c>
      <c r="B1218" s="283"/>
      <c r="C1218" s="283"/>
      <c r="D1218" s="283"/>
    </row>
    <row r="1219" spans="1:4" s="10" customFormat="1" ht="26.25">
      <c r="A1219" s="3">
        <v>1</v>
      </c>
      <c r="B1219" s="1" t="s">
        <v>2200</v>
      </c>
      <c r="C1219" s="4" t="s">
        <v>969</v>
      </c>
      <c r="D1219" s="4" t="s">
        <v>969</v>
      </c>
    </row>
    <row r="1220" spans="1:4" s="10" customFormat="1" ht="12.75">
      <c r="A1220" s="315" t="s">
        <v>2202</v>
      </c>
      <c r="B1220" s="316"/>
      <c r="C1220" s="316"/>
      <c r="D1220" s="317"/>
    </row>
    <row r="1221" spans="1:4" s="10" customFormat="1" ht="26.25">
      <c r="A1221" s="3">
        <v>2</v>
      </c>
      <c r="B1221" s="1" t="s">
        <v>2203</v>
      </c>
      <c r="C1221" s="3" t="s">
        <v>2198</v>
      </c>
      <c r="D1221" s="78">
        <v>9223.77</v>
      </c>
    </row>
    <row r="1222" spans="1:4" s="10" customFormat="1" ht="12.75">
      <c r="A1222" s="3">
        <v>3</v>
      </c>
      <c r="B1222" s="1" t="s">
        <v>2204</v>
      </c>
      <c r="C1222" s="3" t="s">
        <v>2205</v>
      </c>
      <c r="D1222" s="78">
        <v>1150</v>
      </c>
    </row>
    <row r="1223" spans="1:4" s="118" customFormat="1" ht="12.75">
      <c r="A1223" s="284" t="s">
        <v>2056</v>
      </c>
      <c r="B1223" s="284"/>
      <c r="C1223" s="284"/>
      <c r="D1223" s="134">
        <f>SUM(D1221:D1222)</f>
        <v>10373.77</v>
      </c>
    </row>
    <row r="1224" spans="1:4" ht="12.75">
      <c r="A1224" s="283" t="s">
        <v>2468</v>
      </c>
      <c r="B1224" s="283"/>
      <c r="C1224" s="283"/>
      <c r="D1224" s="283"/>
    </row>
    <row r="1225" spans="1:4" s="10" customFormat="1" ht="12.75">
      <c r="A1225" s="3">
        <v>1</v>
      </c>
      <c r="B1225" s="1" t="s">
        <v>1053</v>
      </c>
      <c r="C1225" s="3">
        <v>2008</v>
      </c>
      <c r="D1225" s="78">
        <v>25986</v>
      </c>
    </row>
    <row r="1226" spans="1:4" s="10" customFormat="1" ht="12.75">
      <c r="A1226" s="3">
        <v>2</v>
      </c>
      <c r="B1226" s="207" t="s">
        <v>1054</v>
      </c>
      <c r="C1226" s="9">
        <v>2009</v>
      </c>
      <c r="D1226" s="218">
        <v>9760</v>
      </c>
    </row>
    <row r="1227" spans="1:4" s="118" customFormat="1" ht="12.75">
      <c r="A1227" s="284" t="s">
        <v>2056</v>
      </c>
      <c r="B1227" s="284"/>
      <c r="C1227" s="284"/>
      <c r="D1227" s="134">
        <f>SUM(D1225:D1226)</f>
        <v>35746</v>
      </c>
    </row>
    <row r="1228" spans="1:4" s="10" customFormat="1" ht="12.75">
      <c r="A1228" s="283" t="s">
        <v>1942</v>
      </c>
      <c r="B1228" s="283"/>
      <c r="C1228" s="283"/>
      <c r="D1228" s="285"/>
    </row>
    <row r="1229" spans="1:4" s="10" customFormat="1" ht="26.25">
      <c r="A1229" s="3">
        <v>1</v>
      </c>
      <c r="B1229" s="1" t="s">
        <v>2476</v>
      </c>
      <c r="C1229" s="3">
        <v>2008</v>
      </c>
      <c r="D1229" s="78">
        <v>17560.98</v>
      </c>
    </row>
    <row r="1230" spans="1:4" s="118" customFormat="1" ht="12.75">
      <c r="A1230" s="284" t="s">
        <v>2056</v>
      </c>
      <c r="B1230" s="284"/>
      <c r="C1230" s="284"/>
      <c r="D1230" s="134">
        <f>SUM(D1229)</f>
        <v>17560.98</v>
      </c>
    </row>
    <row r="1231" spans="1:4" s="10" customFormat="1" ht="12.75">
      <c r="A1231" s="283" t="s">
        <v>1961</v>
      </c>
      <c r="B1231" s="283"/>
      <c r="C1231" s="283"/>
      <c r="D1231" s="283"/>
    </row>
    <row r="1232" spans="1:4" s="10" customFormat="1" ht="12.75">
      <c r="A1232" s="3">
        <v>1</v>
      </c>
      <c r="B1232" s="1" t="s">
        <v>1962</v>
      </c>
      <c r="C1232" s="3">
        <v>2009</v>
      </c>
      <c r="D1232" s="78">
        <v>3186.21</v>
      </c>
    </row>
    <row r="1233" spans="1:4" s="118" customFormat="1" ht="12.75">
      <c r="A1233" s="284" t="s">
        <v>2056</v>
      </c>
      <c r="B1233" s="284"/>
      <c r="C1233" s="284"/>
      <c r="D1233" s="134">
        <f>SUM(D1232:D1232)</f>
        <v>3186.21</v>
      </c>
    </row>
    <row r="1234" spans="1:4" s="10" customFormat="1" ht="12.75">
      <c r="A1234" s="283" t="s">
        <v>1976</v>
      </c>
      <c r="B1234" s="283"/>
      <c r="C1234" s="283"/>
      <c r="D1234" s="283"/>
    </row>
    <row r="1235" spans="1:4" s="10" customFormat="1" ht="12.75">
      <c r="A1235" s="3">
        <v>1</v>
      </c>
      <c r="B1235" s="1" t="s">
        <v>1977</v>
      </c>
      <c r="C1235" s="3">
        <v>2009</v>
      </c>
      <c r="D1235" s="78">
        <v>13679.66</v>
      </c>
    </row>
    <row r="1236" spans="1:4" s="118" customFormat="1" ht="12.75">
      <c r="A1236" s="284" t="s">
        <v>2056</v>
      </c>
      <c r="B1236" s="284"/>
      <c r="C1236" s="284"/>
      <c r="D1236" s="134">
        <f>SUM(D1235:D1235)</f>
        <v>13679.66</v>
      </c>
    </row>
    <row r="1237" spans="1:4" ht="12.75">
      <c r="A1237" s="283" t="s">
        <v>2033</v>
      </c>
      <c r="B1237" s="283"/>
      <c r="C1237" s="283"/>
      <c r="D1237" s="283"/>
    </row>
    <row r="1238" spans="1:4" s="10" customFormat="1" ht="12.75">
      <c r="A1238" s="3">
        <v>1</v>
      </c>
      <c r="B1238" s="1" t="s">
        <v>2034</v>
      </c>
      <c r="C1238" s="3">
        <v>2008</v>
      </c>
      <c r="D1238" s="78">
        <v>11807.16</v>
      </c>
    </row>
    <row r="1239" spans="1:4" s="10" customFormat="1" ht="12.75">
      <c r="A1239" s="3">
        <v>2</v>
      </c>
      <c r="B1239" s="1" t="s">
        <v>2035</v>
      </c>
      <c r="C1239" s="3">
        <v>2009</v>
      </c>
      <c r="D1239" s="78">
        <v>15866.1</v>
      </c>
    </row>
    <row r="1240" spans="1:4" s="151" customFormat="1" ht="12.75">
      <c r="A1240" s="284" t="s">
        <v>2056</v>
      </c>
      <c r="B1240" s="284"/>
      <c r="C1240" s="284"/>
      <c r="D1240" s="134">
        <f>SUM(D1238:D1239)</f>
        <v>27673.260000000002</v>
      </c>
    </row>
    <row r="1241" spans="1:4" s="10" customFormat="1" ht="12.75">
      <c r="A1241" s="283" t="s">
        <v>1326</v>
      </c>
      <c r="B1241" s="283"/>
      <c r="C1241" s="283"/>
      <c r="D1241" s="283"/>
    </row>
    <row r="1242" spans="1:4" s="10" customFormat="1" ht="26.25">
      <c r="A1242" s="3">
        <v>1</v>
      </c>
      <c r="B1242" s="1" t="s">
        <v>1344</v>
      </c>
      <c r="C1242" s="3">
        <v>2008</v>
      </c>
      <c r="D1242" s="78">
        <v>8595.21</v>
      </c>
    </row>
    <row r="1243" spans="1:4" s="118" customFormat="1" ht="12.75">
      <c r="A1243" s="284" t="s">
        <v>2056</v>
      </c>
      <c r="B1243" s="284"/>
      <c r="C1243" s="284"/>
      <c r="D1243" s="134">
        <f>SUM(D1242:D1242)</f>
        <v>8595.21</v>
      </c>
    </row>
    <row r="1244" spans="1:4" s="10" customFormat="1" ht="12.75">
      <c r="A1244" s="283" t="s">
        <v>2076</v>
      </c>
      <c r="B1244" s="283"/>
      <c r="C1244" s="283"/>
      <c r="D1244" s="283"/>
    </row>
    <row r="1245" spans="1:4" s="10" customFormat="1" ht="12.75">
      <c r="A1245" s="3">
        <v>1</v>
      </c>
      <c r="B1245" s="1" t="s">
        <v>2077</v>
      </c>
      <c r="C1245" s="3">
        <v>2008</v>
      </c>
      <c r="D1245" s="78">
        <v>15553.78</v>
      </c>
    </row>
    <row r="1246" spans="1:4" s="10" customFormat="1" ht="12.75">
      <c r="A1246" s="3">
        <v>2</v>
      </c>
      <c r="B1246" s="1" t="s">
        <v>2078</v>
      </c>
      <c r="C1246" s="3">
        <v>2012</v>
      </c>
      <c r="D1246" s="78">
        <v>17373.75</v>
      </c>
    </row>
    <row r="1247" spans="1:4" s="118" customFormat="1" ht="12.75">
      <c r="A1247" s="284" t="s">
        <v>2056</v>
      </c>
      <c r="B1247" s="284"/>
      <c r="C1247" s="284"/>
      <c r="D1247" s="155">
        <f>SUM(D1245:D1246)</f>
        <v>32927.53</v>
      </c>
    </row>
    <row r="1248" spans="1:4" s="10" customFormat="1" ht="12.75">
      <c r="A1248" s="283" t="s">
        <v>1346</v>
      </c>
      <c r="B1248" s="283"/>
      <c r="C1248" s="283"/>
      <c r="D1248" s="283"/>
    </row>
    <row r="1249" spans="1:4" s="10" customFormat="1" ht="12.75">
      <c r="A1249" s="3">
        <v>1</v>
      </c>
      <c r="B1249" s="1" t="s">
        <v>1413</v>
      </c>
      <c r="C1249" s="3">
        <v>2007</v>
      </c>
      <c r="D1249" s="78">
        <v>10592.04</v>
      </c>
    </row>
    <row r="1250" spans="1:4" s="10" customFormat="1" ht="26.25">
      <c r="A1250" s="3">
        <v>2</v>
      </c>
      <c r="B1250" s="1" t="s">
        <v>1414</v>
      </c>
      <c r="C1250" s="3">
        <v>2009</v>
      </c>
      <c r="D1250" s="78">
        <v>4485.08</v>
      </c>
    </row>
    <row r="1251" spans="1:4" s="10" customFormat="1" ht="12.75">
      <c r="A1251" s="3">
        <v>3</v>
      </c>
      <c r="B1251" s="1" t="s">
        <v>1415</v>
      </c>
      <c r="C1251" s="3">
        <v>2011</v>
      </c>
      <c r="D1251" s="78">
        <v>1794.7</v>
      </c>
    </row>
    <row r="1252" spans="1:4" s="118" customFormat="1" ht="12.75">
      <c r="A1252" s="284" t="s">
        <v>2056</v>
      </c>
      <c r="B1252" s="284"/>
      <c r="C1252" s="284"/>
      <c r="D1252" s="156">
        <f>SUM(D1249:D1251)</f>
        <v>16871.82</v>
      </c>
    </row>
    <row r="1253" spans="1:4" s="10" customFormat="1" ht="12.75">
      <c r="A1253" s="283" t="s">
        <v>1347</v>
      </c>
      <c r="B1253" s="283"/>
      <c r="C1253" s="283"/>
      <c r="D1253" s="283"/>
    </row>
    <row r="1254" spans="1:4" s="10" customFormat="1" ht="26.25">
      <c r="A1254" s="3">
        <v>1</v>
      </c>
      <c r="B1254" s="1" t="s">
        <v>2494</v>
      </c>
      <c r="C1254" s="3">
        <v>2008</v>
      </c>
      <c r="D1254" s="78">
        <v>19050.3</v>
      </c>
    </row>
    <row r="1255" spans="1:4" s="10" customFormat="1" ht="12.75">
      <c r="A1255" s="3">
        <v>2</v>
      </c>
      <c r="B1255" s="1" t="s">
        <v>1453</v>
      </c>
      <c r="C1255" s="3">
        <v>2009</v>
      </c>
      <c r="D1255" s="78">
        <v>21092.58</v>
      </c>
    </row>
    <row r="1256" spans="1:4" s="10" customFormat="1" ht="12.75">
      <c r="A1256" s="3">
        <v>3</v>
      </c>
      <c r="B1256" s="1" t="s">
        <v>1454</v>
      </c>
      <c r="C1256" s="3">
        <v>2008</v>
      </c>
      <c r="D1256" s="78">
        <v>11128.84</v>
      </c>
    </row>
    <row r="1257" spans="1:4" s="118" customFormat="1" ht="12.75">
      <c r="A1257" s="284" t="s">
        <v>2056</v>
      </c>
      <c r="B1257" s="284"/>
      <c r="C1257" s="284"/>
      <c r="D1257" s="156">
        <f>SUM(D1254:D1256)</f>
        <v>51271.72</v>
      </c>
    </row>
    <row r="1258" spans="1:4" s="10" customFormat="1" ht="12.75">
      <c r="A1258" s="283" t="s">
        <v>1348</v>
      </c>
      <c r="B1258" s="283"/>
      <c r="C1258" s="283"/>
      <c r="D1258" s="283"/>
    </row>
    <row r="1259" spans="1:4" s="10" customFormat="1" ht="78.75">
      <c r="A1259" s="3">
        <v>1</v>
      </c>
      <c r="B1259" s="1" t="s">
        <v>1557</v>
      </c>
      <c r="C1259" s="3">
        <v>2008</v>
      </c>
      <c r="D1259" s="78">
        <v>13732.32</v>
      </c>
    </row>
    <row r="1260" spans="1:4" s="10" customFormat="1" ht="26.25">
      <c r="A1260" s="3">
        <v>2</v>
      </c>
      <c r="B1260" s="1" t="s">
        <v>1558</v>
      </c>
      <c r="C1260" s="3">
        <v>2012</v>
      </c>
      <c r="D1260" s="78">
        <v>2664.18</v>
      </c>
    </row>
    <row r="1261" spans="1:4" s="118" customFormat="1" ht="12.75">
      <c r="A1261" s="284" t="s">
        <v>2056</v>
      </c>
      <c r="B1261" s="284"/>
      <c r="C1261" s="284"/>
      <c r="D1261" s="156">
        <f>SUM(D1259:D1260)</f>
        <v>16396.5</v>
      </c>
    </row>
    <row r="1262" spans="1:4" s="10" customFormat="1" ht="12.75">
      <c r="A1262" s="283" t="s">
        <v>2436</v>
      </c>
      <c r="B1262" s="283"/>
      <c r="C1262" s="283"/>
      <c r="D1262" s="283"/>
    </row>
    <row r="1263" spans="1:4" s="10" customFormat="1" ht="26.25">
      <c r="A1263" s="3">
        <v>1</v>
      </c>
      <c r="B1263" s="1" t="s">
        <v>1590</v>
      </c>
      <c r="C1263" s="3">
        <v>2009</v>
      </c>
      <c r="D1263" s="78">
        <v>12990.88</v>
      </c>
    </row>
    <row r="1264" spans="1:4" s="10" customFormat="1" ht="26.25">
      <c r="A1264" s="3">
        <v>2</v>
      </c>
      <c r="B1264" s="1" t="s">
        <v>1591</v>
      </c>
      <c r="C1264" s="3">
        <v>2010</v>
      </c>
      <c r="D1264" s="78">
        <v>3902.9</v>
      </c>
    </row>
    <row r="1265" spans="1:4" s="10" customFormat="1" ht="12.75">
      <c r="A1265" s="3">
        <v>3</v>
      </c>
      <c r="B1265" s="1" t="s">
        <v>1592</v>
      </c>
      <c r="C1265" s="3">
        <v>2011</v>
      </c>
      <c r="D1265" s="78">
        <v>3372.75</v>
      </c>
    </row>
    <row r="1266" spans="1:4" s="118" customFormat="1" ht="12.75">
      <c r="A1266" s="284" t="s">
        <v>2056</v>
      </c>
      <c r="B1266" s="284"/>
      <c r="C1266" s="284"/>
      <c r="D1266" s="156">
        <f>SUM(D1263:D1265)</f>
        <v>20266.53</v>
      </c>
    </row>
    <row r="1267" spans="1:4" s="10" customFormat="1" ht="12.75">
      <c r="A1267" s="283" t="s">
        <v>1679</v>
      </c>
      <c r="B1267" s="283"/>
      <c r="C1267" s="283"/>
      <c r="D1267" s="283"/>
    </row>
    <row r="1268" spans="1:4" s="10" customFormat="1" ht="12.75">
      <c r="A1268" s="3">
        <v>1</v>
      </c>
      <c r="B1268" s="1" t="s">
        <v>1677</v>
      </c>
      <c r="C1268" s="3">
        <v>2008</v>
      </c>
      <c r="D1268" s="78">
        <v>10400.18</v>
      </c>
    </row>
    <row r="1269" spans="1:4" s="10" customFormat="1" ht="12.75">
      <c r="A1269" s="3">
        <v>2</v>
      </c>
      <c r="B1269" s="1" t="s">
        <v>1678</v>
      </c>
      <c r="C1269" s="3">
        <v>2011</v>
      </c>
      <c r="D1269" s="78">
        <v>1518.31</v>
      </c>
    </row>
    <row r="1270" spans="1:4" s="118" customFormat="1" ht="12.75">
      <c r="A1270" s="284" t="s">
        <v>2056</v>
      </c>
      <c r="B1270" s="284"/>
      <c r="C1270" s="284"/>
      <c r="D1270" s="156">
        <f>SUM(D1268:D1269)</f>
        <v>11918.49</v>
      </c>
    </row>
    <row r="1271" spans="1:4" s="10" customFormat="1" ht="12.75">
      <c r="A1271" s="283" t="s">
        <v>1779</v>
      </c>
      <c r="B1271" s="283"/>
      <c r="C1271" s="283"/>
      <c r="D1271" s="283"/>
    </row>
    <row r="1272" spans="1:4" s="10" customFormat="1" ht="39">
      <c r="A1272" s="3">
        <v>1</v>
      </c>
      <c r="B1272" s="1" t="s">
        <v>1777</v>
      </c>
      <c r="C1272" s="3">
        <v>2008</v>
      </c>
      <c r="D1272" s="78">
        <v>21869.22</v>
      </c>
    </row>
    <row r="1273" spans="1:4" s="10" customFormat="1" ht="12.75">
      <c r="A1273" s="3">
        <v>2</v>
      </c>
      <c r="B1273" s="1" t="s">
        <v>1778</v>
      </c>
      <c r="C1273" s="3">
        <v>2012</v>
      </c>
      <c r="D1273" s="78">
        <v>18726.73</v>
      </c>
    </row>
    <row r="1274" spans="1:4" s="118" customFormat="1" ht="12.75">
      <c r="A1274" s="284" t="s">
        <v>2056</v>
      </c>
      <c r="B1274" s="284"/>
      <c r="C1274" s="284"/>
      <c r="D1274" s="156">
        <f>SUM(D1272:D1273)</f>
        <v>40595.95</v>
      </c>
    </row>
    <row r="1275" spans="1:4" s="10" customFormat="1" ht="12.75">
      <c r="A1275" s="283" t="s">
        <v>2437</v>
      </c>
      <c r="B1275" s="283"/>
      <c r="C1275" s="283"/>
      <c r="D1275" s="283"/>
    </row>
    <row r="1276" spans="1:4" s="10" customFormat="1" ht="12.75">
      <c r="A1276" s="3">
        <v>1</v>
      </c>
      <c r="B1276" s="1" t="s">
        <v>1825</v>
      </c>
      <c r="C1276" s="3">
        <v>2011</v>
      </c>
      <c r="D1276" s="78">
        <v>998</v>
      </c>
    </row>
    <row r="1277" spans="1:4" s="118" customFormat="1" ht="12.75">
      <c r="A1277" s="284" t="s">
        <v>2056</v>
      </c>
      <c r="B1277" s="284"/>
      <c r="C1277" s="284"/>
      <c r="D1277" s="156">
        <f>SUM(D1276:D1276)</f>
        <v>998</v>
      </c>
    </row>
    <row r="1278" spans="1:4" s="10" customFormat="1" ht="12.75">
      <c r="A1278" s="283" t="s">
        <v>1349</v>
      </c>
      <c r="B1278" s="283"/>
      <c r="C1278" s="283"/>
      <c r="D1278" s="283"/>
    </row>
    <row r="1279" spans="1:4" s="10" customFormat="1" ht="12.75">
      <c r="A1279" s="3">
        <v>1</v>
      </c>
      <c r="B1279" s="1" t="s">
        <v>1006</v>
      </c>
      <c r="C1279" s="3">
        <v>2008</v>
      </c>
      <c r="D1279" s="78">
        <v>8204.35</v>
      </c>
    </row>
    <row r="1280" spans="1:4" s="10" customFormat="1" ht="12.75">
      <c r="A1280" s="3">
        <v>2</v>
      </c>
      <c r="B1280" s="1" t="s">
        <v>1007</v>
      </c>
      <c r="C1280" s="3">
        <v>2010</v>
      </c>
      <c r="D1280" s="78">
        <v>12480.08</v>
      </c>
    </row>
    <row r="1281" spans="1:4" s="118" customFormat="1" ht="12.75">
      <c r="A1281" s="284" t="s">
        <v>2056</v>
      </c>
      <c r="B1281" s="284"/>
      <c r="C1281" s="284"/>
      <c r="D1281" s="156">
        <f>SUM(D1279:D1280)</f>
        <v>20684.43</v>
      </c>
    </row>
    <row r="1282" spans="1:4" s="10" customFormat="1" ht="12.75">
      <c r="A1282" s="283" t="s">
        <v>2438</v>
      </c>
      <c r="B1282" s="283"/>
      <c r="C1282" s="283"/>
      <c r="D1282" s="283"/>
    </row>
    <row r="1283" spans="1:4" s="10" customFormat="1" ht="12.75">
      <c r="A1283" s="3">
        <v>1</v>
      </c>
      <c r="B1283" s="1" t="s">
        <v>552</v>
      </c>
      <c r="C1283" s="3">
        <v>2009</v>
      </c>
      <c r="D1283" s="214">
        <v>43572.14</v>
      </c>
    </row>
    <row r="1284" spans="1:4" s="118" customFormat="1" ht="12.75">
      <c r="A1284" s="284" t="s">
        <v>2056</v>
      </c>
      <c r="B1284" s="284"/>
      <c r="C1284" s="284"/>
      <c r="D1284" s="156">
        <f>SUM(D1283:D1283)</f>
        <v>43572.14</v>
      </c>
    </row>
    <row r="1285" spans="1:4" s="10" customFormat="1" ht="12.75">
      <c r="A1285" s="283" t="s">
        <v>2439</v>
      </c>
      <c r="B1285" s="283"/>
      <c r="C1285" s="283"/>
      <c r="D1285" s="283"/>
    </row>
    <row r="1286" spans="1:4" s="10" customFormat="1" ht="39">
      <c r="A1286" s="3">
        <v>1</v>
      </c>
      <c r="B1286" s="1" t="s">
        <v>746</v>
      </c>
      <c r="C1286" s="3">
        <v>2011</v>
      </c>
      <c r="D1286" s="78">
        <v>8631.43</v>
      </c>
    </row>
    <row r="1287" spans="1:4" s="118" customFormat="1" ht="12.75">
      <c r="A1287" s="157"/>
      <c r="B1287" s="157" t="s">
        <v>2056</v>
      </c>
      <c r="C1287" s="158"/>
      <c r="D1287" s="156">
        <f>SUM(D1286:D1286)</f>
        <v>8631.43</v>
      </c>
    </row>
    <row r="1288" spans="1:4" s="10" customFormat="1" ht="12.75">
      <c r="A1288" s="76"/>
      <c r="B1288" s="76"/>
      <c r="C1288" s="34"/>
      <c r="D1288" s="77"/>
    </row>
    <row r="1289" spans="1:4" s="10" customFormat="1" ht="12.75">
      <c r="A1289" s="51"/>
      <c r="B1289" s="51"/>
      <c r="C1289" s="34"/>
      <c r="D1289" s="72"/>
    </row>
    <row r="1290" spans="1:4" s="10" customFormat="1" ht="12.75">
      <c r="A1290" s="29"/>
      <c r="B1290" s="29"/>
      <c r="C1290" s="24"/>
      <c r="D1290" s="71"/>
    </row>
    <row r="1291" spans="1:4" s="10" customFormat="1" ht="12.75">
      <c r="A1291" s="14"/>
      <c r="B1291" s="14"/>
      <c r="C1291" s="15"/>
      <c r="D1291" s="73"/>
    </row>
    <row r="1292" spans="1:7" s="10" customFormat="1" ht="17.25" customHeight="1">
      <c r="A1292" s="14"/>
      <c r="B1292" s="312" t="s">
        <v>1705</v>
      </c>
      <c r="C1292" s="312"/>
      <c r="D1292" s="223">
        <v>3373453.29</v>
      </c>
      <c r="E1292" s="261"/>
      <c r="F1292" s="261"/>
      <c r="G1292" s="261"/>
    </row>
    <row r="1293" spans="1:7" s="10" customFormat="1" ht="17.25" customHeight="1">
      <c r="A1293" s="14"/>
      <c r="B1293" s="312" t="s">
        <v>1706</v>
      </c>
      <c r="C1293" s="312"/>
      <c r="D1293" s="223">
        <v>804234.0899999999</v>
      </c>
      <c r="E1293" s="261"/>
      <c r="G1293" s="261"/>
    </row>
    <row r="1294" spans="1:5" s="10" customFormat="1" ht="17.25" customHeight="1">
      <c r="A1294" s="14"/>
      <c r="B1294" s="312" t="s">
        <v>1707</v>
      </c>
      <c r="C1294" s="312"/>
      <c r="D1294" s="223">
        <f>SUM(D1223,D1227,D1230,D1233,D1236,D1240,D1243,D1247,D1252,D1257,D1261,D1266,D1270,D1274,D1277,D1281,D1284,D1287)</f>
        <v>380949.63</v>
      </c>
      <c r="E1294" s="261"/>
    </row>
    <row r="1295" spans="1:4" s="10" customFormat="1" ht="12.75" customHeight="1">
      <c r="A1295" s="14"/>
      <c r="B1295" s="14"/>
      <c r="C1295" s="34"/>
      <c r="D1295" s="74"/>
    </row>
    <row r="1296" spans="1:4" s="10" customFormat="1" ht="12.75">
      <c r="A1296" s="14"/>
      <c r="B1296" s="14"/>
      <c r="C1296" s="15"/>
      <c r="D1296" s="73"/>
    </row>
    <row r="1297" spans="1:4" s="10" customFormat="1" ht="12.75">
      <c r="A1297" s="14"/>
      <c r="B1297" s="14"/>
      <c r="C1297" s="15"/>
      <c r="D1297" s="73"/>
    </row>
    <row r="1298" spans="1:4" s="10" customFormat="1" ht="12.75">
      <c r="A1298" s="14"/>
      <c r="B1298" s="14"/>
      <c r="C1298" s="15"/>
      <c r="D1298" s="73"/>
    </row>
    <row r="1299" spans="1:4" s="10" customFormat="1" ht="12.75">
      <c r="A1299" s="14"/>
      <c r="B1299" s="14"/>
      <c r="C1299" s="15"/>
      <c r="D1299" s="73"/>
    </row>
    <row r="1300" spans="1:4" s="10" customFormat="1" ht="12.75">
      <c r="A1300" s="14"/>
      <c r="B1300" s="14"/>
      <c r="C1300" s="15"/>
      <c r="D1300" s="73"/>
    </row>
    <row r="1301" spans="1:4" s="10" customFormat="1" ht="12.75">
      <c r="A1301" s="14"/>
      <c r="B1301" s="14"/>
      <c r="C1301" s="15"/>
      <c r="D1301" s="73"/>
    </row>
    <row r="1302" spans="1:4" s="10" customFormat="1" ht="12.75">
      <c r="A1302" s="14"/>
      <c r="B1302" s="14"/>
      <c r="C1302" s="15"/>
      <c r="D1302" s="73"/>
    </row>
    <row r="1303" spans="1:4" s="10" customFormat="1" ht="12.75">
      <c r="A1303" s="14"/>
      <c r="B1303" s="14"/>
      <c r="C1303" s="15"/>
      <c r="D1303" s="73"/>
    </row>
    <row r="1304" spans="1:4" s="10" customFormat="1" ht="12.75">
      <c r="A1304" s="14"/>
      <c r="B1304" s="14"/>
      <c r="C1304" s="15"/>
      <c r="D1304" s="73"/>
    </row>
    <row r="1305" spans="1:4" s="10" customFormat="1" ht="12.75">
      <c r="A1305" s="14"/>
      <c r="B1305" s="14"/>
      <c r="C1305" s="15"/>
      <c r="D1305" s="73"/>
    </row>
    <row r="1306" spans="1:4" s="10" customFormat="1" ht="12.75">
      <c r="A1306" s="14"/>
      <c r="B1306" s="14"/>
      <c r="C1306" s="15"/>
      <c r="D1306" s="73"/>
    </row>
    <row r="1307" spans="1:4" s="10" customFormat="1" ht="14.25" customHeight="1">
      <c r="A1307" s="14"/>
      <c r="B1307" s="14"/>
      <c r="C1307" s="15"/>
      <c r="D1307" s="73"/>
    </row>
    <row r="1308" spans="1:4" ht="12.75">
      <c r="A1308" s="14"/>
      <c r="C1308" s="15"/>
      <c r="D1308" s="73"/>
    </row>
    <row r="1309" spans="1:4" s="10" customFormat="1" ht="12.75">
      <c r="A1309" s="14"/>
      <c r="B1309" s="14"/>
      <c r="C1309" s="15"/>
      <c r="D1309" s="73"/>
    </row>
    <row r="1310" spans="1:4" s="10" customFormat="1" ht="12.75">
      <c r="A1310" s="14"/>
      <c r="B1310" s="14"/>
      <c r="C1310" s="15"/>
      <c r="D1310" s="73"/>
    </row>
    <row r="1311" spans="1:4" s="10" customFormat="1" ht="18" customHeight="1">
      <c r="A1311" s="14"/>
      <c r="B1311" s="14"/>
      <c r="C1311" s="15"/>
      <c r="D1311" s="73"/>
    </row>
    <row r="1312" spans="1:4" ht="12.75">
      <c r="A1312" s="14"/>
      <c r="C1312" s="15"/>
      <c r="D1312" s="73"/>
    </row>
    <row r="1313" spans="1:4" s="10" customFormat="1" ht="12.75">
      <c r="A1313" s="14"/>
      <c r="B1313" s="14"/>
      <c r="C1313" s="15"/>
      <c r="D1313" s="73"/>
    </row>
    <row r="1314" spans="1:4" s="10" customFormat="1" ht="12.75">
      <c r="A1314" s="14"/>
      <c r="B1314" s="14"/>
      <c r="C1314" s="15"/>
      <c r="D1314" s="73"/>
    </row>
    <row r="1315" spans="1:4" ht="12.75">
      <c r="A1315" s="14"/>
      <c r="C1315" s="15"/>
      <c r="D1315" s="73"/>
    </row>
    <row r="1316" spans="1:4" s="10" customFormat="1" ht="12.75">
      <c r="A1316" s="14"/>
      <c r="B1316" s="14"/>
      <c r="C1316" s="15"/>
      <c r="D1316" s="73"/>
    </row>
    <row r="1317" spans="1:4" s="10" customFormat="1" ht="12.75">
      <c r="A1317" s="14"/>
      <c r="B1317" s="14"/>
      <c r="C1317" s="15"/>
      <c r="D1317" s="73"/>
    </row>
    <row r="1318" spans="1:4" s="10" customFormat="1" ht="12.75">
      <c r="A1318" s="14"/>
      <c r="B1318" s="14"/>
      <c r="C1318" s="15"/>
      <c r="D1318" s="73"/>
    </row>
    <row r="1319" spans="1:4" s="10" customFormat="1" ht="12.75">
      <c r="A1319" s="14"/>
      <c r="B1319" s="14"/>
      <c r="C1319" s="15"/>
      <c r="D1319" s="73"/>
    </row>
    <row r="1320" spans="1:4" s="10" customFormat="1" ht="12.75">
      <c r="A1320" s="14"/>
      <c r="B1320" s="14"/>
      <c r="C1320" s="15"/>
      <c r="D1320" s="73"/>
    </row>
    <row r="1321" spans="1:4" s="10" customFormat="1" ht="12.75">
      <c r="A1321" s="14"/>
      <c r="B1321" s="14"/>
      <c r="C1321" s="15"/>
      <c r="D1321" s="73"/>
    </row>
    <row r="1322" spans="1:4" s="10" customFormat="1" ht="12.75">
      <c r="A1322" s="14"/>
      <c r="B1322" s="14"/>
      <c r="C1322" s="15"/>
      <c r="D1322" s="73"/>
    </row>
    <row r="1323" spans="1:4" s="10" customFormat="1" ht="12.75">
      <c r="A1323" s="14"/>
      <c r="B1323" s="14"/>
      <c r="C1323" s="15"/>
      <c r="D1323" s="73"/>
    </row>
    <row r="1324" spans="1:4" s="10" customFormat="1" ht="12.75">
      <c r="A1324" s="14"/>
      <c r="B1324" s="14"/>
      <c r="C1324" s="15"/>
      <c r="D1324" s="73"/>
    </row>
    <row r="1325" spans="1:4" s="10" customFormat="1" ht="12.75">
      <c r="A1325" s="14"/>
      <c r="B1325" s="14"/>
      <c r="C1325" s="15"/>
      <c r="D1325" s="73"/>
    </row>
    <row r="1326" spans="1:4" s="10" customFormat="1" ht="12.75">
      <c r="A1326" s="14"/>
      <c r="B1326" s="14"/>
      <c r="C1326" s="15"/>
      <c r="D1326" s="73"/>
    </row>
    <row r="1327" spans="1:4" ht="12.75">
      <c r="A1327" s="14"/>
      <c r="C1327" s="15"/>
      <c r="D1327" s="73"/>
    </row>
    <row r="1328" spans="1:4" ht="12.75">
      <c r="A1328" s="14"/>
      <c r="C1328" s="15"/>
      <c r="D1328" s="73"/>
    </row>
    <row r="1329" spans="1:4" ht="12.75">
      <c r="A1329" s="14"/>
      <c r="C1329" s="15"/>
      <c r="D1329" s="73"/>
    </row>
    <row r="1330" spans="1:4" ht="12.75">
      <c r="A1330" s="14"/>
      <c r="C1330" s="15"/>
      <c r="D1330" s="73"/>
    </row>
    <row r="1331" spans="1:4" ht="12.75">
      <c r="A1331" s="14"/>
      <c r="C1331" s="15"/>
      <c r="D1331" s="73"/>
    </row>
    <row r="1332" spans="1:4" ht="12.75">
      <c r="A1332" s="14"/>
      <c r="C1332" s="15"/>
      <c r="D1332" s="73"/>
    </row>
    <row r="1333" spans="1:4" ht="12.75">
      <c r="A1333" s="14"/>
      <c r="C1333" s="15"/>
      <c r="D1333" s="73"/>
    </row>
    <row r="1334" spans="1:4" ht="12.75">
      <c r="A1334" s="14"/>
      <c r="C1334" s="15"/>
      <c r="D1334" s="73"/>
    </row>
    <row r="1335" spans="1:4" ht="12.75">
      <c r="A1335" s="14"/>
      <c r="C1335" s="15"/>
      <c r="D1335" s="73"/>
    </row>
    <row r="1336" spans="1:4" ht="12.75">
      <c r="A1336" s="14"/>
      <c r="C1336" s="15"/>
      <c r="D1336" s="73"/>
    </row>
    <row r="1337" spans="1:4" ht="12.75">
      <c r="A1337" s="14"/>
      <c r="C1337" s="15"/>
      <c r="D1337" s="73"/>
    </row>
    <row r="1338" spans="1:4" ht="12.75">
      <c r="A1338" s="14"/>
      <c r="C1338" s="15"/>
      <c r="D1338" s="73"/>
    </row>
    <row r="1339" spans="1:4" ht="14.25" customHeight="1">
      <c r="A1339" s="14"/>
      <c r="C1339" s="15"/>
      <c r="D1339" s="73"/>
    </row>
    <row r="1340" spans="1:4" ht="12.75">
      <c r="A1340" s="14"/>
      <c r="C1340" s="15"/>
      <c r="D1340" s="73"/>
    </row>
    <row r="1341" spans="1:4" ht="12.75">
      <c r="A1341" s="14"/>
      <c r="C1341" s="15"/>
      <c r="D1341" s="73"/>
    </row>
    <row r="1342" spans="1:4" ht="14.25" customHeight="1">
      <c r="A1342" s="14"/>
      <c r="C1342" s="15"/>
      <c r="D1342" s="73"/>
    </row>
    <row r="1343" spans="1:4" ht="12.75">
      <c r="A1343" s="14"/>
      <c r="C1343" s="15"/>
      <c r="D1343" s="73"/>
    </row>
    <row r="1344" spans="1:4" s="10" customFormat="1" ht="12.75">
      <c r="A1344" s="14"/>
      <c r="B1344" s="14"/>
      <c r="C1344" s="15"/>
      <c r="D1344" s="73"/>
    </row>
    <row r="1345" spans="1:4" s="10" customFormat="1" ht="12.75">
      <c r="A1345" s="14"/>
      <c r="B1345" s="14"/>
      <c r="C1345" s="15"/>
      <c r="D1345" s="73"/>
    </row>
    <row r="1346" spans="1:4" s="10" customFormat="1" ht="12.75">
      <c r="A1346" s="14"/>
      <c r="B1346" s="14"/>
      <c r="C1346" s="15"/>
      <c r="D1346" s="73"/>
    </row>
    <row r="1347" spans="1:4" s="10" customFormat="1" ht="12.75">
      <c r="A1347" s="14"/>
      <c r="B1347" s="14"/>
      <c r="C1347" s="15"/>
      <c r="D1347" s="73"/>
    </row>
    <row r="1348" spans="1:4" s="10" customFormat="1" ht="12.75">
      <c r="A1348" s="14"/>
      <c r="B1348" s="14"/>
      <c r="C1348" s="15"/>
      <c r="D1348" s="73"/>
    </row>
    <row r="1349" spans="1:4" s="10" customFormat="1" ht="12.75">
      <c r="A1349" s="14"/>
      <c r="B1349" s="14"/>
      <c r="C1349" s="15"/>
      <c r="D1349" s="73"/>
    </row>
    <row r="1350" spans="1:4" s="10" customFormat="1" ht="12.75">
      <c r="A1350" s="14"/>
      <c r="B1350" s="14"/>
      <c r="C1350" s="15"/>
      <c r="D1350" s="73"/>
    </row>
    <row r="1351" spans="1:4" ht="12.75" customHeight="1">
      <c r="A1351" s="14"/>
      <c r="C1351" s="15"/>
      <c r="D1351" s="73"/>
    </row>
    <row r="1352" spans="1:4" s="10" customFormat="1" ht="12.75">
      <c r="A1352" s="14"/>
      <c r="B1352" s="14"/>
      <c r="C1352" s="15"/>
      <c r="D1352" s="73"/>
    </row>
    <row r="1353" spans="1:4" s="10" customFormat="1" ht="12.75">
      <c r="A1353" s="14"/>
      <c r="B1353" s="14"/>
      <c r="C1353" s="15"/>
      <c r="D1353" s="73"/>
    </row>
    <row r="1354" spans="1:4" s="10" customFormat="1" ht="12.75">
      <c r="A1354" s="14"/>
      <c r="B1354" s="14"/>
      <c r="C1354" s="15"/>
      <c r="D1354" s="73"/>
    </row>
    <row r="1355" spans="1:4" s="10" customFormat="1" ht="12.75">
      <c r="A1355" s="14"/>
      <c r="B1355" s="14"/>
      <c r="C1355" s="15"/>
      <c r="D1355" s="73"/>
    </row>
    <row r="1356" spans="1:4" s="10" customFormat="1" ht="12.75">
      <c r="A1356" s="14"/>
      <c r="B1356" s="14"/>
      <c r="C1356" s="15"/>
      <c r="D1356" s="73"/>
    </row>
    <row r="1357" spans="1:4" s="10" customFormat="1" ht="12.75">
      <c r="A1357" s="14"/>
      <c r="B1357" s="14"/>
      <c r="C1357" s="15"/>
      <c r="D1357" s="73"/>
    </row>
    <row r="1358" spans="1:4" s="10" customFormat="1" ht="12.75">
      <c r="A1358" s="14"/>
      <c r="B1358" s="14"/>
      <c r="C1358" s="15"/>
      <c r="D1358" s="73"/>
    </row>
    <row r="1359" spans="1:4" s="10" customFormat="1" ht="18" customHeight="1">
      <c r="A1359" s="14"/>
      <c r="B1359" s="14"/>
      <c r="C1359" s="15"/>
      <c r="D1359" s="73"/>
    </row>
    <row r="1360" spans="1:4" ht="12.75">
      <c r="A1360" s="14"/>
      <c r="C1360" s="15"/>
      <c r="D1360" s="73"/>
    </row>
    <row r="1361" spans="1:4" s="10" customFormat="1" ht="12.75">
      <c r="A1361" s="14"/>
      <c r="B1361" s="14"/>
      <c r="C1361" s="15"/>
      <c r="D1361" s="73"/>
    </row>
    <row r="1362" spans="1:4" s="10" customFormat="1" ht="12.75">
      <c r="A1362" s="14"/>
      <c r="B1362" s="14"/>
      <c r="C1362" s="15"/>
      <c r="D1362" s="73"/>
    </row>
    <row r="1363" spans="1:4" s="10" customFormat="1" ht="12.75">
      <c r="A1363" s="14"/>
      <c r="B1363" s="14"/>
      <c r="C1363" s="15"/>
      <c r="D1363" s="73"/>
    </row>
    <row r="1364" spans="1:4" ht="12.75" customHeight="1">
      <c r="A1364" s="14"/>
      <c r="C1364" s="15"/>
      <c r="D1364" s="73"/>
    </row>
    <row r="1365" spans="1:4" s="10" customFormat="1" ht="12.75">
      <c r="A1365" s="14"/>
      <c r="B1365" s="14"/>
      <c r="C1365" s="15"/>
      <c r="D1365" s="73"/>
    </row>
    <row r="1366" spans="1:4" s="10" customFormat="1" ht="12.75">
      <c r="A1366" s="14"/>
      <c r="B1366" s="14"/>
      <c r="C1366" s="15"/>
      <c r="D1366" s="73"/>
    </row>
    <row r="1367" spans="1:4" s="10" customFormat="1" ht="12.75">
      <c r="A1367" s="14"/>
      <c r="B1367" s="14"/>
      <c r="C1367" s="15"/>
      <c r="D1367" s="73"/>
    </row>
    <row r="1368" spans="1:4" s="10" customFormat="1" ht="12.75">
      <c r="A1368" s="14"/>
      <c r="B1368" s="14"/>
      <c r="C1368" s="15"/>
      <c r="D1368" s="73"/>
    </row>
    <row r="1369" spans="1:4" s="10" customFormat="1" ht="12.75">
      <c r="A1369" s="14"/>
      <c r="B1369" s="14"/>
      <c r="C1369" s="15"/>
      <c r="D1369" s="73"/>
    </row>
    <row r="1370" spans="1:4" s="10" customFormat="1" ht="12.75">
      <c r="A1370" s="14"/>
      <c r="B1370" s="14"/>
      <c r="C1370" s="15"/>
      <c r="D1370" s="73"/>
    </row>
    <row r="1371" spans="1:4" ht="12.75">
      <c r="A1371" s="14"/>
      <c r="C1371" s="15"/>
      <c r="D1371" s="73"/>
    </row>
    <row r="1372" spans="1:4" ht="12.75">
      <c r="A1372" s="14"/>
      <c r="C1372" s="15"/>
      <c r="D1372" s="73"/>
    </row>
    <row r="1373" spans="1:4" ht="12.75">
      <c r="A1373" s="14"/>
      <c r="C1373" s="15"/>
      <c r="D1373" s="73"/>
    </row>
    <row r="1374" spans="1:4" ht="14.25" customHeight="1">
      <c r="A1374" s="14"/>
      <c r="C1374" s="15"/>
      <c r="D1374" s="73"/>
    </row>
    <row r="1375" spans="1:4" ht="12.75">
      <c r="A1375" s="14"/>
      <c r="C1375" s="15"/>
      <c r="D1375" s="73"/>
    </row>
    <row r="1376" spans="1:4" ht="12.75">
      <c r="A1376" s="14"/>
      <c r="C1376" s="15"/>
      <c r="D1376" s="73"/>
    </row>
    <row r="1377" spans="1:4" ht="12.75">
      <c r="A1377" s="14"/>
      <c r="C1377" s="15"/>
      <c r="D1377" s="73"/>
    </row>
    <row r="1378" spans="1:4" ht="12.75">
      <c r="A1378" s="14"/>
      <c r="C1378" s="15"/>
      <c r="D1378" s="73"/>
    </row>
    <row r="1379" spans="1:4" ht="12.75">
      <c r="A1379" s="14"/>
      <c r="C1379" s="15"/>
      <c r="D1379" s="73"/>
    </row>
    <row r="1380" spans="1:4" ht="12.75">
      <c r="A1380" s="14"/>
      <c r="C1380" s="15"/>
      <c r="D1380" s="73"/>
    </row>
    <row r="1381" spans="1:4" ht="12.75">
      <c r="A1381" s="14"/>
      <c r="C1381" s="15"/>
      <c r="D1381" s="73"/>
    </row>
    <row r="1382" spans="1:4" ht="12.75">
      <c r="A1382" s="14"/>
      <c r="C1382" s="15"/>
      <c r="D1382" s="73"/>
    </row>
    <row r="1383" spans="1:4" ht="12.75">
      <c r="A1383" s="14"/>
      <c r="C1383" s="15"/>
      <c r="D1383" s="73"/>
    </row>
    <row r="1384" spans="1:4" ht="12.75">
      <c r="A1384" s="14"/>
      <c r="C1384" s="15"/>
      <c r="D1384" s="73"/>
    </row>
    <row r="1385" spans="1:4" ht="12.75">
      <c r="A1385" s="14"/>
      <c r="C1385" s="15"/>
      <c r="D1385" s="73"/>
    </row>
    <row r="1386" spans="1:4" ht="12.75">
      <c r="A1386" s="14"/>
      <c r="C1386" s="15"/>
      <c r="D1386" s="73"/>
    </row>
    <row r="1387" spans="1:4" ht="12.75">
      <c r="A1387" s="14"/>
      <c r="C1387" s="15"/>
      <c r="D1387" s="73"/>
    </row>
    <row r="1388" spans="1:4" ht="12.75">
      <c r="A1388" s="14"/>
      <c r="C1388" s="15"/>
      <c r="D1388" s="73"/>
    </row>
    <row r="1389" spans="1:4" ht="12.75">
      <c r="A1389" s="14"/>
      <c r="C1389" s="15"/>
      <c r="D1389" s="73"/>
    </row>
    <row r="1390" spans="1:4" ht="12.75">
      <c r="A1390" s="14"/>
      <c r="C1390" s="15"/>
      <c r="D1390" s="73"/>
    </row>
    <row r="1391" spans="1:4" ht="12.75">
      <c r="A1391" s="14"/>
      <c r="C1391" s="15"/>
      <c r="D1391" s="73"/>
    </row>
    <row r="1392" spans="1:4" ht="12.75">
      <c r="A1392" s="14"/>
      <c r="C1392" s="15"/>
      <c r="D1392" s="73"/>
    </row>
    <row r="1393" spans="1:4" ht="12.75">
      <c r="A1393" s="14"/>
      <c r="C1393" s="15"/>
      <c r="D1393" s="73"/>
    </row>
    <row r="1394" spans="1:4" ht="12.75">
      <c r="A1394" s="14"/>
      <c r="C1394" s="15"/>
      <c r="D1394" s="73"/>
    </row>
    <row r="1395" spans="1:4" ht="12.75">
      <c r="A1395" s="14"/>
      <c r="C1395" s="15"/>
      <c r="D1395" s="73"/>
    </row>
    <row r="1396" spans="1:4" ht="12.75">
      <c r="A1396" s="14"/>
      <c r="C1396" s="15"/>
      <c r="D1396" s="73"/>
    </row>
    <row r="1397" spans="1:4" ht="12.75">
      <c r="A1397" s="14"/>
      <c r="C1397" s="15"/>
      <c r="D1397" s="73"/>
    </row>
    <row r="1398" spans="1:4" ht="12.75">
      <c r="A1398" s="14"/>
      <c r="C1398" s="15"/>
      <c r="D1398" s="73"/>
    </row>
    <row r="1399" spans="1:4" ht="12.75">
      <c r="A1399" s="14"/>
      <c r="C1399" s="15"/>
      <c r="D1399" s="73"/>
    </row>
    <row r="1400" spans="1:4" ht="12.75">
      <c r="A1400" s="14"/>
      <c r="C1400" s="15"/>
      <c r="D1400" s="73"/>
    </row>
    <row r="1401" spans="1:4" ht="12.75">
      <c r="A1401" s="14"/>
      <c r="C1401" s="15"/>
      <c r="D1401" s="73"/>
    </row>
    <row r="1402" spans="1:4" ht="12.75">
      <c r="A1402" s="14"/>
      <c r="C1402" s="15"/>
      <c r="D1402" s="73"/>
    </row>
    <row r="1403" spans="1:4" ht="12.75">
      <c r="A1403" s="14"/>
      <c r="C1403" s="15"/>
      <c r="D1403" s="73"/>
    </row>
    <row r="1404" spans="1:4" ht="12.75">
      <c r="A1404" s="14"/>
      <c r="C1404" s="15"/>
      <c r="D1404" s="73"/>
    </row>
    <row r="1405" spans="1:4" ht="12.75">
      <c r="A1405" s="14"/>
      <c r="C1405" s="15"/>
      <c r="D1405" s="73"/>
    </row>
    <row r="1406" spans="1:4" ht="12.75">
      <c r="A1406" s="14"/>
      <c r="C1406" s="15"/>
      <c r="D1406" s="73"/>
    </row>
    <row r="1407" spans="1:4" s="10" customFormat="1" ht="12.75">
      <c r="A1407" s="14"/>
      <c r="B1407" s="14"/>
      <c r="C1407" s="15"/>
      <c r="D1407" s="73"/>
    </row>
    <row r="1408" spans="1:4" s="10" customFormat="1" ht="12.75">
      <c r="A1408" s="14"/>
      <c r="B1408" s="14"/>
      <c r="C1408" s="15"/>
      <c r="D1408" s="73"/>
    </row>
    <row r="1409" spans="1:4" s="10" customFormat="1" ht="12.75">
      <c r="A1409" s="14"/>
      <c r="B1409" s="14"/>
      <c r="C1409" s="15"/>
      <c r="D1409" s="73"/>
    </row>
    <row r="1410" spans="1:4" s="10" customFormat="1" ht="12.75">
      <c r="A1410" s="14"/>
      <c r="B1410" s="14"/>
      <c r="C1410" s="15"/>
      <c r="D1410" s="73"/>
    </row>
    <row r="1411" spans="1:4" s="10" customFormat="1" ht="12.75">
      <c r="A1411" s="14"/>
      <c r="B1411" s="14"/>
      <c r="C1411" s="15"/>
      <c r="D1411" s="73"/>
    </row>
    <row r="1412" spans="1:4" s="10" customFormat="1" ht="12.75">
      <c r="A1412" s="14"/>
      <c r="B1412" s="14"/>
      <c r="C1412" s="15"/>
      <c r="D1412" s="73"/>
    </row>
    <row r="1413" spans="1:4" s="10" customFormat="1" ht="12.75">
      <c r="A1413" s="14"/>
      <c r="B1413" s="14"/>
      <c r="C1413" s="15"/>
      <c r="D1413" s="73"/>
    </row>
    <row r="1414" spans="1:4" s="10" customFormat="1" ht="12.75">
      <c r="A1414" s="14"/>
      <c r="B1414" s="14"/>
      <c r="C1414" s="15"/>
      <c r="D1414" s="73"/>
    </row>
    <row r="1415" spans="1:4" s="10" customFormat="1" ht="12.75">
      <c r="A1415" s="14"/>
      <c r="B1415" s="14"/>
      <c r="C1415" s="15"/>
      <c r="D1415" s="73"/>
    </row>
    <row r="1416" spans="1:4" s="10" customFormat="1" ht="12.75">
      <c r="A1416" s="14"/>
      <c r="B1416" s="14"/>
      <c r="C1416" s="15"/>
      <c r="D1416" s="73"/>
    </row>
    <row r="1417" spans="1:4" s="10" customFormat="1" ht="12.75">
      <c r="A1417" s="14"/>
      <c r="B1417" s="14"/>
      <c r="C1417" s="15"/>
      <c r="D1417" s="73"/>
    </row>
    <row r="1418" spans="1:4" s="10" customFormat="1" ht="12.75">
      <c r="A1418" s="14"/>
      <c r="B1418" s="14"/>
      <c r="C1418" s="15"/>
      <c r="D1418" s="73"/>
    </row>
    <row r="1419" spans="1:4" s="10" customFormat="1" ht="12.75">
      <c r="A1419" s="14"/>
      <c r="B1419" s="14"/>
      <c r="C1419" s="15"/>
      <c r="D1419" s="73"/>
    </row>
    <row r="1420" spans="1:4" s="10" customFormat="1" ht="12.75">
      <c r="A1420" s="14"/>
      <c r="B1420" s="14"/>
      <c r="C1420" s="15"/>
      <c r="D1420" s="73"/>
    </row>
    <row r="1421" spans="1:4" s="10" customFormat="1" ht="12.75">
      <c r="A1421" s="14"/>
      <c r="B1421" s="14"/>
      <c r="C1421" s="15"/>
      <c r="D1421" s="73"/>
    </row>
    <row r="1422" spans="1:4" s="10" customFormat="1" ht="12.75">
      <c r="A1422" s="14"/>
      <c r="B1422" s="14"/>
      <c r="C1422" s="15"/>
      <c r="D1422" s="73"/>
    </row>
    <row r="1423" spans="1:4" s="10" customFormat="1" ht="12.75">
      <c r="A1423" s="14"/>
      <c r="B1423" s="14"/>
      <c r="C1423" s="15"/>
      <c r="D1423" s="73"/>
    </row>
    <row r="1424" spans="1:4" s="10" customFormat="1" ht="12.75">
      <c r="A1424" s="14"/>
      <c r="B1424" s="14"/>
      <c r="C1424" s="15"/>
      <c r="D1424" s="73"/>
    </row>
    <row r="1425" spans="1:4" s="10" customFormat="1" ht="12.75">
      <c r="A1425" s="14"/>
      <c r="B1425" s="14"/>
      <c r="C1425" s="15"/>
      <c r="D1425" s="73"/>
    </row>
    <row r="1426" spans="1:4" s="10" customFormat="1" ht="12.75">
      <c r="A1426" s="14"/>
      <c r="B1426" s="14"/>
      <c r="C1426" s="15"/>
      <c r="D1426" s="73"/>
    </row>
    <row r="1427" spans="1:4" s="10" customFormat="1" ht="12.75">
      <c r="A1427" s="14"/>
      <c r="B1427" s="14"/>
      <c r="C1427" s="15"/>
      <c r="D1427" s="73"/>
    </row>
    <row r="1428" spans="1:4" s="10" customFormat="1" ht="12.75">
      <c r="A1428" s="14"/>
      <c r="B1428" s="14"/>
      <c r="C1428" s="15"/>
      <c r="D1428" s="73"/>
    </row>
    <row r="1429" spans="1:4" s="10" customFormat="1" ht="12.75">
      <c r="A1429" s="14"/>
      <c r="B1429" s="14"/>
      <c r="C1429" s="15"/>
      <c r="D1429" s="73"/>
    </row>
    <row r="1430" spans="1:4" s="10" customFormat="1" ht="12.75">
      <c r="A1430" s="14"/>
      <c r="B1430" s="14"/>
      <c r="C1430" s="15"/>
      <c r="D1430" s="73"/>
    </row>
    <row r="1431" spans="1:4" s="10" customFormat="1" ht="12.75">
      <c r="A1431" s="14"/>
      <c r="B1431" s="14"/>
      <c r="C1431" s="15"/>
      <c r="D1431" s="73"/>
    </row>
    <row r="1432" spans="1:4" s="10" customFormat="1" ht="12.75">
      <c r="A1432" s="14"/>
      <c r="B1432" s="14"/>
      <c r="C1432" s="15"/>
      <c r="D1432" s="73"/>
    </row>
    <row r="1433" spans="1:4" s="10" customFormat="1" ht="12.75">
      <c r="A1433" s="14"/>
      <c r="B1433" s="14"/>
      <c r="C1433" s="15"/>
      <c r="D1433" s="73"/>
    </row>
    <row r="1434" spans="1:4" s="10" customFormat="1" ht="12.75">
      <c r="A1434" s="14"/>
      <c r="B1434" s="14"/>
      <c r="C1434" s="15"/>
      <c r="D1434" s="73"/>
    </row>
    <row r="1435" spans="1:4" s="10" customFormat="1" ht="18" customHeight="1">
      <c r="A1435" s="14"/>
      <c r="B1435" s="14"/>
      <c r="C1435" s="15"/>
      <c r="D1435" s="73"/>
    </row>
    <row r="1436" spans="1:4" ht="12.75">
      <c r="A1436" s="14"/>
      <c r="C1436" s="15"/>
      <c r="D1436" s="73"/>
    </row>
    <row r="1437" spans="1:4" s="10" customFormat="1" ht="12.75">
      <c r="A1437" s="14"/>
      <c r="B1437" s="14"/>
      <c r="C1437" s="15"/>
      <c r="D1437" s="73"/>
    </row>
    <row r="1438" spans="1:4" s="10" customFormat="1" ht="12.75">
      <c r="A1438" s="14"/>
      <c r="B1438" s="14"/>
      <c r="C1438" s="15"/>
      <c r="D1438" s="73"/>
    </row>
    <row r="1439" spans="1:4" s="10" customFormat="1" ht="12.75">
      <c r="A1439" s="14"/>
      <c r="B1439" s="14"/>
      <c r="C1439" s="15"/>
      <c r="D1439" s="73"/>
    </row>
    <row r="1440" spans="1:4" s="10" customFormat="1" ht="18" customHeight="1">
      <c r="A1440" s="14"/>
      <c r="B1440" s="14"/>
      <c r="C1440" s="15"/>
      <c r="D1440" s="73"/>
    </row>
    <row r="1441" spans="1:4" ht="12.75">
      <c r="A1441" s="14"/>
      <c r="C1441" s="15"/>
      <c r="D1441" s="73"/>
    </row>
    <row r="1442" spans="1:4" ht="14.25" customHeight="1">
      <c r="A1442" s="14"/>
      <c r="C1442" s="15"/>
      <c r="D1442" s="73"/>
    </row>
    <row r="1443" spans="1:4" ht="14.25" customHeight="1">
      <c r="A1443" s="14"/>
      <c r="C1443" s="15"/>
      <c r="D1443" s="73"/>
    </row>
    <row r="1444" spans="1:4" ht="14.25" customHeight="1">
      <c r="A1444" s="14"/>
      <c r="C1444" s="15"/>
      <c r="D1444" s="73"/>
    </row>
    <row r="1445" spans="1:4" ht="12.75">
      <c r="A1445" s="14"/>
      <c r="C1445" s="15"/>
      <c r="D1445" s="73"/>
    </row>
    <row r="1446" spans="1:4" ht="14.25" customHeight="1">
      <c r="A1446" s="14"/>
      <c r="C1446" s="15"/>
      <c r="D1446" s="73"/>
    </row>
    <row r="1447" spans="1:4" ht="12.75">
      <c r="A1447" s="14"/>
      <c r="C1447" s="15"/>
      <c r="D1447" s="73"/>
    </row>
    <row r="1448" spans="1:4" ht="14.25" customHeight="1">
      <c r="A1448" s="14"/>
      <c r="C1448" s="15"/>
      <c r="D1448" s="73"/>
    </row>
    <row r="1449" spans="1:4" ht="12.75">
      <c r="A1449" s="14"/>
      <c r="C1449" s="15"/>
      <c r="D1449" s="73"/>
    </row>
    <row r="1450" spans="1:4" s="10" customFormat="1" ht="30" customHeight="1">
      <c r="A1450" s="14"/>
      <c r="B1450" s="14"/>
      <c r="C1450" s="15"/>
      <c r="D1450" s="73"/>
    </row>
    <row r="1451" spans="1:4" s="10" customFormat="1" ht="12.75">
      <c r="A1451" s="14"/>
      <c r="B1451" s="14"/>
      <c r="C1451" s="15"/>
      <c r="D1451" s="73"/>
    </row>
    <row r="1452" spans="1:4" s="10" customFormat="1" ht="12.75">
      <c r="A1452" s="14"/>
      <c r="B1452" s="14"/>
      <c r="C1452" s="15"/>
      <c r="D1452" s="73"/>
    </row>
    <row r="1453" spans="1:4" s="10" customFormat="1" ht="12.75">
      <c r="A1453" s="14"/>
      <c r="B1453" s="14"/>
      <c r="C1453" s="15"/>
      <c r="D1453" s="73"/>
    </row>
    <row r="1454" spans="1:4" s="10" customFormat="1" ht="12.75">
      <c r="A1454" s="14"/>
      <c r="B1454" s="14"/>
      <c r="C1454" s="15"/>
      <c r="D1454" s="73"/>
    </row>
    <row r="1455" spans="1:4" s="10" customFormat="1" ht="12.75">
      <c r="A1455" s="14"/>
      <c r="B1455" s="14"/>
      <c r="C1455" s="15"/>
      <c r="D1455" s="73"/>
    </row>
    <row r="1456" spans="1:4" s="10" customFormat="1" ht="12.75">
      <c r="A1456" s="14"/>
      <c r="B1456" s="14"/>
      <c r="C1456" s="15"/>
      <c r="D1456" s="73"/>
    </row>
    <row r="1457" spans="1:4" s="10" customFormat="1" ht="12.75">
      <c r="A1457" s="14"/>
      <c r="B1457" s="14"/>
      <c r="C1457" s="15"/>
      <c r="D1457" s="73"/>
    </row>
    <row r="1458" spans="1:4" s="10" customFormat="1" ht="12.75">
      <c r="A1458" s="14"/>
      <c r="B1458" s="14"/>
      <c r="C1458" s="15"/>
      <c r="D1458" s="73"/>
    </row>
    <row r="1459" spans="1:4" s="10" customFormat="1" ht="12.75">
      <c r="A1459" s="14"/>
      <c r="B1459" s="14"/>
      <c r="C1459" s="15"/>
      <c r="D1459" s="73"/>
    </row>
    <row r="1460" spans="1:4" s="10" customFormat="1" ht="12.75">
      <c r="A1460" s="14"/>
      <c r="B1460" s="14"/>
      <c r="C1460" s="15"/>
      <c r="D1460" s="73"/>
    </row>
    <row r="1461" spans="1:4" s="10" customFormat="1" ht="12.75">
      <c r="A1461" s="14"/>
      <c r="B1461" s="14"/>
      <c r="C1461" s="15"/>
      <c r="D1461" s="73"/>
    </row>
    <row r="1462" spans="1:4" s="10" customFormat="1" ht="12.75">
      <c r="A1462" s="14"/>
      <c r="B1462" s="14"/>
      <c r="C1462" s="15"/>
      <c r="D1462" s="73"/>
    </row>
    <row r="1463" spans="1:4" s="10" customFormat="1" ht="12.75">
      <c r="A1463" s="14"/>
      <c r="B1463" s="14"/>
      <c r="C1463" s="15"/>
      <c r="D1463" s="73"/>
    </row>
    <row r="1464" spans="1:4" s="10" customFormat="1" ht="12.75">
      <c r="A1464" s="14"/>
      <c r="B1464" s="14"/>
      <c r="C1464" s="15"/>
      <c r="D1464" s="73"/>
    </row>
    <row r="1465" spans="1:4" ht="12.75">
      <c r="A1465" s="14"/>
      <c r="C1465" s="15"/>
      <c r="D1465" s="73"/>
    </row>
    <row r="1466" spans="1:4" ht="12.75">
      <c r="A1466" s="14"/>
      <c r="C1466" s="15"/>
      <c r="D1466" s="73"/>
    </row>
    <row r="1467" spans="1:4" ht="18" customHeight="1">
      <c r="A1467" s="14"/>
      <c r="C1467" s="15"/>
      <c r="D1467" s="73"/>
    </row>
    <row r="1468" spans="1:4" ht="20.25" customHeight="1">
      <c r="A1468" s="14"/>
      <c r="C1468" s="15"/>
      <c r="D1468" s="73"/>
    </row>
    <row r="1469" spans="1:4" ht="12.75">
      <c r="A1469" s="14"/>
      <c r="C1469" s="15"/>
      <c r="D1469" s="73"/>
    </row>
    <row r="1470" spans="1:4" ht="12.75">
      <c r="A1470" s="14"/>
      <c r="C1470" s="15"/>
      <c r="D1470" s="73"/>
    </row>
    <row r="1471" spans="1:4" ht="12.75">
      <c r="A1471" s="14"/>
      <c r="C1471" s="15"/>
      <c r="D1471" s="73"/>
    </row>
    <row r="1472" spans="1:4" ht="12.75">
      <c r="A1472" s="14"/>
      <c r="C1472" s="15"/>
      <c r="D1472" s="73"/>
    </row>
    <row r="1473" spans="1:4" ht="12.75">
      <c r="A1473" s="14"/>
      <c r="C1473" s="15"/>
      <c r="D1473" s="73"/>
    </row>
    <row r="1474" spans="1:4" ht="12.75">
      <c r="A1474" s="14"/>
      <c r="C1474" s="15"/>
      <c r="D1474" s="73"/>
    </row>
    <row r="1475" spans="1:4" ht="12.75">
      <c r="A1475" s="14"/>
      <c r="C1475" s="15"/>
      <c r="D1475" s="73"/>
    </row>
    <row r="1476" spans="1:4" ht="12.75">
      <c r="A1476" s="14"/>
      <c r="C1476" s="15"/>
      <c r="D1476" s="73"/>
    </row>
    <row r="1477" spans="1:4" ht="12.75">
      <c r="A1477" s="14"/>
      <c r="C1477" s="15"/>
      <c r="D1477" s="73"/>
    </row>
    <row r="1478" spans="1:4" ht="12.75">
      <c r="A1478" s="14"/>
      <c r="C1478" s="15"/>
      <c r="D1478" s="73"/>
    </row>
    <row r="1479" spans="1:4" ht="12.75">
      <c r="A1479" s="14"/>
      <c r="C1479" s="15"/>
      <c r="D1479" s="73"/>
    </row>
    <row r="1480" spans="1:4" ht="12.75">
      <c r="A1480" s="14"/>
      <c r="C1480" s="15"/>
      <c r="D1480" s="73"/>
    </row>
    <row r="1481" spans="1:4" ht="12.75">
      <c r="A1481" s="14"/>
      <c r="C1481" s="15"/>
      <c r="D1481" s="73"/>
    </row>
    <row r="1482" spans="1:4" ht="12.75">
      <c r="A1482" s="14"/>
      <c r="C1482" s="15"/>
      <c r="D1482" s="73"/>
    </row>
    <row r="1483" spans="1:4" ht="12.75">
      <c r="A1483" s="14"/>
      <c r="C1483" s="15"/>
      <c r="D1483" s="73"/>
    </row>
    <row r="1484" spans="1:4" ht="12.75">
      <c r="A1484" s="14"/>
      <c r="C1484" s="15"/>
      <c r="D1484" s="73"/>
    </row>
    <row r="1485" spans="1:4" ht="12.75">
      <c r="A1485" s="14"/>
      <c r="C1485" s="15"/>
      <c r="D1485" s="73"/>
    </row>
    <row r="1486" spans="1:4" ht="12.75">
      <c r="A1486" s="14"/>
      <c r="C1486" s="15"/>
      <c r="D1486" s="73"/>
    </row>
    <row r="1487" spans="1:4" ht="12.75">
      <c r="A1487" s="14"/>
      <c r="C1487" s="15"/>
      <c r="D1487" s="73"/>
    </row>
    <row r="1488" spans="1:4" ht="12.75">
      <c r="A1488" s="14"/>
      <c r="C1488" s="15"/>
      <c r="D1488" s="73"/>
    </row>
    <row r="1489" spans="1:4" ht="12.75">
      <c r="A1489" s="14"/>
      <c r="C1489" s="15"/>
      <c r="D1489" s="73"/>
    </row>
    <row r="1490" spans="1:4" ht="12.75">
      <c r="A1490" s="14"/>
      <c r="C1490" s="15"/>
      <c r="D1490" s="73"/>
    </row>
    <row r="1491" spans="1:4" ht="12.75">
      <c r="A1491" s="14"/>
      <c r="C1491" s="15"/>
      <c r="D1491" s="73"/>
    </row>
    <row r="1492" spans="1:4" ht="12.75">
      <c r="A1492" s="14"/>
      <c r="C1492" s="15"/>
      <c r="D1492" s="73"/>
    </row>
    <row r="1493" spans="1:4" ht="12.75">
      <c r="A1493" s="14"/>
      <c r="C1493" s="15"/>
      <c r="D1493" s="73"/>
    </row>
    <row r="1494" spans="1:4" ht="12.75">
      <c r="A1494" s="14"/>
      <c r="C1494" s="15"/>
      <c r="D1494" s="73"/>
    </row>
    <row r="1495" spans="1:4" ht="12.75">
      <c r="A1495" s="14"/>
      <c r="C1495" s="15"/>
      <c r="D1495" s="73"/>
    </row>
    <row r="1496" spans="1:4" ht="12.75">
      <c r="A1496" s="14"/>
      <c r="C1496" s="15"/>
      <c r="D1496" s="73"/>
    </row>
    <row r="1497" spans="1:4" ht="12.75">
      <c r="A1497" s="14"/>
      <c r="C1497" s="15"/>
      <c r="D1497" s="73"/>
    </row>
    <row r="1498" spans="1:4" ht="12.75">
      <c r="A1498" s="14"/>
      <c r="C1498" s="15"/>
      <c r="D1498" s="73"/>
    </row>
    <row r="1499" spans="1:4" ht="12.75">
      <c r="A1499" s="14"/>
      <c r="C1499" s="15"/>
      <c r="D1499" s="73"/>
    </row>
    <row r="1500" spans="1:4" ht="12.75">
      <c r="A1500" s="14"/>
      <c r="C1500" s="15"/>
      <c r="D1500" s="73"/>
    </row>
    <row r="1501" spans="1:4" ht="12.75">
      <c r="A1501" s="14"/>
      <c r="C1501" s="15"/>
      <c r="D1501" s="73"/>
    </row>
    <row r="1502" spans="1:4" ht="12.75">
      <c r="A1502" s="14"/>
      <c r="C1502" s="15"/>
      <c r="D1502" s="73"/>
    </row>
    <row r="1503" spans="1:4" ht="12.75">
      <c r="A1503" s="14"/>
      <c r="C1503" s="15"/>
      <c r="D1503" s="73"/>
    </row>
    <row r="1504" spans="1:4" ht="12.75">
      <c r="A1504" s="14"/>
      <c r="C1504" s="15"/>
      <c r="D1504" s="73"/>
    </row>
    <row r="1505" spans="1:4" ht="12.75">
      <c r="A1505" s="14"/>
      <c r="C1505" s="15"/>
      <c r="D1505" s="73"/>
    </row>
    <row r="1506" spans="1:4" ht="12.75">
      <c r="A1506" s="14"/>
      <c r="C1506" s="15"/>
      <c r="D1506" s="73"/>
    </row>
    <row r="1507" spans="1:4" ht="12.75">
      <c r="A1507" s="14"/>
      <c r="C1507" s="15"/>
      <c r="D1507" s="73"/>
    </row>
    <row r="1508" spans="1:4" ht="12.75">
      <c r="A1508" s="14"/>
      <c r="C1508" s="15"/>
      <c r="D1508" s="73"/>
    </row>
    <row r="1509" spans="1:4" ht="12.75">
      <c r="A1509" s="14"/>
      <c r="C1509" s="15"/>
      <c r="D1509" s="73"/>
    </row>
    <row r="1510" spans="1:4" ht="12.75">
      <c r="A1510" s="14"/>
      <c r="C1510" s="15"/>
      <c r="D1510" s="73"/>
    </row>
    <row r="1511" spans="1:4" ht="12.75">
      <c r="A1511" s="14"/>
      <c r="C1511" s="15"/>
      <c r="D1511" s="73"/>
    </row>
    <row r="1512" spans="1:4" ht="12.75">
      <c r="A1512" s="14"/>
      <c r="C1512" s="15"/>
      <c r="D1512" s="73"/>
    </row>
    <row r="1513" spans="1:4" ht="12.75">
      <c r="A1513" s="14"/>
      <c r="C1513" s="15"/>
      <c r="D1513" s="73"/>
    </row>
    <row r="1514" spans="1:4" ht="12.75">
      <c r="A1514" s="14"/>
      <c r="C1514" s="15"/>
      <c r="D1514" s="73"/>
    </row>
    <row r="1515" spans="1:4" ht="12.75">
      <c r="A1515" s="14"/>
      <c r="C1515" s="15"/>
      <c r="D1515" s="73"/>
    </row>
    <row r="1516" spans="1:4" ht="12.75">
      <c r="A1516" s="14"/>
      <c r="C1516" s="15"/>
      <c r="D1516" s="73"/>
    </row>
    <row r="1517" spans="1:4" ht="12.75">
      <c r="A1517" s="14"/>
      <c r="C1517" s="15"/>
      <c r="D1517" s="73"/>
    </row>
    <row r="1518" spans="1:4" ht="12.75">
      <c r="A1518" s="14"/>
      <c r="C1518" s="15"/>
      <c r="D1518" s="73"/>
    </row>
    <row r="1519" spans="1:4" ht="12.75">
      <c r="A1519" s="14"/>
      <c r="C1519" s="15"/>
      <c r="D1519" s="73"/>
    </row>
    <row r="1520" spans="1:4" ht="12.75">
      <c r="A1520" s="14"/>
      <c r="C1520" s="15"/>
      <c r="D1520" s="73"/>
    </row>
    <row r="1521" spans="1:4" ht="12.75">
      <c r="A1521" s="14"/>
      <c r="C1521" s="15"/>
      <c r="D1521" s="73"/>
    </row>
    <row r="1522" spans="1:4" ht="12.75">
      <c r="A1522" s="14"/>
      <c r="C1522" s="15"/>
      <c r="D1522" s="73"/>
    </row>
    <row r="1523" spans="1:4" ht="12.75">
      <c r="A1523" s="14"/>
      <c r="C1523" s="15"/>
      <c r="D1523" s="73"/>
    </row>
    <row r="1524" spans="1:4" ht="12.75">
      <c r="A1524" s="14"/>
      <c r="C1524" s="15"/>
      <c r="D1524" s="73"/>
    </row>
    <row r="1525" spans="1:4" ht="12.75">
      <c r="A1525" s="14"/>
      <c r="C1525" s="15"/>
      <c r="D1525" s="73"/>
    </row>
    <row r="1526" spans="1:4" ht="12.75">
      <c r="A1526" s="14"/>
      <c r="C1526" s="15"/>
      <c r="D1526" s="73"/>
    </row>
    <row r="1527" spans="1:4" ht="12.75">
      <c r="A1527" s="14"/>
      <c r="C1527" s="15"/>
      <c r="D1527" s="73"/>
    </row>
    <row r="1528" spans="1:4" ht="12.75">
      <c r="A1528" s="14"/>
      <c r="C1528" s="15"/>
      <c r="D1528" s="73"/>
    </row>
    <row r="1529" spans="1:4" ht="12.75">
      <c r="A1529" s="14"/>
      <c r="C1529" s="15"/>
      <c r="D1529" s="73"/>
    </row>
    <row r="1530" spans="1:4" ht="12.75">
      <c r="A1530" s="14"/>
      <c r="C1530" s="15"/>
      <c r="D1530" s="73"/>
    </row>
    <row r="1531" spans="1:4" ht="12.75">
      <c r="A1531" s="14"/>
      <c r="C1531" s="15"/>
      <c r="D1531" s="73"/>
    </row>
    <row r="1532" spans="1:4" ht="12.75">
      <c r="A1532" s="14"/>
      <c r="C1532" s="15"/>
      <c r="D1532" s="73"/>
    </row>
    <row r="1533" spans="1:4" ht="12.75">
      <c r="A1533" s="14"/>
      <c r="C1533" s="15"/>
      <c r="D1533" s="73"/>
    </row>
    <row r="1534" spans="1:4" ht="12.75">
      <c r="A1534" s="14"/>
      <c r="C1534" s="15"/>
      <c r="D1534" s="73"/>
    </row>
    <row r="1535" spans="1:4" ht="12.75">
      <c r="A1535" s="14"/>
      <c r="C1535" s="15"/>
      <c r="D1535" s="73"/>
    </row>
    <row r="1536" spans="1:4" ht="12.75">
      <c r="A1536" s="14"/>
      <c r="C1536" s="15"/>
      <c r="D1536" s="73"/>
    </row>
    <row r="1537" spans="1:4" ht="12.75">
      <c r="A1537" s="14"/>
      <c r="C1537" s="15"/>
      <c r="D1537" s="73"/>
    </row>
    <row r="1538" spans="1:4" ht="12.75">
      <c r="A1538" s="14"/>
      <c r="C1538" s="15"/>
      <c r="D1538" s="73"/>
    </row>
    <row r="1539" spans="1:4" ht="12.75">
      <c r="A1539" s="14"/>
      <c r="C1539" s="15"/>
      <c r="D1539" s="73"/>
    </row>
    <row r="1540" spans="1:4" ht="12.75">
      <c r="A1540" s="14"/>
      <c r="C1540" s="15"/>
      <c r="D1540" s="73"/>
    </row>
    <row r="1541" spans="1:4" ht="12.75">
      <c r="A1541" s="14"/>
      <c r="C1541" s="15"/>
      <c r="D1541" s="73"/>
    </row>
    <row r="1542" spans="1:4" ht="12.75">
      <c r="A1542" s="14"/>
      <c r="C1542" s="15"/>
      <c r="D1542" s="73"/>
    </row>
    <row r="1543" spans="1:4" ht="12.75">
      <c r="A1543" s="14"/>
      <c r="C1543" s="15"/>
      <c r="D1543" s="73"/>
    </row>
    <row r="1544" spans="1:4" ht="12.75">
      <c r="A1544" s="14"/>
      <c r="C1544" s="15"/>
      <c r="D1544" s="73"/>
    </row>
    <row r="1545" spans="1:4" ht="12.75">
      <c r="A1545" s="14"/>
      <c r="C1545" s="15"/>
      <c r="D1545" s="73"/>
    </row>
    <row r="1546" spans="1:4" ht="12.75">
      <c r="A1546" s="14"/>
      <c r="C1546" s="15"/>
      <c r="D1546" s="73"/>
    </row>
    <row r="1547" spans="1:4" ht="12.75">
      <c r="A1547" s="14"/>
      <c r="C1547" s="15"/>
      <c r="D1547" s="73"/>
    </row>
    <row r="1548" spans="1:4" ht="12.75">
      <c r="A1548" s="14"/>
      <c r="C1548" s="15"/>
      <c r="D1548" s="73"/>
    </row>
    <row r="1549" spans="1:4" ht="12.75">
      <c r="A1549" s="14"/>
      <c r="C1549" s="15"/>
      <c r="D1549" s="73"/>
    </row>
    <row r="1550" spans="1:4" ht="12.75">
      <c r="A1550" s="14"/>
      <c r="C1550" s="15"/>
      <c r="D1550" s="73"/>
    </row>
    <row r="1551" spans="1:4" ht="12.75">
      <c r="A1551" s="14"/>
      <c r="C1551" s="15"/>
      <c r="D1551" s="73"/>
    </row>
    <row r="1552" spans="1:4" ht="12.75">
      <c r="A1552" s="14"/>
      <c r="C1552" s="15"/>
      <c r="D1552" s="73"/>
    </row>
    <row r="1553" spans="1:4" ht="12.75">
      <c r="A1553" s="14"/>
      <c r="C1553" s="15"/>
      <c r="D1553" s="73"/>
    </row>
    <row r="1554" spans="1:4" ht="12.75">
      <c r="A1554" s="14"/>
      <c r="C1554" s="15"/>
      <c r="D1554" s="73"/>
    </row>
    <row r="1555" spans="1:4" ht="12.75">
      <c r="A1555" s="14"/>
      <c r="C1555" s="15"/>
      <c r="D1555" s="73"/>
    </row>
    <row r="1556" spans="1:4" ht="12.75">
      <c r="A1556" s="14"/>
      <c r="C1556" s="15"/>
      <c r="D1556" s="73"/>
    </row>
    <row r="1557" spans="1:4" ht="12.75">
      <c r="A1557" s="14"/>
      <c r="C1557" s="15"/>
      <c r="D1557" s="73"/>
    </row>
    <row r="1558" spans="1:4" ht="12.75">
      <c r="A1558" s="14"/>
      <c r="C1558" s="15"/>
      <c r="D1558" s="73"/>
    </row>
    <row r="1559" spans="1:4" ht="12.75">
      <c r="A1559" s="14"/>
      <c r="C1559" s="15"/>
      <c r="D1559" s="73"/>
    </row>
    <row r="1560" spans="1:4" ht="12.75">
      <c r="A1560" s="14"/>
      <c r="C1560" s="15"/>
      <c r="D1560" s="73"/>
    </row>
    <row r="1561" spans="1:4" ht="12.75">
      <c r="A1561" s="14"/>
      <c r="C1561" s="15"/>
      <c r="D1561" s="73"/>
    </row>
    <row r="1562" spans="1:4" ht="12.75">
      <c r="A1562" s="14"/>
      <c r="C1562" s="15"/>
      <c r="D1562" s="73"/>
    </row>
    <row r="1563" spans="1:4" ht="12.75">
      <c r="A1563" s="14"/>
      <c r="C1563" s="15"/>
      <c r="D1563" s="73"/>
    </row>
    <row r="1564" spans="1:4" ht="12.75">
      <c r="A1564" s="14"/>
      <c r="C1564" s="15"/>
      <c r="D1564" s="73"/>
    </row>
    <row r="1565" spans="1:4" ht="12.75">
      <c r="A1565" s="14"/>
      <c r="C1565" s="15"/>
      <c r="D1565" s="73"/>
    </row>
    <row r="1566" spans="1:4" ht="12.75">
      <c r="A1566" s="14"/>
      <c r="C1566" s="15"/>
      <c r="D1566" s="73"/>
    </row>
    <row r="1567" spans="1:4" ht="12.75">
      <c r="A1567" s="14"/>
      <c r="C1567" s="15"/>
      <c r="D1567" s="73"/>
    </row>
    <row r="1568" spans="1:4" ht="12.75">
      <c r="A1568" s="14"/>
      <c r="C1568" s="15"/>
      <c r="D1568" s="73"/>
    </row>
    <row r="1569" spans="1:4" ht="12.75">
      <c r="A1569" s="14"/>
      <c r="C1569" s="15"/>
      <c r="D1569" s="73"/>
    </row>
    <row r="1570" spans="1:4" ht="12.75">
      <c r="A1570" s="14"/>
      <c r="C1570" s="15"/>
      <c r="D1570" s="73"/>
    </row>
    <row r="1571" spans="1:4" ht="12.75">
      <c r="A1571" s="14"/>
      <c r="C1571" s="15"/>
      <c r="D1571" s="73"/>
    </row>
    <row r="1572" spans="1:4" ht="12.75">
      <c r="A1572" s="14"/>
      <c r="C1572" s="15"/>
      <c r="D1572" s="73"/>
    </row>
    <row r="1573" spans="1:4" ht="12.75">
      <c r="A1573" s="14"/>
      <c r="C1573" s="15"/>
      <c r="D1573" s="73"/>
    </row>
    <row r="1574" spans="1:4" ht="12.75">
      <c r="A1574" s="14"/>
      <c r="C1574" s="15"/>
      <c r="D1574" s="73"/>
    </row>
    <row r="1575" spans="1:4" ht="12.75">
      <c r="A1575" s="14"/>
      <c r="C1575" s="15"/>
      <c r="D1575" s="73"/>
    </row>
    <row r="1576" spans="1:4" ht="12.75">
      <c r="A1576" s="14"/>
      <c r="C1576" s="15"/>
      <c r="D1576" s="73"/>
    </row>
    <row r="1577" spans="1:4" ht="12.75">
      <c r="A1577" s="14"/>
      <c r="C1577" s="15"/>
      <c r="D1577" s="73"/>
    </row>
    <row r="1578" spans="1:4" ht="12.75">
      <c r="A1578" s="14"/>
      <c r="C1578" s="15"/>
      <c r="D1578" s="73"/>
    </row>
    <row r="1579" spans="1:4" ht="12.75">
      <c r="A1579" s="14"/>
      <c r="C1579" s="15"/>
      <c r="D1579" s="73"/>
    </row>
    <row r="1580" spans="1:4" ht="12.75">
      <c r="A1580" s="14"/>
      <c r="C1580" s="15"/>
      <c r="D1580" s="73"/>
    </row>
    <row r="1581" spans="1:4" ht="12.75">
      <c r="A1581" s="14"/>
      <c r="C1581" s="15"/>
      <c r="D1581" s="73"/>
    </row>
    <row r="1582" spans="1:4" ht="12.75">
      <c r="A1582" s="14"/>
      <c r="C1582" s="15"/>
      <c r="D1582" s="73"/>
    </row>
    <row r="1583" spans="1:4" ht="12.75">
      <c r="A1583" s="14"/>
      <c r="C1583" s="15"/>
      <c r="D1583" s="73"/>
    </row>
    <row r="1584" spans="1:4" ht="12.75">
      <c r="A1584" s="14"/>
      <c r="C1584" s="15"/>
      <c r="D1584" s="73"/>
    </row>
    <row r="1585" spans="1:4" ht="12.75">
      <c r="A1585" s="14"/>
      <c r="C1585" s="15"/>
      <c r="D1585" s="73"/>
    </row>
    <row r="1586" spans="1:4" ht="12.75">
      <c r="A1586" s="14"/>
      <c r="C1586" s="15"/>
      <c r="D1586" s="73"/>
    </row>
    <row r="1587" spans="1:4" ht="12.75">
      <c r="A1587" s="14"/>
      <c r="C1587" s="15"/>
      <c r="D1587" s="73"/>
    </row>
    <row r="1588" spans="1:4" ht="12.75">
      <c r="A1588" s="14"/>
      <c r="C1588" s="15"/>
      <c r="D1588" s="73"/>
    </row>
    <row r="1589" spans="1:4" ht="12.75">
      <c r="A1589" s="14"/>
      <c r="C1589" s="15"/>
      <c r="D1589" s="73"/>
    </row>
    <row r="1590" spans="1:4" ht="12.75">
      <c r="A1590" s="14"/>
      <c r="C1590" s="15"/>
      <c r="D1590" s="73"/>
    </row>
    <row r="1591" spans="1:4" ht="12.75">
      <c r="A1591" s="14"/>
      <c r="C1591" s="15"/>
      <c r="D1591" s="73"/>
    </row>
    <row r="1592" spans="1:4" ht="12.75">
      <c r="A1592" s="14"/>
      <c r="C1592" s="15"/>
      <c r="D1592" s="73"/>
    </row>
    <row r="1593" spans="1:4" ht="12.75">
      <c r="A1593" s="14"/>
      <c r="C1593" s="15"/>
      <c r="D1593" s="73"/>
    </row>
    <row r="1594" spans="1:4" ht="12.75">
      <c r="A1594" s="14"/>
      <c r="C1594" s="15"/>
      <c r="D1594" s="73"/>
    </row>
    <row r="1595" spans="1:4" ht="12.75">
      <c r="A1595" s="14"/>
      <c r="C1595" s="15"/>
      <c r="D1595" s="73"/>
    </row>
    <row r="1596" spans="1:4" ht="12.75">
      <c r="A1596" s="14"/>
      <c r="C1596" s="15"/>
      <c r="D1596" s="73"/>
    </row>
    <row r="1597" spans="1:4" ht="12.75">
      <c r="A1597" s="14"/>
      <c r="C1597" s="15"/>
      <c r="D1597" s="73"/>
    </row>
    <row r="1598" spans="1:4" ht="12.75">
      <c r="A1598" s="14"/>
      <c r="C1598" s="15"/>
      <c r="D1598" s="73"/>
    </row>
    <row r="1599" spans="1:4" ht="12.75">
      <c r="A1599" s="14"/>
      <c r="C1599" s="15"/>
      <c r="D1599" s="73"/>
    </row>
    <row r="1600" spans="1:4" ht="12.75">
      <c r="A1600" s="14"/>
      <c r="C1600" s="15"/>
      <c r="D1600" s="73"/>
    </row>
    <row r="1601" spans="1:4" ht="12.75">
      <c r="A1601" s="14"/>
      <c r="C1601" s="15"/>
      <c r="D1601" s="73"/>
    </row>
    <row r="1602" spans="1:4" ht="12.75">
      <c r="A1602" s="14"/>
      <c r="C1602" s="15"/>
      <c r="D1602" s="73"/>
    </row>
    <row r="1603" spans="1:4" ht="12.75">
      <c r="A1603" s="14"/>
      <c r="C1603" s="15"/>
      <c r="D1603" s="73"/>
    </row>
    <row r="1604" spans="1:4" ht="12.75">
      <c r="A1604" s="14"/>
      <c r="C1604" s="15"/>
      <c r="D1604" s="73"/>
    </row>
    <row r="1605" spans="1:4" ht="12.75">
      <c r="A1605" s="14"/>
      <c r="C1605" s="15"/>
      <c r="D1605" s="73"/>
    </row>
    <row r="1606" spans="1:4" ht="12.75">
      <c r="A1606" s="14"/>
      <c r="C1606" s="15"/>
      <c r="D1606" s="73"/>
    </row>
    <row r="1607" spans="1:4" ht="12.75">
      <c r="A1607" s="14"/>
      <c r="C1607" s="15"/>
      <c r="D1607" s="73"/>
    </row>
    <row r="1608" spans="1:4" ht="12.75">
      <c r="A1608" s="14"/>
      <c r="C1608" s="15"/>
      <c r="D1608" s="73"/>
    </row>
    <row r="1609" spans="1:4" ht="12.75">
      <c r="A1609" s="14"/>
      <c r="C1609" s="15"/>
      <c r="D1609" s="73"/>
    </row>
    <row r="1610" spans="1:4" ht="12.75">
      <c r="A1610" s="14"/>
      <c r="C1610" s="15"/>
      <c r="D1610" s="73"/>
    </row>
    <row r="1611" spans="1:4" ht="12.75">
      <c r="A1611" s="14"/>
      <c r="C1611" s="15"/>
      <c r="D1611" s="73"/>
    </row>
    <row r="1612" spans="1:4" ht="12.75">
      <c r="A1612" s="14"/>
      <c r="C1612" s="15"/>
      <c r="D1612" s="73"/>
    </row>
    <row r="1613" spans="1:4" ht="12.75">
      <c r="A1613" s="14"/>
      <c r="C1613" s="15"/>
      <c r="D1613" s="73"/>
    </row>
    <row r="1614" spans="1:4" ht="12.75">
      <c r="A1614" s="14"/>
      <c r="C1614" s="15"/>
      <c r="D1614" s="73"/>
    </row>
    <row r="1615" spans="1:4" ht="12.75">
      <c r="A1615" s="14"/>
      <c r="C1615" s="15"/>
      <c r="D1615" s="73"/>
    </row>
    <row r="1616" spans="1:4" ht="12.75">
      <c r="A1616" s="14"/>
      <c r="C1616" s="15"/>
      <c r="D1616" s="73"/>
    </row>
    <row r="1617" spans="1:4" ht="12.75">
      <c r="A1617" s="14"/>
      <c r="C1617" s="15"/>
      <c r="D1617" s="73"/>
    </row>
    <row r="1618" spans="1:4" ht="12.75">
      <c r="A1618" s="14"/>
      <c r="C1618" s="15"/>
      <c r="D1618" s="73"/>
    </row>
    <row r="1619" spans="1:4" ht="12.75">
      <c r="A1619" s="14"/>
      <c r="C1619" s="15"/>
      <c r="D1619" s="73"/>
    </row>
    <row r="1620" spans="1:4" ht="12.75">
      <c r="A1620" s="14"/>
      <c r="C1620" s="15"/>
      <c r="D1620" s="73"/>
    </row>
    <row r="1621" spans="1:4" ht="12.75">
      <c r="A1621" s="14"/>
      <c r="C1621" s="15"/>
      <c r="D1621" s="73"/>
    </row>
    <row r="1622" spans="1:4" ht="12.75">
      <c r="A1622" s="14"/>
      <c r="C1622" s="15"/>
      <c r="D1622" s="73"/>
    </row>
    <row r="1623" spans="1:4" ht="12.75">
      <c r="A1623" s="14"/>
      <c r="C1623" s="15"/>
      <c r="D1623" s="73"/>
    </row>
    <row r="1624" spans="1:4" ht="12.75">
      <c r="A1624" s="14"/>
      <c r="C1624" s="15"/>
      <c r="D1624" s="73"/>
    </row>
    <row r="1625" spans="1:4" ht="12.75">
      <c r="A1625" s="14"/>
      <c r="C1625" s="15"/>
      <c r="D1625" s="73"/>
    </row>
    <row r="1626" spans="1:4" ht="12.75">
      <c r="A1626" s="14"/>
      <c r="C1626" s="15"/>
      <c r="D1626" s="73"/>
    </row>
    <row r="1627" spans="1:4" ht="12.75">
      <c r="A1627" s="14"/>
      <c r="C1627" s="15"/>
      <c r="D1627" s="73"/>
    </row>
    <row r="1628" spans="1:4" ht="12.75">
      <c r="A1628" s="14"/>
      <c r="C1628" s="15"/>
      <c r="D1628" s="73"/>
    </row>
    <row r="1629" spans="1:4" ht="12.75">
      <c r="A1629" s="14"/>
      <c r="C1629" s="15"/>
      <c r="D1629" s="73"/>
    </row>
    <row r="1630" spans="1:4" ht="12.75">
      <c r="A1630" s="14"/>
      <c r="C1630" s="15"/>
      <c r="D1630" s="73"/>
    </row>
    <row r="1631" spans="1:4" ht="12.75">
      <c r="A1631" s="14"/>
      <c r="C1631" s="15"/>
      <c r="D1631" s="73"/>
    </row>
    <row r="1632" spans="1:4" ht="12.75">
      <c r="A1632" s="14"/>
      <c r="C1632" s="15"/>
      <c r="D1632" s="73"/>
    </row>
    <row r="1633" spans="1:4" ht="12.75">
      <c r="A1633" s="14"/>
      <c r="C1633" s="15"/>
      <c r="D1633" s="73"/>
    </row>
    <row r="1634" spans="1:4" ht="12.75">
      <c r="A1634" s="14"/>
      <c r="C1634" s="15"/>
      <c r="D1634" s="73"/>
    </row>
    <row r="1635" spans="1:4" ht="12.75">
      <c r="A1635" s="14"/>
      <c r="C1635" s="15"/>
      <c r="D1635" s="73"/>
    </row>
    <row r="1636" spans="1:4" ht="12.75">
      <c r="A1636" s="14"/>
      <c r="C1636" s="15"/>
      <c r="D1636" s="73"/>
    </row>
    <row r="1637" spans="1:4" ht="12.75">
      <c r="A1637" s="14"/>
      <c r="C1637" s="15"/>
      <c r="D1637" s="73"/>
    </row>
    <row r="1638" spans="1:4" ht="12.75">
      <c r="A1638" s="14"/>
      <c r="C1638" s="15"/>
      <c r="D1638" s="73"/>
    </row>
    <row r="1639" spans="1:4" ht="12.75">
      <c r="A1639" s="14"/>
      <c r="C1639" s="15"/>
      <c r="D1639" s="73"/>
    </row>
    <row r="1640" spans="1:4" ht="12.75">
      <c r="A1640" s="14"/>
      <c r="C1640" s="15"/>
      <c r="D1640" s="73"/>
    </row>
    <row r="1641" spans="1:4" ht="12.75">
      <c r="A1641" s="14"/>
      <c r="C1641" s="15"/>
      <c r="D1641" s="73"/>
    </row>
    <row r="1642" spans="1:4" ht="12.75">
      <c r="A1642" s="14"/>
      <c r="C1642" s="15"/>
      <c r="D1642" s="73"/>
    </row>
    <row r="1643" spans="1:4" ht="12.75">
      <c r="A1643" s="14"/>
      <c r="C1643" s="15"/>
      <c r="D1643" s="73"/>
    </row>
    <row r="1644" spans="1:4" ht="12.75">
      <c r="A1644" s="14"/>
      <c r="C1644" s="15"/>
      <c r="D1644" s="73"/>
    </row>
    <row r="1645" spans="1:4" ht="12.75">
      <c r="A1645" s="14"/>
      <c r="C1645" s="15"/>
      <c r="D1645" s="73"/>
    </row>
    <row r="1646" spans="1:4" ht="12.75">
      <c r="A1646" s="14"/>
      <c r="C1646" s="15"/>
      <c r="D1646" s="73"/>
    </row>
    <row r="1647" spans="1:4" ht="12.75">
      <c r="A1647" s="14"/>
      <c r="C1647" s="15"/>
      <c r="D1647" s="73"/>
    </row>
    <row r="1648" spans="1:4" ht="12.75">
      <c r="A1648" s="14"/>
      <c r="C1648" s="15"/>
      <c r="D1648" s="73"/>
    </row>
    <row r="1649" spans="1:4" ht="12.75">
      <c r="A1649" s="14"/>
      <c r="C1649" s="15"/>
      <c r="D1649" s="73"/>
    </row>
    <row r="1650" spans="1:4" ht="12.75">
      <c r="A1650" s="14"/>
      <c r="C1650" s="15"/>
      <c r="D1650" s="73"/>
    </row>
    <row r="1651" spans="1:4" ht="12.75">
      <c r="A1651" s="14"/>
      <c r="C1651" s="15"/>
      <c r="D1651" s="73"/>
    </row>
    <row r="1652" spans="1:4" ht="12.75">
      <c r="A1652" s="14"/>
      <c r="C1652" s="15"/>
      <c r="D1652" s="73"/>
    </row>
    <row r="1653" spans="1:4" ht="12.75">
      <c r="A1653" s="14"/>
      <c r="C1653" s="15"/>
      <c r="D1653" s="73"/>
    </row>
    <row r="1654" spans="1:4" ht="12.75">
      <c r="A1654" s="14"/>
      <c r="C1654" s="15"/>
      <c r="D1654" s="73"/>
    </row>
    <row r="1655" spans="1:4" ht="12.75">
      <c r="A1655" s="14"/>
      <c r="C1655" s="15"/>
      <c r="D1655" s="73"/>
    </row>
    <row r="1656" spans="1:4" ht="12.75">
      <c r="A1656" s="14"/>
      <c r="C1656" s="15"/>
      <c r="D1656" s="73"/>
    </row>
    <row r="1657" spans="1:4" ht="12.75">
      <c r="A1657" s="14"/>
      <c r="C1657" s="15"/>
      <c r="D1657" s="73"/>
    </row>
    <row r="1658" spans="1:4" ht="12.75">
      <c r="A1658" s="14"/>
      <c r="C1658" s="15"/>
      <c r="D1658" s="73"/>
    </row>
    <row r="1659" spans="1:4" ht="12.75">
      <c r="A1659" s="14"/>
      <c r="C1659" s="15"/>
      <c r="D1659" s="73"/>
    </row>
    <row r="1660" spans="1:4" ht="12.75">
      <c r="A1660" s="14"/>
      <c r="C1660" s="15"/>
      <c r="D1660" s="73"/>
    </row>
    <row r="1661" spans="1:4" ht="12.75">
      <c r="A1661" s="14"/>
      <c r="C1661" s="15"/>
      <c r="D1661" s="73"/>
    </row>
    <row r="1662" spans="1:4" ht="12.75">
      <c r="A1662" s="14"/>
      <c r="C1662" s="15"/>
      <c r="D1662" s="73"/>
    </row>
    <row r="1663" spans="1:4" ht="12.75">
      <c r="A1663" s="14"/>
      <c r="C1663" s="15"/>
      <c r="D1663" s="73"/>
    </row>
    <row r="1664" spans="1:4" ht="12.75">
      <c r="A1664" s="14"/>
      <c r="C1664" s="15"/>
      <c r="D1664" s="73"/>
    </row>
    <row r="1665" spans="1:4" ht="12.75">
      <c r="A1665" s="14"/>
      <c r="C1665" s="15"/>
      <c r="D1665" s="73"/>
    </row>
    <row r="1666" spans="1:4" ht="12.75">
      <c r="A1666" s="14"/>
      <c r="C1666" s="15"/>
      <c r="D1666" s="73"/>
    </row>
    <row r="1667" spans="1:4" ht="12.75">
      <c r="A1667" s="14"/>
      <c r="C1667" s="15"/>
      <c r="D1667" s="73"/>
    </row>
    <row r="1668" spans="1:4" ht="12.75">
      <c r="A1668" s="14"/>
      <c r="C1668" s="15"/>
      <c r="D1668" s="73"/>
    </row>
    <row r="1669" spans="1:4" ht="12.75">
      <c r="A1669" s="14"/>
      <c r="C1669" s="15"/>
      <c r="D1669" s="73"/>
    </row>
    <row r="1670" spans="1:4" ht="12.75">
      <c r="A1670" s="14"/>
      <c r="C1670" s="15"/>
      <c r="D1670" s="73"/>
    </row>
    <row r="1671" spans="1:4" ht="12.75">
      <c r="A1671" s="14"/>
      <c r="C1671" s="15"/>
      <c r="D1671" s="73"/>
    </row>
    <row r="1672" spans="1:4" ht="12.75">
      <c r="A1672" s="14"/>
      <c r="C1672" s="15"/>
      <c r="D1672" s="73"/>
    </row>
    <row r="1673" spans="1:4" ht="12.75">
      <c r="A1673" s="14"/>
      <c r="C1673" s="15"/>
      <c r="D1673" s="73"/>
    </row>
    <row r="1674" spans="1:4" ht="12.75">
      <c r="A1674" s="14"/>
      <c r="C1674" s="15"/>
      <c r="D1674" s="73"/>
    </row>
    <row r="1675" spans="1:4" ht="12.75">
      <c r="A1675" s="14"/>
      <c r="C1675" s="15"/>
      <c r="D1675" s="73"/>
    </row>
    <row r="1676" spans="1:4" ht="12.75">
      <c r="A1676" s="14"/>
      <c r="C1676" s="15"/>
      <c r="D1676" s="73"/>
    </row>
    <row r="1677" spans="1:4" ht="12.75">
      <c r="A1677" s="14"/>
      <c r="C1677" s="15"/>
      <c r="D1677" s="73"/>
    </row>
    <row r="1678" spans="1:4" ht="12.75">
      <c r="A1678" s="14"/>
      <c r="C1678" s="15"/>
      <c r="D1678" s="73"/>
    </row>
    <row r="1679" spans="1:4" ht="12.75">
      <c r="A1679" s="14"/>
      <c r="C1679" s="15"/>
      <c r="D1679" s="73"/>
    </row>
    <row r="1680" spans="1:4" ht="12.75">
      <c r="A1680" s="14"/>
      <c r="C1680" s="15"/>
      <c r="D1680" s="73"/>
    </row>
    <row r="1681" spans="1:4" ht="12.75">
      <c r="A1681" s="14"/>
      <c r="C1681" s="15"/>
      <c r="D1681" s="73"/>
    </row>
    <row r="1682" spans="1:4" ht="12.75">
      <c r="A1682" s="14"/>
      <c r="C1682" s="15"/>
      <c r="D1682" s="73"/>
    </row>
    <row r="1683" spans="1:4" ht="12.75">
      <c r="A1683" s="14"/>
      <c r="C1683" s="15"/>
      <c r="D1683" s="73"/>
    </row>
    <row r="1684" spans="1:4" ht="12.75">
      <c r="A1684" s="14"/>
      <c r="C1684" s="15"/>
      <c r="D1684" s="73"/>
    </row>
    <row r="1685" spans="1:4" ht="12.75">
      <c r="A1685" s="14"/>
      <c r="C1685" s="15"/>
      <c r="D1685" s="73"/>
    </row>
    <row r="1686" spans="1:4" ht="12.75">
      <c r="A1686" s="14"/>
      <c r="C1686" s="15"/>
      <c r="D1686" s="73"/>
    </row>
    <row r="1687" spans="1:4" ht="12.75">
      <c r="A1687" s="14"/>
      <c r="C1687" s="15"/>
      <c r="D1687" s="73"/>
    </row>
    <row r="1688" spans="1:4" ht="12.75">
      <c r="A1688" s="14"/>
      <c r="C1688" s="15"/>
      <c r="D1688" s="73"/>
    </row>
    <row r="1689" spans="1:4" ht="12.75">
      <c r="A1689" s="14"/>
      <c r="C1689" s="15"/>
      <c r="D1689" s="73"/>
    </row>
    <row r="1690" spans="1:4" ht="12.75">
      <c r="A1690" s="14"/>
      <c r="C1690" s="15"/>
      <c r="D1690" s="73"/>
    </row>
    <row r="1691" spans="1:4" ht="12.75">
      <c r="A1691" s="14"/>
      <c r="C1691" s="15"/>
      <c r="D1691" s="73"/>
    </row>
    <row r="1692" spans="1:4" ht="12.75">
      <c r="A1692" s="14"/>
      <c r="C1692" s="15"/>
      <c r="D1692" s="73"/>
    </row>
    <row r="1693" spans="1:4" ht="12.75">
      <c r="A1693" s="14"/>
      <c r="C1693" s="15"/>
      <c r="D1693" s="73"/>
    </row>
    <row r="1694" spans="1:4" ht="12.75">
      <c r="A1694" s="14"/>
      <c r="C1694" s="15"/>
      <c r="D1694" s="73"/>
    </row>
    <row r="1695" spans="1:4" ht="12.75">
      <c r="A1695" s="14"/>
      <c r="C1695" s="15"/>
      <c r="D1695" s="73"/>
    </row>
    <row r="1696" spans="1:4" ht="12.75">
      <c r="A1696" s="14"/>
      <c r="C1696" s="15"/>
      <c r="D1696" s="73"/>
    </row>
    <row r="1697" spans="1:4" ht="12.75">
      <c r="A1697" s="14"/>
      <c r="C1697" s="15"/>
      <c r="D1697" s="73"/>
    </row>
    <row r="1698" spans="1:4" ht="12.75">
      <c r="A1698" s="14"/>
      <c r="C1698" s="15"/>
      <c r="D1698" s="73"/>
    </row>
    <row r="1699" spans="1:4" ht="12.75">
      <c r="A1699" s="14"/>
      <c r="C1699" s="15"/>
      <c r="D1699" s="73"/>
    </row>
    <row r="1700" spans="1:4" ht="12.75">
      <c r="A1700" s="14"/>
      <c r="C1700" s="15"/>
      <c r="D1700" s="73"/>
    </row>
    <row r="1701" spans="1:4" ht="12.75">
      <c r="A1701" s="14"/>
      <c r="C1701" s="15"/>
      <c r="D1701" s="73"/>
    </row>
    <row r="1702" spans="1:4" ht="12.75">
      <c r="A1702" s="14"/>
      <c r="C1702" s="15"/>
      <c r="D1702" s="73"/>
    </row>
    <row r="1703" spans="1:4" ht="12.75">
      <c r="A1703" s="14"/>
      <c r="C1703" s="15"/>
      <c r="D1703" s="73"/>
    </row>
    <row r="1704" spans="1:4" ht="12.75">
      <c r="A1704" s="14"/>
      <c r="C1704" s="15"/>
      <c r="D1704" s="73"/>
    </row>
    <row r="1705" spans="1:4" ht="12.75">
      <c r="A1705" s="14"/>
      <c r="C1705" s="15"/>
      <c r="D1705" s="73"/>
    </row>
    <row r="1706" spans="1:4" ht="12.75">
      <c r="A1706" s="14"/>
      <c r="C1706" s="15"/>
      <c r="D1706" s="73"/>
    </row>
    <row r="1707" spans="1:4" ht="12.75">
      <c r="A1707" s="14"/>
      <c r="C1707" s="15"/>
      <c r="D1707" s="73"/>
    </row>
    <row r="1708" spans="1:4" ht="12.75">
      <c r="A1708" s="14"/>
      <c r="C1708" s="15"/>
      <c r="D1708" s="73"/>
    </row>
    <row r="1709" spans="1:4" ht="12.75">
      <c r="A1709" s="14"/>
      <c r="C1709" s="15"/>
      <c r="D1709" s="73"/>
    </row>
    <row r="1710" spans="1:4" ht="12.75">
      <c r="A1710" s="14"/>
      <c r="C1710" s="15"/>
      <c r="D1710" s="73"/>
    </row>
    <row r="1711" spans="1:4" ht="12.75">
      <c r="A1711" s="14"/>
      <c r="C1711" s="15"/>
      <c r="D1711" s="73"/>
    </row>
    <row r="1712" spans="1:4" ht="12.75">
      <c r="A1712" s="14"/>
      <c r="C1712" s="15"/>
      <c r="D1712" s="73"/>
    </row>
    <row r="1713" spans="1:4" ht="12.75">
      <c r="A1713" s="14"/>
      <c r="C1713" s="15"/>
      <c r="D1713" s="73"/>
    </row>
    <row r="1714" spans="1:4" ht="12.75">
      <c r="A1714" s="14"/>
      <c r="C1714" s="15"/>
      <c r="D1714" s="73"/>
    </row>
    <row r="1715" spans="1:4" ht="12.75">
      <c r="A1715" s="14"/>
      <c r="C1715" s="15"/>
      <c r="D1715" s="73"/>
    </row>
    <row r="1716" spans="1:4" ht="12.75">
      <c r="A1716" s="14"/>
      <c r="C1716" s="15"/>
      <c r="D1716" s="73"/>
    </row>
    <row r="1717" spans="1:4" ht="12.75">
      <c r="A1717" s="14"/>
      <c r="C1717" s="15"/>
      <c r="D1717" s="73"/>
    </row>
    <row r="1718" spans="1:4" ht="12.75">
      <c r="A1718" s="14"/>
      <c r="C1718" s="15"/>
      <c r="D1718" s="73"/>
    </row>
    <row r="1719" spans="1:4" ht="12.75">
      <c r="A1719" s="14"/>
      <c r="C1719" s="15"/>
      <c r="D1719" s="73"/>
    </row>
    <row r="1720" spans="1:4" ht="12.75">
      <c r="A1720" s="14"/>
      <c r="C1720" s="15"/>
      <c r="D1720" s="73"/>
    </row>
    <row r="1721" spans="1:4" ht="12.75">
      <c r="A1721" s="14"/>
      <c r="C1721" s="15"/>
      <c r="D1721" s="73"/>
    </row>
    <row r="1722" spans="1:4" ht="12.75">
      <c r="A1722" s="14"/>
      <c r="C1722" s="15"/>
      <c r="D1722" s="73"/>
    </row>
    <row r="1723" spans="1:4" ht="12.75">
      <c r="A1723" s="14"/>
      <c r="C1723" s="15"/>
      <c r="D1723" s="73"/>
    </row>
    <row r="1724" spans="1:4" ht="12.75">
      <c r="A1724" s="14"/>
      <c r="C1724" s="15"/>
      <c r="D1724" s="73"/>
    </row>
    <row r="1725" spans="1:4" ht="12.75">
      <c r="A1725" s="14"/>
      <c r="C1725" s="15"/>
      <c r="D1725" s="73"/>
    </row>
    <row r="1726" spans="1:4" ht="12.75">
      <c r="A1726" s="14"/>
      <c r="C1726" s="15"/>
      <c r="D1726" s="73"/>
    </row>
    <row r="1727" spans="1:4" ht="12.75">
      <c r="A1727" s="14"/>
      <c r="C1727" s="15"/>
      <c r="D1727" s="73"/>
    </row>
    <row r="1728" spans="1:4" ht="12.75">
      <c r="A1728" s="14"/>
      <c r="C1728" s="15"/>
      <c r="D1728" s="73"/>
    </row>
    <row r="1729" spans="1:4" ht="12.75">
      <c r="A1729" s="14"/>
      <c r="C1729" s="15"/>
      <c r="D1729" s="73"/>
    </row>
    <row r="1730" spans="1:4" ht="12.75">
      <c r="A1730" s="14"/>
      <c r="C1730" s="15"/>
      <c r="D1730" s="73"/>
    </row>
    <row r="1731" spans="1:4" ht="12.75">
      <c r="A1731" s="14"/>
      <c r="C1731" s="15"/>
      <c r="D1731" s="73"/>
    </row>
    <row r="1732" spans="1:4" ht="12.75">
      <c r="A1732" s="14"/>
      <c r="C1732" s="15"/>
      <c r="D1732" s="73"/>
    </row>
    <row r="1733" spans="1:4" ht="12.75">
      <c r="A1733" s="14"/>
      <c r="C1733" s="15"/>
      <c r="D1733" s="73"/>
    </row>
    <row r="1734" spans="1:4" ht="12.75">
      <c r="A1734" s="14"/>
      <c r="C1734" s="15"/>
      <c r="D1734" s="73"/>
    </row>
    <row r="1735" spans="1:4" ht="12.75">
      <c r="A1735" s="14"/>
      <c r="C1735" s="15"/>
      <c r="D1735" s="73"/>
    </row>
    <row r="1736" spans="1:4" ht="12.75">
      <c r="A1736" s="14"/>
      <c r="C1736" s="15"/>
      <c r="D1736" s="73"/>
    </row>
    <row r="1737" spans="1:4" ht="12.75">
      <c r="A1737" s="14"/>
      <c r="C1737" s="15"/>
      <c r="D1737" s="73"/>
    </row>
    <row r="1738" spans="1:4" ht="12.75">
      <c r="A1738" s="14"/>
      <c r="C1738" s="15"/>
      <c r="D1738" s="73"/>
    </row>
    <row r="1739" spans="1:4" ht="12.75">
      <c r="A1739" s="14"/>
      <c r="C1739" s="15"/>
      <c r="D1739" s="73"/>
    </row>
    <row r="1740" spans="1:4" ht="12.75">
      <c r="A1740" s="14"/>
      <c r="C1740" s="15"/>
      <c r="D1740" s="73"/>
    </row>
    <row r="1741" spans="1:4" ht="12.75">
      <c r="A1741" s="14"/>
      <c r="C1741" s="15"/>
      <c r="D1741" s="73"/>
    </row>
    <row r="1742" spans="1:4" ht="12.75">
      <c r="A1742" s="14"/>
      <c r="C1742" s="15"/>
      <c r="D1742" s="73"/>
    </row>
    <row r="1743" spans="1:4" ht="12.75">
      <c r="A1743" s="14"/>
      <c r="C1743" s="15"/>
      <c r="D1743" s="73"/>
    </row>
    <row r="1744" spans="1:4" ht="12.75">
      <c r="A1744" s="14"/>
      <c r="C1744" s="15"/>
      <c r="D1744" s="73"/>
    </row>
    <row r="1745" spans="1:4" ht="12.75">
      <c r="A1745" s="14"/>
      <c r="C1745" s="15"/>
      <c r="D1745" s="73"/>
    </row>
    <row r="1746" spans="1:4" ht="12.75">
      <c r="A1746" s="14"/>
      <c r="C1746" s="15"/>
      <c r="D1746" s="73"/>
    </row>
    <row r="1747" spans="1:4" ht="12.75">
      <c r="A1747" s="14"/>
      <c r="C1747" s="15"/>
      <c r="D1747" s="73"/>
    </row>
    <row r="1748" spans="1:4" ht="12.75">
      <c r="A1748" s="14"/>
      <c r="C1748" s="15"/>
      <c r="D1748" s="73"/>
    </row>
    <row r="1749" spans="1:4" ht="12.75">
      <c r="A1749" s="14"/>
      <c r="C1749" s="15"/>
      <c r="D1749" s="73"/>
    </row>
    <row r="1750" spans="1:4" ht="12.75">
      <c r="A1750" s="14"/>
      <c r="C1750" s="15"/>
      <c r="D1750" s="73"/>
    </row>
    <row r="1751" spans="1:4" ht="12.75">
      <c r="A1751" s="14"/>
      <c r="C1751" s="15"/>
      <c r="D1751" s="73"/>
    </row>
    <row r="1752" spans="1:4" ht="12.75">
      <c r="A1752" s="14"/>
      <c r="C1752" s="15"/>
      <c r="D1752" s="73"/>
    </row>
    <row r="1753" spans="1:4" ht="12.75">
      <c r="A1753" s="14"/>
      <c r="C1753" s="15"/>
      <c r="D1753" s="73"/>
    </row>
    <row r="1754" spans="1:4" ht="12.75">
      <c r="A1754" s="14"/>
      <c r="C1754" s="15"/>
      <c r="D1754" s="73"/>
    </row>
    <row r="1755" spans="1:4" ht="12.75">
      <c r="A1755" s="14"/>
      <c r="C1755" s="15"/>
      <c r="D1755" s="73"/>
    </row>
    <row r="1756" spans="1:4" ht="12.75">
      <c r="A1756" s="14"/>
      <c r="C1756" s="15"/>
      <c r="D1756" s="73"/>
    </row>
    <row r="1757" spans="1:4" ht="12.75">
      <c r="A1757" s="14"/>
      <c r="C1757" s="15"/>
      <c r="D1757" s="73"/>
    </row>
    <row r="1758" spans="1:4" ht="12.75">
      <c r="A1758" s="14"/>
      <c r="C1758" s="15"/>
      <c r="D1758" s="73"/>
    </row>
    <row r="1759" spans="1:4" ht="12.75">
      <c r="A1759" s="14"/>
      <c r="C1759" s="15"/>
      <c r="D1759" s="73"/>
    </row>
    <row r="1760" spans="1:4" ht="12.75">
      <c r="A1760" s="14"/>
      <c r="C1760" s="15"/>
      <c r="D1760" s="73"/>
    </row>
    <row r="1761" spans="1:4" ht="12.75">
      <c r="A1761" s="14"/>
      <c r="C1761" s="15"/>
      <c r="D1761" s="73"/>
    </row>
    <row r="1762" spans="1:4" ht="12.75">
      <c r="A1762" s="14"/>
      <c r="C1762" s="15"/>
      <c r="D1762" s="73"/>
    </row>
    <row r="1763" spans="1:4" ht="12.75">
      <c r="A1763" s="14"/>
      <c r="C1763" s="15"/>
      <c r="D1763" s="73"/>
    </row>
    <row r="1764" spans="1:4" ht="12.75">
      <c r="A1764" s="14"/>
      <c r="C1764" s="15"/>
      <c r="D1764" s="73"/>
    </row>
    <row r="1765" spans="1:4" ht="12.75">
      <c r="A1765" s="14"/>
      <c r="C1765" s="15"/>
      <c r="D1765" s="73"/>
    </row>
    <row r="1766" spans="1:4" ht="12.75">
      <c r="A1766" s="14"/>
      <c r="C1766" s="15"/>
      <c r="D1766" s="73"/>
    </row>
    <row r="1767" spans="1:4" ht="12.75">
      <c r="A1767" s="14"/>
      <c r="C1767" s="15"/>
      <c r="D1767" s="73"/>
    </row>
    <row r="1768" spans="1:4" ht="12.75">
      <c r="A1768" s="14"/>
      <c r="C1768" s="15"/>
      <c r="D1768" s="73"/>
    </row>
    <row r="1769" spans="1:4" ht="12.75">
      <c r="A1769" s="14"/>
      <c r="C1769" s="15"/>
      <c r="D1769" s="73"/>
    </row>
    <row r="1770" spans="1:4" ht="12.75">
      <c r="A1770" s="14"/>
      <c r="C1770" s="15"/>
      <c r="D1770" s="73"/>
    </row>
    <row r="1771" spans="1:4" ht="12.75">
      <c r="A1771" s="14"/>
      <c r="C1771" s="15"/>
      <c r="D1771" s="73"/>
    </row>
    <row r="1772" spans="1:4" ht="12.75">
      <c r="A1772" s="14"/>
      <c r="C1772" s="15"/>
      <c r="D1772" s="73"/>
    </row>
    <row r="1773" spans="1:4" ht="12.75">
      <c r="A1773" s="14"/>
      <c r="C1773" s="15"/>
      <c r="D1773" s="73"/>
    </row>
    <row r="1774" spans="1:4" ht="12.75">
      <c r="A1774" s="14"/>
      <c r="C1774" s="15"/>
      <c r="D1774" s="73"/>
    </row>
    <row r="1775" spans="1:4" ht="12.75">
      <c r="A1775" s="14"/>
      <c r="C1775" s="15"/>
      <c r="D1775" s="73"/>
    </row>
    <row r="1776" spans="1:4" ht="12.75">
      <c r="A1776" s="14"/>
      <c r="C1776" s="15"/>
      <c r="D1776" s="73"/>
    </row>
    <row r="1777" spans="1:4" ht="12.75">
      <c r="A1777" s="14"/>
      <c r="C1777" s="15"/>
      <c r="D1777" s="73"/>
    </row>
    <row r="1778" spans="1:4" ht="12.75">
      <c r="A1778" s="14"/>
      <c r="C1778" s="15"/>
      <c r="D1778" s="73"/>
    </row>
    <row r="1779" spans="1:4" ht="12.75">
      <c r="A1779" s="14"/>
      <c r="C1779" s="15"/>
      <c r="D1779" s="73"/>
    </row>
    <row r="1780" spans="1:4" ht="12.75">
      <c r="A1780" s="14"/>
      <c r="C1780" s="15"/>
      <c r="D1780" s="73"/>
    </row>
    <row r="1781" spans="1:4" ht="12.75">
      <c r="A1781" s="14"/>
      <c r="C1781" s="15"/>
      <c r="D1781" s="73"/>
    </row>
    <row r="1782" spans="1:4" ht="12.75">
      <c r="A1782" s="14"/>
      <c r="C1782" s="15"/>
      <c r="D1782" s="73"/>
    </row>
    <row r="1783" spans="1:4" ht="12.75">
      <c r="A1783" s="14"/>
      <c r="C1783" s="15"/>
      <c r="D1783" s="73"/>
    </row>
    <row r="1784" spans="1:4" ht="12.75">
      <c r="A1784" s="14"/>
      <c r="C1784" s="15"/>
      <c r="D1784" s="73"/>
    </row>
    <row r="1785" spans="1:4" ht="12.75">
      <c r="A1785" s="14"/>
      <c r="C1785" s="15"/>
      <c r="D1785" s="73"/>
    </row>
    <row r="1786" spans="1:4" ht="12.75">
      <c r="A1786" s="14"/>
      <c r="C1786" s="15"/>
      <c r="D1786" s="73"/>
    </row>
    <row r="1787" spans="1:4" ht="12.75">
      <c r="A1787" s="14"/>
      <c r="C1787" s="15"/>
      <c r="D1787" s="73"/>
    </row>
    <row r="1788" spans="1:4" ht="12.75">
      <c r="A1788" s="14"/>
      <c r="C1788" s="15"/>
      <c r="D1788" s="73"/>
    </row>
    <row r="1789" spans="1:4" ht="12.75">
      <c r="A1789" s="14"/>
      <c r="C1789" s="15"/>
      <c r="D1789" s="73"/>
    </row>
    <row r="1790" spans="1:4" ht="12.75">
      <c r="A1790" s="14"/>
      <c r="C1790" s="15"/>
      <c r="D1790" s="73"/>
    </row>
    <row r="1791" spans="1:4" ht="12.75">
      <c r="A1791" s="14"/>
      <c r="C1791" s="15"/>
      <c r="D1791" s="73"/>
    </row>
    <row r="1792" spans="1:4" ht="12.75">
      <c r="A1792" s="14"/>
      <c r="C1792" s="15"/>
      <c r="D1792" s="73"/>
    </row>
    <row r="1793" spans="1:4" ht="12.75">
      <c r="A1793" s="14"/>
      <c r="C1793" s="15"/>
      <c r="D1793" s="73"/>
    </row>
    <row r="1794" spans="1:4" ht="12.75">
      <c r="A1794" s="14"/>
      <c r="C1794" s="15"/>
      <c r="D1794" s="73"/>
    </row>
    <row r="1795" spans="1:4" ht="12.75">
      <c r="A1795" s="14"/>
      <c r="C1795" s="15"/>
      <c r="D1795" s="73"/>
    </row>
    <row r="1796" spans="1:4" ht="12.75">
      <c r="A1796" s="14"/>
      <c r="C1796" s="15"/>
      <c r="D1796" s="73"/>
    </row>
    <row r="1797" spans="1:4" ht="12.75">
      <c r="A1797" s="14"/>
      <c r="C1797" s="15"/>
      <c r="D1797" s="73"/>
    </row>
    <row r="1798" spans="1:4" ht="12.75">
      <c r="A1798" s="14"/>
      <c r="C1798" s="15"/>
      <c r="D1798" s="73"/>
    </row>
    <row r="1799" spans="1:4" ht="12.75">
      <c r="A1799" s="14"/>
      <c r="C1799" s="15"/>
      <c r="D1799" s="73"/>
    </row>
    <row r="1800" spans="1:4" ht="12.75">
      <c r="A1800" s="14"/>
      <c r="C1800" s="15"/>
      <c r="D1800" s="73"/>
    </row>
    <row r="1801" spans="1:4" ht="12.75">
      <c r="A1801" s="14"/>
      <c r="C1801" s="15"/>
      <c r="D1801" s="73"/>
    </row>
    <row r="1802" spans="1:4" ht="12.75">
      <c r="A1802" s="14"/>
      <c r="C1802" s="15"/>
      <c r="D1802" s="73"/>
    </row>
    <row r="1803" spans="1:4" ht="12.75">
      <c r="A1803" s="14"/>
      <c r="C1803" s="15"/>
      <c r="D1803" s="73"/>
    </row>
    <row r="1804" spans="1:4" ht="12.75">
      <c r="A1804" s="14"/>
      <c r="C1804" s="15"/>
      <c r="D1804" s="73"/>
    </row>
    <row r="1805" spans="1:4" ht="12.75">
      <c r="A1805" s="14"/>
      <c r="C1805" s="15"/>
      <c r="D1805" s="73"/>
    </row>
    <row r="1806" spans="1:4" ht="12.75">
      <c r="A1806" s="14"/>
      <c r="C1806" s="15"/>
      <c r="D1806" s="73"/>
    </row>
    <row r="1807" spans="1:4" ht="12.75">
      <c r="A1807" s="14"/>
      <c r="C1807" s="15"/>
      <c r="D1807" s="73"/>
    </row>
    <row r="1808" spans="1:4" ht="12.75">
      <c r="A1808" s="14"/>
      <c r="C1808" s="15"/>
      <c r="D1808" s="73"/>
    </row>
    <row r="1809" spans="1:4" ht="12.75">
      <c r="A1809" s="14"/>
      <c r="C1809" s="15"/>
      <c r="D1809" s="73"/>
    </row>
    <row r="1810" spans="1:4" ht="12.75">
      <c r="A1810" s="14"/>
      <c r="C1810" s="15"/>
      <c r="D1810" s="73"/>
    </row>
    <row r="1811" spans="1:4" ht="12.75">
      <c r="A1811" s="14"/>
      <c r="C1811" s="15"/>
      <c r="D1811" s="73"/>
    </row>
    <row r="1812" spans="1:4" ht="12.75">
      <c r="A1812" s="14"/>
      <c r="C1812" s="15"/>
      <c r="D1812" s="73"/>
    </row>
  </sheetData>
  <sheetProtection/>
  <mergeCells count="167">
    <mergeCell ref="A1262:D1262"/>
    <mergeCell ref="A1266:C1266"/>
    <mergeCell ref="A1185:C1185"/>
    <mergeCell ref="A1194:C1194"/>
    <mergeCell ref="A1220:D1220"/>
    <mergeCell ref="A1203:C1203"/>
    <mergeCell ref="A1252:C1252"/>
    <mergeCell ref="A1257:C1257"/>
    <mergeCell ref="A1243:C1243"/>
    <mergeCell ref="A1241:D1241"/>
    <mergeCell ref="A1282:D1282"/>
    <mergeCell ref="A1285:D1285"/>
    <mergeCell ref="A848:D848"/>
    <mergeCell ref="A882:D882"/>
    <mergeCell ref="A902:D902"/>
    <mergeCell ref="A901:C901"/>
    <mergeCell ref="A916:C916"/>
    <mergeCell ref="A928:C928"/>
    <mergeCell ref="A1182:D1182"/>
    <mergeCell ref="A1258:D1258"/>
    <mergeCell ref="A575:C575"/>
    <mergeCell ref="A904:C904"/>
    <mergeCell ref="A1037:C1037"/>
    <mergeCell ref="A1018:C1018"/>
    <mergeCell ref="A614:C614"/>
    <mergeCell ref="A645:C645"/>
    <mergeCell ref="A670:C670"/>
    <mergeCell ref="A1012:C1012"/>
    <mergeCell ref="A675:C675"/>
    <mergeCell ref="A709:C709"/>
    <mergeCell ref="A1271:D1271"/>
    <mergeCell ref="A1275:D1275"/>
    <mergeCell ref="A929:D929"/>
    <mergeCell ref="A1021:C1021"/>
    <mergeCell ref="A1061:D1061"/>
    <mergeCell ref="A1270:C1270"/>
    <mergeCell ref="A1207:D1207"/>
    <mergeCell ref="A1231:D1231"/>
    <mergeCell ref="A1234:D1234"/>
    <mergeCell ref="A1253:D1253"/>
    <mergeCell ref="A1247:C1247"/>
    <mergeCell ref="A1278:D1278"/>
    <mergeCell ref="A1216:D1216"/>
    <mergeCell ref="A1277:C1277"/>
    <mergeCell ref="A1248:D1248"/>
    <mergeCell ref="A1244:D1244"/>
    <mergeCell ref="A1227:C1227"/>
    <mergeCell ref="A1261:C1261"/>
    <mergeCell ref="A1230:C1230"/>
    <mergeCell ref="A1223:C1223"/>
    <mergeCell ref="A301:D301"/>
    <mergeCell ref="A917:D917"/>
    <mergeCell ref="A907:D907"/>
    <mergeCell ref="A411:D411"/>
    <mergeCell ref="A430:D430"/>
    <mergeCell ref="A1274:C1274"/>
    <mergeCell ref="A1267:D1267"/>
    <mergeCell ref="A365:C365"/>
    <mergeCell ref="A355:D355"/>
    <mergeCell ref="A1031:C1031"/>
    <mergeCell ref="A371:D371"/>
    <mergeCell ref="A384:C384"/>
    <mergeCell ref="A671:D671"/>
    <mergeCell ref="A676:D676"/>
    <mergeCell ref="A710:D710"/>
    <mergeCell ref="A385:D385"/>
    <mergeCell ref="A395:D395"/>
    <mergeCell ref="A429:C429"/>
    <mergeCell ref="A374:D374"/>
    <mergeCell ref="A463:C463"/>
    <mergeCell ref="A464:D464"/>
    <mergeCell ref="A473:D473"/>
    <mergeCell ref="A909:D909"/>
    <mergeCell ref="A394:C394"/>
    <mergeCell ref="A410:C410"/>
    <mergeCell ref="A736:D736"/>
    <mergeCell ref="A735:C735"/>
    <mergeCell ref="A472:C472"/>
    <mergeCell ref="A847:C847"/>
    <mergeCell ref="A881:C881"/>
    <mergeCell ref="A16:D16"/>
    <mergeCell ref="A15:C15"/>
    <mergeCell ref="A20:C20"/>
    <mergeCell ref="A23:C23"/>
    <mergeCell ref="A295:C295"/>
    <mergeCell ref="A1007:D1007"/>
    <mergeCell ref="A962:C962"/>
    <mergeCell ref="A373:C373"/>
    <mergeCell ref="A366:D366"/>
    <mergeCell ref="A370:C370"/>
    <mergeCell ref="B1294:C1294"/>
    <mergeCell ref="B1292:C1292"/>
    <mergeCell ref="B1293:C1293"/>
    <mergeCell ref="A1281:C1281"/>
    <mergeCell ref="A1284:C1284"/>
    <mergeCell ref="A3:D3"/>
    <mergeCell ref="A5:D5"/>
    <mergeCell ref="A24:D24"/>
    <mergeCell ref="A296:D296"/>
    <mergeCell ref="A21:D21"/>
    <mergeCell ref="A300:C300"/>
    <mergeCell ref="A307:C307"/>
    <mergeCell ref="A313:C313"/>
    <mergeCell ref="A308:D308"/>
    <mergeCell ref="A335:C335"/>
    <mergeCell ref="A354:C354"/>
    <mergeCell ref="A342:C342"/>
    <mergeCell ref="A343:D343"/>
    <mergeCell ref="A314:D314"/>
    <mergeCell ref="A336:D336"/>
    <mergeCell ref="A496:C496"/>
    <mergeCell ref="A509:C509"/>
    <mergeCell ref="A539:C539"/>
    <mergeCell ref="A557:C557"/>
    <mergeCell ref="A497:D497"/>
    <mergeCell ref="A510:D510"/>
    <mergeCell ref="A540:D540"/>
    <mergeCell ref="A558:D558"/>
    <mergeCell ref="A576:D576"/>
    <mergeCell ref="A1090:C1090"/>
    <mergeCell ref="A1038:D1038"/>
    <mergeCell ref="A615:D615"/>
    <mergeCell ref="A646:D646"/>
    <mergeCell ref="A1057:D1057"/>
    <mergeCell ref="A1006:C1006"/>
    <mergeCell ref="A955:D955"/>
    <mergeCell ref="A959:D959"/>
    <mergeCell ref="A1113:D1113"/>
    <mergeCell ref="A1084:D1084"/>
    <mergeCell ref="A958:C958"/>
    <mergeCell ref="A954:C954"/>
    <mergeCell ref="A1032:D1032"/>
    <mergeCell ref="A1091:D1091"/>
    <mergeCell ref="A1056:C1056"/>
    <mergeCell ref="A1015:C1015"/>
    <mergeCell ref="A963:D963"/>
    <mergeCell ref="A1083:C1083"/>
    <mergeCell ref="A1120:D1120"/>
    <mergeCell ref="A1132:D1132"/>
    <mergeCell ref="A1104:C1104"/>
    <mergeCell ref="A1112:C1112"/>
    <mergeCell ref="A1105:D1105"/>
    <mergeCell ref="A1013:D1013"/>
    <mergeCell ref="A1016:D1016"/>
    <mergeCell ref="A1022:D1022"/>
    <mergeCell ref="A1019:D1019"/>
    <mergeCell ref="A1119:C1119"/>
    <mergeCell ref="A1147:C1147"/>
    <mergeCell ref="A1181:C1181"/>
    <mergeCell ref="A1143:D1143"/>
    <mergeCell ref="A1148:D1148"/>
    <mergeCell ref="A1131:C1131"/>
    <mergeCell ref="A1138:C1138"/>
    <mergeCell ref="A1142:C1142"/>
    <mergeCell ref="A1139:D1139"/>
    <mergeCell ref="A1206:C1206"/>
    <mergeCell ref="A1195:D1195"/>
    <mergeCell ref="A1204:D1204"/>
    <mergeCell ref="A1186:D1186"/>
    <mergeCell ref="A1213:C1213"/>
    <mergeCell ref="A1218:D1218"/>
    <mergeCell ref="A1233:C1233"/>
    <mergeCell ref="A1236:C1236"/>
    <mergeCell ref="A1240:C1240"/>
    <mergeCell ref="A1224:D1224"/>
    <mergeCell ref="A1228:D1228"/>
    <mergeCell ref="A1237:D1237"/>
  </mergeCells>
  <printOptions horizontalCentered="1"/>
  <pageMargins left="0.5905511811023623" right="0" top="0.3937007874015748" bottom="0.1968503937007874" header="0.7086614173228347" footer="0.5118110236220472"/>
  <pageSetup fitToHeight="27" horizontalDpi="600" verticalDpi="600" orientation="portrait" paperSize="9" scale="94" r:id="rId1"/>
  <headerFooter alignWithMargins="0">
    <oddFooter>&amp;CStrona &amp;P z &amp;N</oddFooter>
  </headerFooter>
  <rowBreaks count="22" manualBreakCount="22">
    <brk id="56" max="3" man="1"/>
    <brk id="113" max="3" man="1"/>
    <brk id="173" max="3" man="1"/>
    <brk id="231" max="3" man="1"/>
    <brk id="283" max="3" man="1"/>
    <brk id="335" max="3" man="1"/>
    <brk id="394" max="3" man="1"/>
    <brk id="452" max="3" man="1"/>
    <brk id="539" max="3" man="1"/>
    <brk id="604" max="3" man="1"/>
    <brk id="658" max="3" man="1"/>
    <brk id="709" max="3" man="1"/>
    <brk id="770" max="3" man="1"/>
    <brk id="831" max="3" man="1"/>
    <brk id="890" max="3" man="1"/>
    <brk id="943" max="3" man="1"/>
    <brk id="1000" max="3" man="1"/>
    <brk id="1060" max="3" man="1"/>
    <brk id="1107" max="3" man="1"/>
    <brk id="1152" max="3" man="1"/>
    <brk id="1215" max="3" man="1"/>
    <brk id="12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44" bestFit="1" customWidth="1"/>
    <col min="2" max="2" width="40.421875" style="36" customWidth="1"/>
    <col min="3" max="3" width="16.28125" style="43" bestFit="1" customWidth="1"/>
    <col min="4" max="4" width="16.140625" style="43" customWidth="1"/>
    <col min="5" max="5" width="16.8515625" style="43" customWidth="1"/>
    <col min="6" max="16384" width="9.140625" style="36" customWidth="1"/>
  </cols>
  <sheetData>
    <row r="1" spans="1:2" ht="12.75">
      <c r="A1" s="113" t="s">
        <v>2465</v>
      </c>
      <c r="B1" s="13"/>
    </row>
    <row r="2" ht="13.5" thickBot="1">
      <c r="B2" s="13"/>
    </row>
    <row r="3" spans="1:5" ht="16.5" customHeight="1" thickBot="1">
      <c r="A3" s="318" t="s">
        <v>1704</v>
      </c>
      <c r="B3" s="319"/>
      <c r="C3" s="319"/>
      <c r="D3" s="319"/>
      <c r="E3" s="320"/>
    </row>
    <row r="4" spans="1:5" ht="26.25">
      <c r="A4" s="239" t="s">
        <v>1700</v>
      </c>
      <c r="B4" s="236" t="s">
        <v>1698</v>
      </c>
      <c r="C4" s="236" t="s">
        <v>1710</v>
      </c>
      <c r="D4" s="236" t="s">
        <v>2470</v>
      </c>
      <c r="E4" s="240" t="s">
        <v>1245</v>
      </c>
    </row>
    <row r="5" spans="1:7" s="31" customFormat="1" ht="26.25">
      <c r="A5" s="241">
        <v>1</v>
      </c>
      <c r="B5" s="160" t="s">
        <v>1720</v>
      </c>
      <c r="C5" s="161">
        <f>2612338.27+5349.99+5290</f>
        <v>2622978.2600000002</v>
      </c>
      <c r="D5" s="161" t="s">
        <v>969</v>
      </c>
      <c r="E5" s="242">
        <f>SUM(C5:D5)</f>
        <v>2622978.2600000002</v>
      </c>
      <c r="F5" s="238"/>
      <c r="G5" s="162"/>
    </row>
    <row r="6" spans="1:5" s="31" customFormat="1" ht="26.25">
      <c r="A6" s="241">
        <v>2</v>
      </c>
      <c r="B6" s="160" t="s">
        <v>2189</v>
      </c>
      <c r="C6" s="161">
        <v>117589.42</v>
      </c>
      <c r="D6" s="161" t="s">
        <v>969</v>
      </c>
      <c r="E6" s="242">
        <f aca="true" t="shared" si="0" ref="E6:E39">SUM(C6:D6)</f>
        <v>117589.42</v>
      </c>
    </row>
    <row r="7" spans="1:5" s="31" customFormat="1" ht="26.25">
      <c r="A7" s="241">
        <v>3</v>
      </c>
      <c r="B7" s="1" t="s">
        <v>2543</v>
      </c>
      <c r="C7" s="161">
        <v>108691.18</v>
      </c>
      <c r="D7" s="161" t="s">
        <v>969</v>
      </c>
      <c r="E7" s="242">
        <f>SUM(C7:D7)</f>
        <v>108691.18</v>
      </c>
    </row>
    <row r="8" spans="1:5" s="31" customFormat="1" ht="26.25">
      <c r="A8" s="241">
        <v>4</v>
      </c>
      <c r="B8" s="1" t="s">
        <v>2474</v>
      </c>
      <c r="C8" s="161">
        <v>27128.92</v>
      </c>
      <c r="D8" s="161" t="s">
        <v>969</v>
      </c>
      <c r="E8" s="242">
        <f>SUM(C8:D8)</f>
        <v>27128.92</v>
      </c>
    </row>
    <row r="9" spans="1:5" s="31" customFormat="1" ht="26.25">
      <c r="A9" s="241">
        <v>5</v>
      </c>
      <c r="B9" s="32" t="s">
        <v>413</v>
      </c>
      <c r="C9" s="135">
        <v>367598.49</v>
      </c>
      <c r="D9" s="159" t="s">
        <v>969</v>
      </c>
      <c r="E9" s="242">
        <f t="shared" si="0"/>
        <v>367598.49</v>
      </c>
    </row>
    <row r="10" spans="1:5" s="31" customFormat="1" ht="13.5" customHeight="1">
      <c r="A10" s="241">
        <v>6</v>
      </c>
      <c r="B10" s="32" t="s">
        <v>1729</v>
      </c>
      <c r="C10" s="135">
        <v>450527.61</v>
      </c>
      <c r="D10" s="159" t="s">
        <v>969</v>
      </c>
      <c r="E10" s="242">
        <f t="shared" si="0"/>
        <v>450527.61</v>
      </c>
    </row>
    <row r="11" spans="1:5" s="31" customFormat="1" ht="13.5" customHeight="1">
      <c r="A11" s="241">
        <v>7</v>
      </c>
      <c r="B11" s="32" t="s">
        <v>1731</v>
      </c>
      <c r="C11" s="135">
        <f>1113538.6+1139.05+4600+1200+4600+3337+999+500+27038.23</f>
        <v>1156951.8800000001</v>
      </c>
      <c r="D11" s="159" t="s">
        <v>969</v>
      </c>
      <c r="E11" s="242">
        <f t="shared" si="0"/>
        <v>1156951.8800000001</v>
      </c>
    </row>
    <row r="12" spans="1:5" s="31" customFormat="1" ht="13.5" customHeight="1">
      <c r="A12" s="241">
        <v>8</v>
      </c>
      <c r="B12" s="1" t="s">
        <v>2251</v>
      </c>
      <c r="C12" s="135">
        <v>295202.86</v>
      </c>
      <c r="D12" s="159" t="s">
        <v>969</v>
      </c>
      <c r="E12" s="242">
        <f t="shared" si="0"/>
        <v>295202.86</v>
      </c>
    </row>
    <row r="13" spans="1:5" s="31" customFormat="1" ht="13.5" customHeight="1">
      <c r="A13" s="241">
        <v>9</v>
      </c>
      <c r="B13" s="32" t="s">
        <v>1733</v>
      </c>
      <c r="C13" s="135">
        <v>307484.85</v>
      </c>
      <c r="D13" s="159" t="s">
        <v>969</v>
      </c>
      <c r="E13" s="242">
        <f t="shared" si="0"/>
        <v>307484.85</v>
      </c>
    </row>
    <row r="14" spans="1:5" s="31" customFormat="1" ht="13.5" customHeight="1">
      <c r="A14" s="241">
        <v>10</v>
      </c>
      <c r="B14" s="32" t="s">
        <v>2014</v>
      </c>
      <c r="C14" s="135">
        <v>261105.13</v>
      </c>
      <c r="D14" s="159" t="s">
        <v>969</v>
      </c>
      <c r="E14" s="242">
        <f t="shared" si="0"/>
        <v>261105.13</v>
      </c>
    </row>
    <row r="15" spans="1:5" s="31" customFormat="1" ht="13.5" customHeight="1">
      <c r="A15" s="241">
        <v>11</v>
      </c>
      <c r="B15" s="32" t="s">
        <v>1734</v>
      </c>
      <c r="C15" s="135">
        <v>295194.82</v>
      </c>
      <c r="D15" s="159" t="s">
        <v>969</v>
      </c>
      <c r="E15" s="242">
        <f t="shared" si="0"/>
        <v>295194.82</v>
      </c>
    </row>
    <row r="16" spans="1:5" s="31" customFormat="1" ht="13.5" customHeight="1">
      <c r="A16" s="241">
        <v>12</v>
      </c>
      <c r="B16" s="32" t="s">
        <v>1735</v>
      </c>
      <c r="C16" s="135">
        <f>205032.85+4268.78</f>
        <v>209301.63</v>
      </c>
      <c r="D16" s="159" t="s">
        <v>969</v>
      </c>
      <c r="E16" s="242">
        <f t="shared" si="0"/>
        <v>209301.63</v>
      </c>
    </row>
    <row r="17" spans="1:5" s="31" customFormat="1" ht="13.5" customHeight="1">
      <c r="A17" s="241">
        <v>13</v>
      </c>
      <c r="B17" s="32" t="s">
        <v>1736</v>
      </c>
      <c r="C17" s="135">
        <v>215169.2</v>
      </c>
      <c r="D17" s="159" t="s">
        <v>969</v>
      </c>
      <c r="E17" s="242">
        <f t="shared" si="0"/>
        <v>215169.2</v>
      </c>
    </row>
    <row r="18" spans="1:5" s="31" customFormat="1" ht="26.25">
      <c r="A18" s="241">
        <v>14</v>
      </c>
      <c r="B18" s="32" t="s">
        <v>1738</v>
      </c>
      <c r="C18" s="135">
        <v>158350.27</v>
      </c>
      <c r="D18" s="159" t="s">
        <v>969</v>
      </c>
      <c r="E18" s="242">
        <f t="shared" si="0"/>
        <v>158350.27</v>
      </c>
    </row>
    <row r="19" spans="1:5" s="31" customFormat="1" ht="13.5" customHeight="1">
      <c r="A19" s="241">
        <v>15</v>
      </c>
      <c r="B19" s="32" t="s">
        <v>1323</v>
      </c>
      <c r="C19" s="135">
        <v>524579.63</v>
      </c>
      <c r="D19" s="135">
        <v>33596.72</v>
      </c>
      <c r="E19" s="242">
        <f t="shared" si="0"/>
        <v>558176.35</v>
      </c>
    </row>
    <row r="20" spans="1:5" s="31" customFormat="1" ht="13.5" customHeight="1">
      <c r="A20" s="241">
        <v>16</v>
      </c>
      <c r="B20" s="163" t="s">
        <v>2486</v>
      </c>
      <c r="C20" s="135">
        <v>313831</v>
      </c>
      <c r="D20" s="135">
        <v>21231.52</v>
      </c>
      <c r="E20" s="242">
        <f t="shared" si="0"/>
        <v>335062.52</v>
      </c>
    </row>
    <row r="21" spans="1:5" s="31" customFormat="1" ht="13.5" customHeight="1">
      <c r="A21" s="241">
        <v>17</v>
      </c>
      <c r="B21" s="32" t="s">
        <v>1741</v>
      </c>
      <c r="C21" s="135">
        <v>432567.26</v>
      </c>
      <c r="D21" s="135">
        <v>62964.28</v>
      </c>
      <c r="E21" s="242">
        <f t="shared" si="0"/>
        <v>495531.54000000004</v>
      </c>
    </row>
    <row r="22" spans="1:5" s="31" customFormat="1" ht="13.5" customHeight="1">
      <c r="A22" s="241">
        <v>18</v>
      </c>
      <c r="B22" s="32" t="s">
        <v>2105</v>
      </c>
      <c r="C22" s="135">
        <v>578549.11</v>
      </c>
      <c r="D22" s="164" t="s">
        <v>969</v>
      </c>
      <c r="E22" s="242">
        <f t="shared" si="0"/>
        <v>578549.11</v>
      </c>
    </row>
    <row r="23" spans="1:5" s="31" customFormat="1" ht="12.75">
      <c r="A23" s="241">
        <v>19</v>
      </c>
      <c r="B23" s="32" t="s">
        <v>2122</v>
      </c>
      <c r="C23" s="135">
        <f>483055.97+810+850+475.8</f>
        <v>485191.76999999996</v>
      </c>
      <c r="D23" s="135">
        <v>45374.44</v>
      </c>
      <c r="E23" s="242">
        <f t="shared" si="0"/>
        <v>530566.21</v>
      </c>
    </row>
    <row r="24" spans="1:5" s="31" customFormat="1" ht="26.25">
      <c r="A24" s="241">
        <v>20</v>
      </c>
      <c r="B24" s="32" t="s">
        <v>1455</v>
      </c>
      <c r="C24" s="135">
        <f>423219.31+70106.3</f>
        <v>493325.61</v>
      </c>
      <c r="D24" s="135">
        <v>40216.82</v>
      </c>
      <c r="E24" s="242">
        <f t="shared" si="0"/>
        <v>533542.4299999999</v>
      </c>
    </row>
    <row r="25" spans="1:5" s="31" customFormat="1" ht="13.5" customHeight="1">
      <c r="A25" s="241">
        <v>21</v>
      </c>
      <c r="B25" s="32" t="s">
        <v>1456</v>
      </c>
      <c r="C25" s="135">
        <v>537554.17</v>
      </c>
      <c r="D25" s="135">
        <v>29893.81</v>
      </c>
      <c r="E25" s="242">
        <f t="shared" si="0"/>
        <v>567447.9800000001</v>
      </c>
    </row>
    <row r="26" spans="1:5" s="31" customFormat="1" ht="26.25">
      <c r="A26" s="241">
        <v>22</v>
      </c>
      <c r="B26" s="17" t="s">
        <v>1746</v>
      </c>
      <c r="C26" s="135">
        <v>768897.65</v>
      </c>
      <c r="D26" s="135">
        <v>51386.42</v>
      </c>
      <c r="E26" s="242">
        <f t="shared" si="0"/>
        <v>820284.0700000001</v>
      </c>
    </row>
    <row r="27" spans="1:5" s="31" customFormat="1" ht="26.25">
      <c r="A27" s="241">
        <v>23</v>
      </c>
      <c r="B27" s="32" t="s">
        <v>1564</v>
      </c>
      <c r="C27" s="135">
        <v>833151.92</v>
      </c>
      <c r="D27" s="135">
        <v>91512.81</v>
      </c>
      <c r="E27" s="242">
        <f t="shared" si="0"/>
        <v>924664.73</v>
      </c>
    </row>
    <row r="28" spans="1:5" s="45" customFormat="1" ht="26.25">
      <c r="A28" s="241">
        <v>24</v>
      </c>
      <c r="B28" s="32" t="s">
        <v>1749</v>
      </c>
      <c r="C28" s="135">
        <v>246380.58</v>
      </c>
      <c r="D28" s="135">
        <v>23128</v>
      </c>
      <c r="E28" s="242">
        <f t="shared" si="0"/>
        <v>269508.57999999996</v>
      </c>
    </row>
    <row r="29" spans="1:5" s="31" customFormat="1" ht="13.5" customHeight="1">
      <c r="A29" s="241">
        <v>25</v>
      </c>
      <c r="B29" s="32" t="s">
        <v>1751</v>
      </c>
      <c r="C29" s="135">
        <f>3674463.37+921664.68+4445</f>
        <v>4600573.05</v>
      </c>
      <c r="D29" s="135">
        <v>141642.36</v>
      </c>
      <c r="E29" s="242">
        <f t="shared" si="0"/>
        <v>4742215.41</v>
      </c>
    </row>
    <row r="30" spans="1:5" s="31" customFormat="1" ht="13.5" customHeight="1">
      <c r="A30" s="241">
        <v>26</v>
      </c>
      <c r="B30" s="32" t="s">
        <v>1753</v>
      </c>
      <c r="C30" s="135">
        <v>1755191.34</v>
      </c>
      <c r="D30" s="135">
        <v>11745.7</v>
      </c>
      <c r="E30" s="242">
        <f t="shared" si="0"/>
        <v>1766937.04</v>
      </c>
    </row>
    <row r="31" spans="1:5" s="31" customFormat="1" ht="26.25">
      <c r="A31" s="241">
        <v>27</v>
      </c>
      <c r="B31" s="32" t="s">
        <v>1755</v>
      </c>
      <c r="C31" s="135">
        <v>94540.58</v>
      </c>
      <c r="D31" s="159" t="s">
        <v>969</v>
      </c>
      <c r="E31" s="242">
        <f t="shared" si="0"/>
        <v>94540.58</v>
      </c>
    </row>
    <row r="32" spans="1:5" s="31" customFormat="1" ht="13.5" customHeight="1">
      <c r="A32" s="241">
        <v>28</v>
      </c>
      <c r="B32" s="32" t="s">
        <v>1757</v>
      </c>
      <c r="C32" s="135">
        <f>1015744.53+2311+5278.98</f>
        <v>1023334.51</v>
      </c>
      <c r="D32" s="159" t="s">
        <v>969</v>
      </c>
      <c r="E32" s="242">
        <f t="shared" si="0"/>
        <v>1023334.51</v>
      </c>
    </row>
    <row r="33" spans="1:5" s="31" customFormat="1" ht="13.5" customHeight="1">
      <c r="A33" s="241">
        <v>29</v>
      </c>
      <c r="B33" s="32" t="s">
        <v>1758</v>
      </c>
      <c r="C33" s="135">
        <v>116084</v>
      </c>
      <c r="D33" s="159" t="s">
        <v>969</v>
      </c>
      <c r="E33" s="242">
        <f t="shared" si="0"/>
        <v>116084</v>
      </c>
    </row>
    <row r="34" spans="1:5" s="31" customFormat="1" ht="13.5" customHeight="1">
      <c r="A34" s="241">
        <v>30</v>
      </c>
      <c r="B34" s="32" t="s">
        <v>1760</v>
      </c>
      <c r="C34" s="135">
        <f>2453752.04+510+2960+765+1113+4768.98+20052.08+2311</f>
        <v>2486232.1</v>
      </c>
      <c r="D34" s="159" t="s">
        <v>969</v>
      </c>
      <c r="E34" s="242">
        <f t="shared" si="0"/>
        <v>2486232.1</v>
      </c>
    </row>
    <row r="35" spans="1:5" s="31" customFormat="1" ht="13.5" customHeight="1">
      <c r="A35" s="241">
        <v>31</v>
      </c>
      <c r="B35" s="32" t="s">
        <v>1762</v>
      </c>
      <c r="C35" s="135">
        <f>642597.84+50155.8</f>
        <v>692753.64</v>
      </c>
      <c r="D35" s="159" t="s">
        <v>969</v>
      </c>
      <c r="E35" s="242">
        <f t="shared" si="0"/>
        <v>692753.64</v>
      </c>
    </row>
    <row r="36" spans="1:5" s="31" customFormat="1" ht="13.5" customHeight="1">
      <c r="A36" s="241">
        <v>32</v>
      </c>
      <c r="B36" s="32" t="s">
        <v>1764</v>
      </c>
      <c r="C36" s="135">
        <v>604779.57</v>
      </c>
      <c r="D36" s="159" t="s">
        <v>969</v>
      </c>
      <c r="E36" s="242">
        <f t="shared" si="0"/>
        <v>604779.57</v>
      </c>
    </row>
    <row r="37" spans="1:5" s="31" customFormat="1" ht="13.5" customHeight="1">
      <c r="A37" s="241">
        <v>33</v>
      </c>
      <c r="B37" s="32" t="s">
        <v>1766</v>
      </c>
      <c r="C37" s="135">
        <f>300250.11+1589+169</f>
        <v>302008.11</v>
      </c>
      <c r="D37" s="159" t="s">
        <v>969</v>
      </c>
      <c r="E37" s="242">
        <f t="shared" si="0"/>
        <v>302008.11</v>
      </c>
    </row>
    <row r="38" spans="1:5" s="31" customFormat="1" ht="13.5" customHeight="1">
      <c r="A38" s="241">
        <v>34</v>
      </c>
      <c r="B38" s="32" t="s">
        <v>885</v>
      </c>
      <c r="C38" s="135">
        <v>52533342.010000005</v>
      </c>
      <c r="D38" s="159" t="s">
        <v>969</v>
      </c>
      <c r="E38" s="242">
        <f t="shared" si="0"/>
        <v>52533342.010000005</v>
      </c>
    </row>
    <row r="39" spans="1:5" s="31" customFormat="1" ht="26.25">
      <c r="A39" s="241">
        <v>35</v>
      </c>
      <c r="B39" s="32" t="s">
        <v>1770</v>
      </c>
      <c r="C39" s="135">
        <v>596077.46</v>
      </c>
      <c r="D39" s="159" t="s">
        <v>969</v>
      </c>
      <c r="E39" s="242">
        <f t="shared" si="0"/>
        <v>596077.46</v>
      </c>
    </row>
    <row r="40" spans="1:5" ht="13.5" thickBot="1">
      <c r="A40" s="243"/>
      <c r="B40" s="244" t="s">
        <v>1699</v>
      </c>
      <c r="C40" s="262">
        <f>SUM(C5:C39)</f>
        <v>76612219.59</v>
      </c>
      <c r="D40" s="262">
        <f>SUM(D5:D39)</f>
        <v>552692.8799999999</v>
      </c>
      <c r="E40" s="245">
        <f>SUM(E5:E39)</f>
        <v>77164912.47</v>
      </c>
    </row>
    <row r="41" spans="2:5" ht="12.75">
      <c r="B41" s="31"/>
      <c r="C41" s="46"/>
      <c r="D41" s="46"/>
      <c r="E41" s="46"/>
    </row>
    <row r="42" spans="2:5" ht="12.75">
      <c r="B42" s="31"/>
      <c r="C42" s="46"/>
      <c r="D42" s="46"/>
      <c r="E42" s="46"/>
    </row>
    <row r="43" spans="2:5" ht="12.75">
      <c r="B43" s="31"/>
      <c r="C43" s="46"/>
      <c r="D43" s="46"/>
      <c r="E43" s="46"/>
    </row>
    <row r="44" spans="2:5" ht="12.75">
      <c r="B44" s="31"/>
      <c r="C44" s="46"/>
      <c r="D44" s="46"/>
      <c r="E44" s="46"/>
    </row>
    <row r="45" spans="2:5" ht="12.75">
      <c r="B45" s="31"/>
      <c r="C45" s="46"/>
      <c r="D45" s="46"/>
      <c r="E45" s="46"/>
    </row>
    <row r="46" spans="2:5" ht="12.75">
      <c r="B46" s="31"/>
      <c r="C46" s="46"/>
      <c r="D46" s="46"/>
      <c r="E46" s="46"/>
    </row>
    <row r="47" spans="2:5" ht="12.75">
      <c r="B47" s="31"/>
      <c r="C47" s="46"/>
      <c r="D47" s="46"/>
      <c r="E47" s="46"/>
    </row>
    <row r="48" spans="2:5" ht="12.75">
      <c r="B48" s="31"/>
      <c r="C48" s="46"/>
      <c r="D48" s="46"/>
      <c r="E48" s="46"/>
    </row>
    <row r="49" spans="2:5" ht="12.75">
      <c r="B49" s="31"/>
      <c r="C49" s="46"/>
      <c r="D49" s="46"/>
      <c r="E49" s="46"/>
    </row>
    <row r="50" spans="2:5" ht="12.75">
      <c r="B50" s="31"/>
      <c r="C50" s="46"/>
      <c r="D50" s="46"/>
      <c r="E50" s="46"/>
    </row>
  </sheetData>
  <sheetProtection/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rowBreaks count="1" manualBreakCount="1">
    <brk id="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.8515625" style="0" bestFit="1" customWidth="1"/>
    <col min="2" max="2" width="23.57421875" style="0" customWidth="1"/>
    <col min="3" max="3" width="14.57421875" style="23" customWidth="1"/>
    <col min="4" max="4" width="14.00390625" style="23" customWidth="1"/>
    <col min="5" max="5" width="9.421875" style="23" bestFit="1" customWidth="1"/>
    <col min="6" max="6" width="15.421875" style="23" customWidth="1"/>
    <col min="7" max="7" width="14.421875" style="55" customWidth="1"/>
    <col min="8" max="8" width="24.7109375" style="23" customWidth="1"/>
    <col min="9" max="9" width="19.00390625" style="23" bestFit="1" customWidth="1"/>
    <col min="10" max="10" width="29.140625" style="23" customWidth="1"/>
  </cols>
  <sheetData>
    <row r="2" spans="1:10" ht="12.75">
      <c r="A2" s="113" t="s">
        <v>2555</v>
      </c>
      <c r="B2" s="7"/>
      <c r="C2" s="8"/>
      <c r="D2" s="8"/>
      <c r="E2" s="8"/>
      <c r="F2" s="8"/>
      <c r="G2" s="41"/>
      <c r="H2" s="8"/>
      <c r="J2" s="21"/>
    </row>
    <row r="3" spans="1:10" ht="12.75">
      <c r="A3" s="322" t="s">
        <v>2379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66">
      <c r="A4" s="57" t="s">
        <v>1700</v>
      </c>
      <c r="B4" s="58" t="s">
        <v>1712</v>
      </c>
      <c r="C4" s="59" t="s">
        <v>1713</v>
      </c>
      <c r="D4" s="59" t="s">
        <v>1714</v>
      </c>
      <c r="E4" s="59" t="s">
        <v>1702</v>
      </c>
      <c r="F4" s="59" t="s">
        <v>1715</v>
      </c>
      <c r="G4" s="59" t="s">
        <v>1716</v>
      </c>
      <c r="H4" s="59" t="s">
        <v>1717</v>
      </c>
      <c r="I4" s="59" t="s">
        <v>1718</v>
      </c>
      <c r="J4" s="59" t="s">
        <v>1719</v>
      </c>
    </row>
    <row r="5" spans="1:10" ht="12.75">
      <c r="A5" s="321" t="s">
        <v>2526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s="230" customFormat="1" ht="66">
      <c r="A6" s="89">
        <v>1</v>
      </c>
      <c r="B6" s="84" t="s">
        <v>1559</v>
      </c>
      <c r="C6" s="231">
        <v>11500030</v>
      </c>
      <c r="D6" s="229" t="s">
        <v>1560</v>
      </c>
      <c r="E6" s="232">
        <v>2011</v>
      </c>
      <c r="F6" s="233" t="s">
        <v>1561</v>
      </c>
      <c r="G6" s="234">
        <v>27805.13</v>
      </c>
      <c r="H6" s="229" t="s">
        <v>1562</v>
      </c>
      <c r="I6" s="235" t="s">
        <v>2291</v>
      </c>
      <c r="J6" s="229" t="s">
        <v>1563</v>
      </c>
    </row>
    <row r="7" spans="1:10" ht="12.75">
      <c r="A7" s="321" t="s">
        <v>2527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s="230" customFormat="1" ht="26.25">
      <c r="A8" s="89">
        <v>1</v>
      </c>
      <c r="B8" s="84" t="s">
        <v>553</v>
      </c>
      <c r="C8" s="86"/>
      <c r="D8" s="249" t="s">
        <v>554</v>
      </c>
      <c r="E8" s="85"/>
      <c r="F8" s="85"/>
      <c r="G8" s="248">
        <v>3916.8</v>
      </c>
      <c r="H8" s="85"/>
      <c r="I8" s="85" t="s">
        <v>2397</v>
      </c>
      <c r="J8" s="85" t="s">
        <v>555</v>
      </c>
    </row>
    <row r="9" spans="1:10" s="230" customFormat="1" ht="23.25" customHeight="1">
      <c r="A9" s="89">
        <v>2</v>
      </c>
      <c r="B9" s="84" t="s">
        <v>556</v>
      </c>
      <c r="C9" s="247"/>
      <c r="D9" s="247" t="s">
        <v>1390</v>
      </c>
      <c r="E9" s="85"/>
      <c r="F9" s="85"/>
      <c r="G9" s="248">
        <v>8106.47</v>
      </c>
      <c r="H9" s="85"/>
      <c r="I9" s="85" t="s">
        <v>2397</v>
      </c>
      <c r="J9" s="85" t="s">
        <v>555</v>
      </c>
    </row>
    <row r="10" spans="1:10" s="230" customFormat="1" ht="12.75">
      <c r="A10" s="89">
        <v>3</v>
      </c>
      <c r="B10" s="84" t="s">
        <v>558</v>
      </c>
      <c r="C10" s="250"/>
      <c r="D10" s="53"/>
      <c r="E10" s="85"/>
      <c r="F10" s="85"/>
      <c r="G10" s="248">
        <v>4182</v>
      </c>
      <c r="H10" s="85"/>
      <c r="I10" s="85" t="s">
        <v>2397</v>
      </c>
      <c r="J10" s="85" t="s">
        <v>557</v>
      </c>
    </row>
    <row r="11" spans="1:10" s="83" customFormat="1" ht="12.75">
      <c r="A11" s="89">
        <v>4</v>
      </c>
      <c r="B11" s="84" t="s">
        <v>559</v>
      </c>
      <c r="C11" s="86"/>
      <c r="D11" s="53"/>
      <c r="E11" s="54"/>
      <c r="F11" s="54"/>
      <c r="G11" s="38">
        <v>57216</v>
      </c>
      <c r="H11" s="54"/>
      <c r="I11" s="85" t="s">
        <v>2397</v>
      </c>
      <c r="J11" s="54" t="s">
        <v>501</v>
      </c>
    </row>
    <row r="12" spans="1:10" ht="12.75">
      <c r="A12" s="90"/>
      <c r="B12" s="87" t="s">
        <v>2056</v>
      </c>
      <c r="C12" s="56"/>
      <c r="D12" s="56"/>
      <c r="E12" s="56"/>
      <c r="F12" s="56"/>
      <c r="G12" s="88">
        <f>SUM(G8:G11)</f>
        <v>73421.27</v>
      </c>
      <c r="H12" s="56"/>
      <c r="I12" s="56"/>
      <c r="J12" s="56"/>
    </row>
  </sheetData>
  <sheetProtection/>
  <mergeCells count="3">
    <mergeCell ref="A7:J7"/>
    <mergeCell ref="A3:J3"/>
    <mergeCell ref="A5:J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140625" style="49" customWidth="1"/>
    <col min="2" max="2" width="53.28125" style="48" customWidth="1"/>
    <col min="3" max="3" width="57.140625" style="227" customWidth="1"/>
    <col min="4" max="16384" width="9.140625" style="48" customWidth="1"/>
  </cols>
  <sheetData>
    <row r="1" ht="12.75">
      <c r="A1" s="246" t="s">
        <v>2556</v>
      </c>
    </row>
    <row r="2" spans="1:3" s="47" customFormat="1" ht="15" customHeight="1" thickBot="1">
      <c r="A2" s="22"/>
      <c r="B2" s="18"/>
      <c r="C2" s="226"/>
    </row>
    <row r="3" spans="1:4" ht="41.25" customHeight="1" thickBot="1">
      <c r="A3" s="332" t="s">
        <v>2473</v>
      </c>
      <c r="B3" s="333"/>
      <c r="C3" s="334"/>
      <c r="D3" s="50"/>
    </row>
    <row r="5" spans="1:3" ht="26.25">
      <c r="A5" s="114" t="s">
        <v>1700</v>
      </c>
      <c r="B5" s="114" t="s">
        <v>1708</v>
      </c>
      <c r="C5" s="171" t="s">
        <v>1709</v>
      </c>
    </row>
    <row r="6" spans="1:3" ht="12.75">
      <c r="A6" s="327" t="s">
        <v>2507</v>
      </c>
      <c r="B6" s="327"/>
      <c r="C6" s="327"/>
    </row>
    <row r="7" spans="1:3" ht="12.75">
      <c r="A7" s="19">
        <v>1</v>
      </c>
      <c r="B7" s="1" t="s">
        <v>2506</v>
      </c>
      <c r="C7" s="3" t="s">
        <v>2191</v>
      </c>
    </row>
    <row r="8" spans="1:3" ht="12.75">
      <c r="A8" s="327" t="s">
        <v>2508</v>
      </c>
      <c r="B8" s="327"/>
      <c r="C8" s="327"/>
    </row>
    <row r="9" spans="1:3" s="167" customFormat="1" ht="12.75">
      <c r="A9" s="19">
        <v>1</v>
      </c>
      <c r="B9" s="1" t="s">
        <v>1303</v>
      </c>
      <c r="C9" s="19"/>
    </row>
    <row r="10" spans="1:3" s="167" customFormat="1" ht="12.75">
      <c r="A10" s="19">
        <v>2</v>
      </c>
      <c r="B10" s="1" t="s">
        <v>1382</v>
      </c>
      <c r="C10" s="19"/>
    </row>
    <row r="11" spans="1:3" ht="12.75">
      <c r="A11" s="327" t="s">
        <v>2509</v>
      </c>
      <c r="B11" s="327"/>
      <c r="C11" s="327"/>
    </row>
    <row r="12" spans="1:3" s="167" customFormat="1" ht="26.25">
      <c r="A12" s="19">
        <v>1</v>
      </c>
      <c r="B12" s="1" t="s">
        <v>394</v>
      </c>
      <c r="C12" s="3" t="s">
        <v>397</v>
      </c>
    </row>
    <row r="13" spans="1:3" ht="12.75">
      <c r="A13" s="327" t="s">
        <v>2510</v>
      </c>
      <c r="B13" s="327"/>
      <c r="C13" s="327"/>
    </row>
    <row r="14" spans="1:3" s="167" customFormat="1" ht="12.75">
      <c r="A14" s="19">
        <v>1</v>
      </c>
      <c r="B14" s="1" t="s">
        <v>398</v>
      </c>
      <c r="C14" s="3" t="s">
        <v>399</v>
      </c>
    </row>
    <row r="15" spans="1:3" ht="12.75">
      <c r="A15" s="327" t="s">
        <v>2511</v>
      </c>
      <c r="B15" s="327"/>
      <c r="C15" s="327"/>
    </row>
    <row r="16" spans="1:3" s="167" customFormat="1" ht="12.75">
      <c r="A16" s="19">
        <v>1</v>
      </c>
      <c r="B16" s="1" t="s">
        <v>382</v>
      </c>
      <c r="C16" s="266" t="s">
        <v>389</v>
      </c>
    </row>
    <row r="17" spans="1:3" s="167" customFormat="1" ht="12.75">
      <c r="A17" s="19">
        <v>2</v>
      </c>
      <c r="B17" s="1" t="s">
        <v>383</v>
      </c>
      <c r="C17" s="267"/>
    </row>
    <row r="18" spans="1:3" s="167" customFormat="1" ht="12.75">
      <c r="A18" s="19">
        <v>3</v>
      </c>
      <c r="B18" s="1" t="s">
        <v>2453</v>
      </c>
      <c r="C18" s="267"/>
    </row>
    <row r="19" spans="1:3" s="167" customFormat="1" ht="12.75">
      <c r="A19" s="19">
        <v>4</v>
      </c>
      <c r="B19" s="1" t="s">
        <v>385</v>
      </c>
      <c r="C19" s="267"/>
    </row>
    <row r="20" spans="1:3" s="167" customFormat="1" ht="12.75">
      <c r="A20" s="19">
        <v>5</v>
      </c>
      <c r="B20" s="1" t="s">
        <v>386</v>
      </c>
      <c r="C20" s="267"/>
    </row>
    <row r="21" spans="1:3" s="167" customFormat="1" ht="12.75">
      <c r="A21" s="19">
        <v>6</v>
      </c>
      <c r="B21" s="1" t="s">
        <v>387</v>
      </c>
      <c r="C21" s="267"/>
    </row>
    <row r="22" spans="1:3" s="167" customFormat="1" ht="12.75">
      <c r="A22" s="19">
        <v>7</v>
      </c>
      <c r="B22" s="1" t="s">
        <v>388</v>
      </c>
      <c r="C22" s="268"/>
    </row>
    <row r="23" spans="1:3" ht="12.75">
      <c r="A23" s="327" t="s">
        <v>2512</v>
      </c>
      <c r="B23" s="327"/>
      <c r="C23" s="327"/>
    </row>
    <row r="24" spans="1:3" s="167" customFormat="1" ht="26.25">
      <c r="A24" s="19">
        <v>1</v>
      </c>
      <c r="B24" s="1" t="s">
        <v>377</v>
      </c>
      <c r="C24" s="19"/>
    </row>
    <row r="25" spans="1:3" s="167" customFormat="1" ht="12.75">
      <c r="A25" s="19">
        <v>2</v>
      </c>
      <c r="B25" s="1" t="s">
        <v>378</v>
      </c>
      <c r="C25" s="19"/>
    </row>
    <row r="26" spans="1:3" ht="12.75">
      <c r="A26" s="327" t="s">
        <v>2513</v>
      </c>
      <c r="B26" s="327"/>
      <c r="C26" s="327"/>
    </row>
    <row r="27" spans="1:3" s="167" customFormat="1" ht="26.25">
      <c r="A27" s="19">
        <v>1</v>
      </c>
      <c r="B27" s="17" t="s">
        <v>433</v>
      </c>
      <c r="C27" s="3" t="s">
        <v>434</v>
      </c>
    </row>
    <row r="28" spans="1:3" s="167" customFormat="1" ht="26.25">
      <c r="A28" s="19">
        <v>2</v>
      </c>
      <c r="B28" s="17" t="s">
        <v>435</v>
      </c>
      <c r="C28" s="3" t="s">
        <v>436</v>
      </c>
    </row>
    <row r="29" spans="1:3" s="167" customFormat="1" ht="26.25">
      <c r="A29" s="19">
        <v>3</v>
      </c>
      <c r="B29" s="17" t="s">
        <v>437</v>
      </c>
      <c r="C29" s="3" t="s">
        <v>438</v>
      </c>
    </row>
    <row r="30" spans="1:3" s="167" customFormat="1" ht="26.25">
      <c r="A30" s="19">
        <v>4</v>
      </c>
      <c r="B30" s="17" t="s">
        <v>1397</v>
      </c>
      <c r="C30" s="3" t="s">
        <v>1398</v>
      </c>
    </row>
    <row r="31" spans="1:3" s="167" customFormat="1" ht="26.25">
      <c r="A31" s="19">
        <v>5</v>
      </c>
      <c r="B31" s="17" t="s">
        <v>1399</v>
      </c>
      <c r="C31" s="3" t="s">
        <v>438</v>
      </c>
    </row>
    <row r="32" spans="1:3" ht="12.75">
      <c r="A32" s="327" t="s">
        <v>2046</v>
      </c>
      <c r="B32" s="327"/>
      <c r="C32" s="327"/>
    </row>
    <row r="33" spans="1:3" s="167" customFormat="1" ht="12.75">
      <c r="A33" s="19">
        <v>1</v>
      </c>
      <c r="B33" s="17" t="s">
        <v>2048</v>
      </c>
      <c r="C33" s="3" t="s">
        <v>2050</v>
      </c>
    </row>
    <row r="34" spans="1:3" s="167" customFormat="1" ht="12.75">
      <c r="A34" s="19">
        <v>2</v>
      </c>
      <c r="B34" s="17" t="s">
        <v>2049</v>
      </c>
      <c r="C34" s="19"/>
    </row>
    <row r="35" spans="1:3" ht="12.75">
      <c r="A35" s="327" t="s">
        <v>1785</v>
      </c>
      <c r="B35" s="327"/>
      <c r="C35" s="327"/>
    </row>
    <row r="36" spans="1:3" s="167" customFormat="1" ht="12.75">
      <c r="A36" s="19">
        <v>1</v>
      </c>
      <c r="B36" s="17" t="s">
        <v>1370</v>
      </c>
      <c r="C36" s="19"/>
    </row>
    <row r="37" spans="1:3" ht="12.75">
      <c r="A37" s="327" t="s">
        <v>2514</v>
      </c>
      <c r="B37" s="327"/>
      <c r="C37" s="327"/>
    </row>
    <row r="38" spans="1:3" s="167" customFormat="1" ht="12.75">
      <c r="A38" s="19">
        <v>1</v>
      </c>
      <c r="B38" s="17" t="s">
        <v>2454</v>
      </c>
      <c r="C38" s="19"/>
    </row>
    <row r="39" spans="1:3" s="167" customFormat="1" ht="26.25">
      <c r="A39" s="19">
        <v>2</v>
      </c>
      <c r="B39" s="17" t="s">
        <v>2455</v>
      </c>
      <c r="C39" s="19"/>
    </row>
    <row r="40" spans="1:3" s="167" customFormat="1" ht="12.75">
      <c r="A40" s="19">
        <v>3</v>
      </c>
      <c r="B40" s="17" t="s">
        <v>2456</v>
      </c>
      <c r="C40" s="19"/>
    </row>
    <row r="41" spans="1:3" s="167" customFormat="1" ht="12.75">
      <c r="A41" s="19">
        <v>4</v>
      </c>
      <c r="B41" s="17" t="s">
        <v>2457</v>
      </c>
      <c r="C41" s="19"/>
    </row>
    <row r="42" spans="1:3" s="167" customFormat="1" ht="12.75">
      <c r="A42" s="19">
        <v>5</v>
      </c>
      <c r="B42" s="17" t="s">
        <v>2458</v>
      </c>
      <c r="C42" s="19"/>
    </row>
    <row r="43" spans="1:3" ht="12.75">
      <c r="A43" s="327" t="s">
        <v>2515</v>
      </c>
      <c r="B43" s="327"/>
      <c r="C43" s="327"/>
    </row>
    <row r="44" spans="1:3" s="167" customFormat="1" ht="12.75">
      <c r="A44" s="19">
        <v>1</v>
      </c>
      <c r="B44" s="17" t="s">
        <v>2118</v>
      </c>
      <c r="C44" s="19"/>
    </row>
    <row r="45" spans="1:3" s="167" customFormat="1" ht="12.75">
      <c r="A45" s="19">
        <v>2</v>
      </c>
      <c r="B45" s="17" t="s">
        <v>2119</v>
      </c>
      <c r="C45" s="19"/>
    </row>
    <row r="46" spans="1:3" ht="12.75">
      <c r="A46" s="327" t="s">
        <v>2516</v>
      </c>
      <c r="B46" s="327"/>
      <c r="C46" s="327"/>
    </row>
    <row r="47" spans="1:3" s="167" customFormat="1" ht="25.5" customHeight="1">
      <c r="A47" s="328">
        <v>1</v>
      </c>
      <c r="B47" s="325" t="s">
        <v>2490</v>
      </c>
      <c r="C47" s="3" t="s">
        <v>1416</v>
      </c>
    </row>
    <row r="48" spans="1:3" s="167" customFormat="1" ht="12.75">
      <c r="A48" s="338"/>
      <c r="B48" s="330"/>
      <c r="C48" s="3" t="s">
        <v>1417</v>
      </c>
    </row>
    <row r="49" spans="1:3" s="167" customFormat="1" ht="12.75">
      <c r="A49" s="338"/>
      <c r="B49" s="330"/>
      <c r="C49" s="3" t="s">
        <v>1418</v>
      </c>
    </row>
    <row r="50" spans="1:3" s="167" customFormat="1" ht="12.75">
      <c r="A50" s="338"/>
      <c r="B50" s="330"/>
      <c r="C50" s="3" t="s">
        <v>1419</v>
      </c>
    </row>
    <row r="51" spans="1:3" s="167" customFormat="1" ht="12.75">
      <c r="A51" s="338"/>
      <c r="B51" s="330"/>
      <c r="C51" s="3" t="s">
        <v>1420</v>
      </c>
    </row>
    <row r="52" spans="1:3" s="167" customFormat="1" ht="12.75">
      <c r="A52" s="338"/>
      <c r="B52" s="330"/>
      <c r="C52" s="3" t="s">
        <v>1421</v>
      </c>
    </row>
    <row r="53" spans="1:3" s="167" customFormat="1" ht="12.75">
      <c r="A53" s="338"/>
      <c r="B53" s="330"/>
      <c r="C53" s="3" t="s">
        <v>1422</v>
      </c>
    </row>
    <row r="54" spans="1:3" s="167" customFormat="1" ht="12.75">
      <c r="A54" s="338"/>
      <c r="B54" s="330"/>
      <c r="C54" s="3" t="s">
        <v>1423</v>
      </c>
    </row>
    <row r="55" spans="1:3" s="167" customFormat="1" ht="12.75">
      <c r="A55" s="338"/>
      <c r="B55" s="330"/>
      <c r="C55" s="3" t="s">
        <v>1424</v>
      </c>
    </row>
    <row r="56" spans="1:3" s="167" customFormat="1" ht="12.75">
      <c r="A56" s="329"/>
      <c r="B56" s="326"/>
      <c r="C56" s="3" t="s">
        <v>1425</v>
      </c>
    </row>
    <row r="57" spans="1:3" s="146" customFormat="1" ht="12.75">
      <c r="A57" s="327" t="s">
        <v>2517</v>
      </c>
      <c r="B57" s="327"/>
      <c r="C57" s="327"/>
    </row>
    <row r="58" spans="1:3" s="167" customFormat="1" ht="12.75">
      <c r="A58" s="19">
        <v>1</v>
      </c>
      <c r="B58" s="17" t="s">
        <v>2261</v>
      </c>
      <c r="C58" s="19"/>
    </row>
    <row r="59" spans="1:3" ht="12.75">
      <c r="A59" s="327" t="s">
        <v>2518</v>
      </c>
      <c r="B59" s="327"/>
      <c r="C59" s="327"/>
    </row>
    <row r="60" spans="1:3" s="167" customFormat="1" ht="12.75">
      <c r="A60" s="19">
        <v>1</v>
      </c>
      <c r="B60" s="17" t="s">
        <v>1680</v>
      </c>
      <c r="C60" s="3" t="s">
        <v>1681</v>
      </c>
    </row>
    <row r="61" spans="1:3" ht="12.75">
      <c r="A61" s="327" t="s">
        <v>2519</v>
      </c>
      <c r="B61" s="327"/>
      <c r="C61" s="327"/>
    </row>
    <row r="62" spans="1:3" s="167" customFormat="1" ht="26.25">
      <c r="A62" s="19">
        <v>1</v>
      </c>
      <c r="B62" s="17" t="s">
        <v>2440</v>
      </c>
      <c r="C62" s="3" t="s">
        <v>645</v>
      </c>
    </row>
    <row r="63" spans="1:3" s="167" customFormat="1" ht="12.75">
      <c r="A63" s="19">
        <v>2</v>
      </c>
      <c r="B63" s="17" t="s">
        <v>2441</v>
      </c>
      <c r="C63" s="3" t="s">
        <v>646</v>
      </c>
    </row>
    <row r="64" spans="1:3" s="167" customFormat="1" ht="12.75">
      <c r="A64" s="19">
        <v>3</v>
      </c>
      <c r="B64" s="17" t="s">
        <v>2442</v>
      </c>
      <c r="C64" s="3" t="s">
        <v>646</v>
      </c>
    </row>
    <row r="65" spans="1:3" s="167" customFormat="1" ht="12.75">
      <c r="A65" s="19">
        <v>4</v>
      </c>
      <c r="B65" s="17" t="s">
        <v>2443</v>
      </c>
      <c r="C65" s="3" t="s">
        <v>646</v>
      </c>
    </row>
    <row r="66" spans="1:3" ht="12.75">
      <c r="A66" s="327" t="s">
        <v>2520</v>
      </c>
      <c r="B66" s="327"/>
      <c r="C66" s="327"/>
    </row>
    <row r="67" spans="1:3" s="167" customFormat="1" ht="12.75">
      <c r="A67" s="328">
        <v>1</v>
      </c>
      <c r="B67" s="325" t="s">
        <v>2444</v>
      </c>
      <c r="C67" s="3" t="s">
        <v>708</v>
      </c>
    </row>
    <row r="68" spans="1:3" s="167" customFormat="1" ht="12.75">
      <c r="A68" s="329"/>
      <c r="B68" s="326"/>
      <c r="C68" s="3" t="s">
        <v>709</v>
      </c>
    </row>
    <row r="69" spans="1:3" s="167" customFormat="1" ht="13.5" customHeight="1">
      <c r="A69" s="328">
        <v>2</v>
      </c>
      <c r="B69" s="325" t="s">
        <v>2445</v>
      </c>
      <c r="C69" s="3" t="s">
        <v>710</v>
      </c>
    </row>
    <row r="70" spans="1:3" s="167" customFormat="1" ht="12.75">
      <c r="A70" s="329"/>
      <c r="B70" s="326"/>
      <c r="C70" s="3" t="s">
        <v>711</v>
      </c>
    </row>
    <row r="71" spans="1:3" ht="12.75">
      <c r="A71" s="327" t="s">
        <v>2521</v>
      </c>
      <c r="B71" s="327"/>
      <c r="C71" s="327"/>
    </row>
    <row r="72" spans="1:3" s="167" customFormat="1" ht="12.75">
      <c r="A72" s="331">
        <v>1</v>
      </c>
      <c r="B72" s="325" t="s">
        <v>2446</v>
      </c>
      <c r="C72" s="3" t="s">
        <v>747</v>
      </c>
    </row>
    <row r="73" spans="1:3" s="167" customFormat="1" ht="12.75">
      <c r="A73" s="331"/>
      <c r="B73" s="330"/>
      <c r="C73" s="3" t="s">
        <v>748</v>
      </c>
    </row>
    <row r="74" spans="1:3" s="167" customFormat="1" ht="12.75">
      <c r="A74" s="331"/>
      <c r="B74" s="330"/>
      <c r="C74" s="3" t="s">
        <v>749</v>
      </c>
    </row>
    <row r="75" spans="1:3" s="167" customFormat="1" ht="12.75">
      <c r="A75" s="331"/>
      <c r="B75" s="330"/>
      <c r="C75" s="3" t="s">
        <v>750</v>
      </c>
    </row>
    <row r="76" spans="1:3" s="167" customFormat="1" ht="12.75">
      <c r="A76" s="331"/>
      <c r="B76" s="330"/>
      <c r="C76" s="3" t="s">
        <v>751</v>
      </c>
    </row>
    <row r="77" spans="1:3" s="167" customFormat="1" ht="12.75">
      <c r="A77" s="331"/>
      <c r="B77" s="330"/>
      <c r="C77" s="3" t="s">
        <v>752</v>
      </c>
    </row>
    <row r="78" spans="1:3" s="167" customFormat="1" ht="12.75">
      <c r="A78" s="331"/>
      <c r="B78" s="330"/>
      <c r="C78" s="3" t="s">
        <v>753</v>
      </c>
    </row>
    <row r="79" spans="1:3" s="167" customFormat="1" ht="15.75" customHeight="1">
      <c r="A79" s="331"/>
      <c r="B79" s="326"/>
      <c r="C79" s="3" t="s">
        <v>755</v>
      </c>
    </row>
    <row r="80" spans="1:3" s="167" customFormat="1" ht="17.25" customHeight="1">
      <c r="A80" s="331">
        <v>2</v>
      </c>
      <c r="B80" s="324" t="s">
        <v>2447</v>
      </c>
      <c r="C80" s="3" t="s">
        <v>754</v>
      </c>
    </row>
    <row r="81" spans="1:3" s="167" customFormat="1" ht="12.75">
      <c r="A81" s="331"/>
      <c r="B81" s="324"/>
      <c r="C81" s="3" t="s">
        <v>757</v>
      </c>
    </row>
    <row r="82" spans="1:3" s="167" customFormat="1" ht="12.75">
      <c r="A82" s="331"/>
      <c r="B82" s="324"/>
      <c r="C82" s="3" t="s">
        <v>758</v>
      </c>
    </row>
    <row r="83" spans="1:3" s="167" customFormat="1" ht="17.25" customHeight="1">
      <c r="A83" s="331"/>
      <c r="B83" s="324"/>
      <c r="C83" s="3" t="s">
        <v>755</v>
      </c>
    </row>
    <row r="84" spans="1:3" s="167" customFormat="1" ht="26.25">
      <c r="A84" s="331">
        <v>3</v>
      </c>
      <c r="B84" s="325" t="s">
        <v>2448</v>
      </c>
      <c r="C84" s="3" t="s">
        <v>761</v>
      </c>
    </row>
    <row r="85" spans="1:3" s="167" customFormat="1" ht="12.75">
      <c r="A85" s="331"/>
      <c r="B85" s="330"/>
      <c r="C85" s="3" t="s">
        <v>753</v>
      </c>
    </row>
    <row r="86" spans="1:3" s="167" customFormat="1" ht="12.75">
      <c r="A86" s="331"/>
      <c r="B86" s="330"/>
      <c r="C86" s="3" t="s">
        <v>760</v>
      </c>
    </row>
    <row r="87" spans="1:3" s="167" customFormat="1" ht="12.75">
      <c r="A87" s="331"/>
      <c r="B87" s="326"/>
      <c r="C87" s="3" t="s">
        <v>759</v>
      </c>
    </row>
    <row r="88" spans="1:3" ht="12.75">
      <c r="A88" s="335" t="s">
        <v>2522</v>
      </c>
      <c r="B88" s="336"/>
      <c r="C88" s="337"/>
    </row>
    <row r="89" spans="1:3" s="167" customFormat="1" ht="26.25">
      <c r="A89" s="224">
        <v>1</v>
      </c>
      <c r="B89" s="1" t="s">
        <v>598</v>
      </c>
      <c r="C89" s="199" t="s">
        <v>834</v>
      </c>
    </row>
    <row r="90" spans="1:3" s="167" customFormat="1" ht="26.25">
      <c r="A90" s="224">
        <v>2</v>
      </c>
      <c r="B90" s="1" t="s">
        <v>848</v>
      </c>
      <c r="C90" s="199" t="s">
        <v>847</v>
      </c>
    </row>
    <row r="91" spans="1:3" s="167" customFormat="1" ht="39">
      <c r="A91" s="224">
        <v>3</v>
      </c>
      <c r="B91" s="1" t="s">
        <v>850</v>
      </c>
      <c r="C91" s="199" t="s">
        <v>849</v>
      </c>
    </row>
    <row r="92" spans="1:3" s="167" customFormat="1" ht="26.25">
      <c r="A92" s="224">
        <v>4</v>
      </c>
      <c r="B92" s="1" t="s">
        <v>852</v>
      </c>
      <c r="C92" s="199" t="s">
        <v>851</v>
      </c>
    </row>
    <row r="93" spans="1:3" s="167" customFormat="1" ht="26.25">
      <c r="A93" s="224">
        <v>5</v>
      </c>
      <c r="B93" s="1" t="s">
        <v>854</v>
      </c>
      <c r="C93" s="199" t="s">
        <v>853</v>
      </c>
    </row>
    <row r="94" spans="1:3" s="167" customFormat="1" ht="26.25">
      <c r="A94" s="224">
        <v>6</v>
      </c>
      <c r="B94" s="1" t="s">
        <v>841</v>
      </c>
      <c r="C94" s="199" t="s">
        <v>840</v>
      </c>
    </row>
    <row r="95" spans="1:3" s="167" customFormat="1" ht="26.25">
      <c r="A95" s="224">
        <v>7</v>
      </c>
      <c r="B95" s="1" t="s">
        <v>599</v>
      </c>
      <c r="C95" s="199" t="s">
        <v>770</v>
      </c>
    </row>
    <row r="96" spans="1:3" s="167" customFormat="1" ht="26.25">
      <c r="A96" s="224">
        <v>8</v>
      </c>
      <c r="B96" s="225" t="s">
        <v>600</v>
      </c>
      <c r="C96" s="199" t="s">
        <v>855</v>
      </c>
    </row>
    <row r="97" spans="1:3" s="167" customFormat="1" ht="26.25">
      <c r="A97" s="224">
        <v>9</v>
      </c>
      <c r="B97" s="1" t="s">
        <v>601</v>
      </c>
      <c r="C97" s="199" t="s">
        <v>602</v>
      </c>
    </row>
    <row r="98" spans="1:3" s="167" customFormat="1" ht="26.25">
      <c r="A98" s="224">
        <v>10</v>
      </c>
      <c r="B98" s="1" t="s">
        <v>837</v>
      </c>
      <c r="C98" s="199" t="s">
        <v>836</v>
      </c>
    </row>
    <row r="99" spans="1:3" s="167" customFormat="1" ht="26.25">
      <c r="A99" s="224">
        <v>11</v>
      </c>
      <c r="B99" s="1" t="s">
        <v>839</v>
      </c>
      <c r="C99" s="199" t="s">
        <v>838</v>
      </c>
    </row>
    <row r="100" spans="1:3" s="167" customFormat="1" ht="26.25">
      <c r="A100" s="224">
        <v>12</v>
      </c>
      <c r="B100" s="1" t="s">
        <v>603</v>
      </c>
      <c r="C100" s="199" t="s">
        <v>602</v>
      </c>
    </row>
    <row r="101" spans="1:3" s="167" customFormat="1" ht="12.75">
      <c r="A101" s="224">
        <v>13</v>
      </c>
      <c r="B101" s="1" t="s">
        <v>604</v>
      </c>
      <c r="C101" s="199" t="s">
        <v>605</v>
      </c>
    </row>
    <row r="102" spans="1:3" s="167" customFormat="1" ht="26.25">
      <c r="A102" s="224">
        <v>14</v>
      </c>
      <c r="B102" s="1" t="s">
        <v>846</v>
      </c>
      <c r="C102" s="199" t="s">
        <v>606</v>
      </c>
    </row>
    <row r="103" spans="1:3" s="167" customFormat="1" ht="12.75">
      <c r="A103" s="224">
        <v>15</v>
      </c>
      <c r="B103" s="1" t="s">
        <v>607</v>
      </c>
      <c r="C103" s="199" t="s">
        <v>605</v>
      </c>
    </row>
    <row r="104" spans="1:3" s="167" customFormat="1" ht="12.75">
      <c r="A104" s="224">
        <v>16</v>
      </c>
      <c r="B104" s="1" t="s">
        <v>608</v>
      </c>
      <c r="C104" s="199" t="s">
        <v>605</v>
      </c>
    </row>
    <row r="105" spans="1:3" ht="12.75">
      <c r="A105" s="335" t="s">
        <v>766</v>
      </c>
      <c r="B105" s="336"/>
      <c r="C105" s="337"/>
    </row>
    <row r="106" spans="1:3" s="167" customFormat="1" ht="255" customHeight="1">
      <c r="A106" s="328">
        <v>1</v>
      </c>
      <c r="B106" s="339" t="s">
        <v>2449</v>
      </c>
      <c r="C106" s="174" t="s">
        <v>1388</v>
      </c>
    </row>
    <row r="107" spans="1:3" s="167" customFormat="1" ht="52.5">
      <c r="A107" s="329"/>
      <c r="B107" s="340"/>
      <c r="C107" s="174" t="s">
        <v>1389</v>
      </c>
    </row>
    <row r="108" spans="1:3" s="167" customFormat="1" ht="12.75">
      <c r="A108" s="19">
        <v>2</v>
      </c>
      <c r="B108" s="169" t="s">
        <v>2450</v>
      </c>
      <c r="C108" s="3" t="s">
        <v>439</v>
      </c>
    </row>
    <row r="109" spans="1:3" s="167" customFormat="1" ht="26.25">
      <c r="A109" s="328">
        <v>3</v>
      </c>
      <c r="B109" s="169" t="s">
        <v>2451</v>
      </c>
      <c r="C109" s="3" t="s">
        <v>440</v>
      </c>
    </row>
    <row r="110" spans="1:3" s="167" customFormat="1" ht="12.75">
      <c r="A110" s="329"/>
      <c r="B110" s="17" t="s">
        <v>2452</v>
      </c>
      <c r="C110" s="3" t="s">
        <v>439</v>
      </c>
    </row>
    <row r="111" spans="1:3" s="167" customFormat="1" ht="382.5">
      <c r="A111" s="19">
        <v>4</v>
      </c>
      <c r="B111" s="17" t="s">
        <v>143</v>
      </c>
      <c r="C111" s="3" t="s">
        <v>144</v>
      </c>
    </row>
    <row r="112" spans="1:3" ht="12.75">
      <c r="A112" s="327" t="s">
        <v>905</v>
      </c>
      <c r="B112" s="327"/>
      <c r="C112" s="327"/>
    </row>
    <row r="113" spans="1:3" s="167" customFormat="1" ht="26.25">
      <c r="A113" s="19">
        <v>1</v>
      </c>
      <c r="B113" s="169" t="s">
        <v>598</v>
      </c>
      <c r="C113" s="3" t="s">
        <v>834</v>
      </c>
    </row>
    <row r="114" spans="1:3" s="167" customFormat="1" ht="26.25">
      <c r="A114" s="19">
        <v>2</v>
      </c>
      <c r="B114" s="169" t="s">
        <v>848</v>
      </c>
      <c r="C114" s="3" t="s">
        <v>847</v>
      </c>
    </row>
    <row r="115" spans="1:3" s="167" customFormat="1" ht="39">
      <c r="A115" s="19">
        <v>3</v>
      </c>
      <c r="B115" s="169" t="s">
        <v>850</v>
      </c>
      <c r="C115" s="3" t="s">
        <v>849</v>
      </c>
    </row>
    <row r="116" spans="1:3" s="167" customFormat="1" ht="26.25">
      <c r="A116" s="19">
        <v>4</v>
      </c>
      <c r="B116" s="169" t="s">
        <v>852</v>
      </c>
      <c r="C116" s="3" t="s">
        <v>851</v>
      </c>
    </row>
    <row r="117" spans="1:3" s="167" customFormat="1" ht="26.25">
      <c r="A117" s="19">
        <v>5</v>
      </c>
      <c r="B117" s="169" t="s">
        <v>854</v>
      </c>
      <c r="C117" s="3" t="s">
        <v>853</v>
      </c>
    </row>
    <row r="118" spans="1:3" s="167" customFormat="1" ht="26.25">
      <c r="A118" s="19">
        <v>6</v>
      </c>
      <c r="B118" s="169" t="s">
        <v>841</v>
      </c>
      <c r="C118" s="3" t="s">
        <v>840</v>
      </c>
    </row>
    <row r="119" spans="1:3" s="167" customFormat="1" ht="15.75" customHeight="1">
      <c r="A119" s="19">
        <v>7</v>
      </c>
      <c r="B119" s="169" t="s">
        <v>599</v>
      </c>
      <c r="C119" s="3" t="s">
        <v>842</v>
      </c>
    </row>
    <row r="120" spans="1:3" s="167" customFormat="1" ht="26.25">
      <c r="A120" s="19">
        <v>8</v>
      </c>
      <c r="B120" s="17" t="s">
        <v>600</v>
      </c>
      <c r="C120" s="3" t="s">
        <v>855</v>
      </c>
    </row>
    <row r="121" spans="1:3" s="167" customFormat="1" ht="26.25">
      <c r="A121" s="19">
        <v>9</v>
      </c>
      <c r="B121" s="169" t="s">
        <v>601</v>
      </c>
      <c r="C121" s="3" t="s">
        <v>602</v>
      </c>
    </row>
    <row r="122" spans="1:3" s="167" customFormat="1" ht="26.25">
      <c r="A122" s="19">
        <v>10</v>
      </c>
      <c r="B122" s="169" t="s">
        <v>837</v>
      </c>
      <c r="C122" s="3" t="s">
        <v>836</v>
      </c>
    </row>
    <row r="123" spans="1:3" s="167" customFormat="1" ht="26.25">
      <c r="A123" s="19">
        <v>11</v>
      </c>
      <c r="B123" s="169" t="s">
        <v>839</v>
      </c>
      <c r="C123" s="3" t="s">
        <v>838</v>
      </c>
    </row>
    <row r="124" spans="1:3" s="167" customFormat="1" ht="26.25">
      <c r="A124" s="19">
        <v>12</v>
      </c>
      <c r="B124" s="169" t="s">
        <v>603</v>
      </c>
      <c r="C124" s="3" t="s">
        <v>602</v>
      </c>
    </row>
    <row r="125" spans="1:3" s="167" customFormat="1" ht="12.75">
      <c r="A125" s="19">
        <v>13</v>
      </c>
      <c r="B125" s="169" t="s">
        <v>604</v>
      </c>
      <c r="C125" s="3" t="s">
        <v>605</v>
      </c>
    </row>
    <row r="126" spans="1:3" s="167" customFormat="1" ht="26.25">
      <c r="A126" s="19">
        <v>14</v>
      </c>
      <c r="B126" s="169" t="s">
        <v>846</v>
      </c>
      <c r="C126" s="3" t="s">
        <v>606</v>
      </c>
    </row>
    <row r="127" spans="1:3" s="167" customFormat="1" ht="12.75">
      <c r="A127" s="19">
        <v>15</v>
      </c>
      <c r="B127" s="169" t="s">
        <v>607</v>
      </c>
      <c r="C127" s="3" t="s">
        <v>605</v>
      </c>
    </row>
    <row r="128" spans="1:3" s="167" customFormat="1" ht="12.75">
      <c r="A128" s="19">
        <v>16</v>
      </c>
      <c r="B128" s="169" t="s">
        <v>608</v>
      </c>
      <c r="C128" s="3" t="s">
        <v>605</v>
      </c>
    </row>
    <row r="129" spans="1:3" ht="12.75">
      <c r="A129" s="327" t="s">
        <v>2523</v>
      </c>
      <c r="B129" s="327"/>
      <c r="C129" s="327"/>
    </row>
    <row r="130" spans="1:3" s="167" customFormat="1" ht="39">
      <c r="A130" s="19">
        <v>1</v>
      </c>
      <c r="B130" s="169" t="s">
        <v>628</v>
      </c>
      <c r="C130" s="3" t="s">
        <v>629</v>
      </c>
    </row>
  </sheetData>
  <sheetProtection/>
  <mergeCells count="38">
    <mergeCell ref="A88:C88"/>
    <mergeCell ref="B47:B56"/>
    <mergeCell ref="A47:A56"/>
    <mergeCell ref="A112:C112"/>
    <mergeCell ref="A129:C129"/>
    <mergeCell ref="B106:B107"/>
    <mergeCell ref="A106:A107"/>
    <mergeCell ref="A71:C71"/>
    <mergeCell ref="A69:A70"/>
    <mergeCell ref="A105:C105"/>
    <mergeCell ref="A43:C43"/>
    <mergeCell ref="A3:C3"/>
    <mergeCell ref="A8:C8"/>
    <mergeCell ref="A15:C15"/>
    <mergeCell ref="A23:C23"/>
    <mergeCell ref="A11:C11"/>
    <mergeCell ref="C16:C22"/>
    <mergeCell ref="A13:C13"/>
    <mergeCell ref="A72:A79"/>
    <mergeCell ref="A57:C57"/>
    <mergeCell ref="B72:B79"/>
    <mergeCell ref="A84:A87"/>
    <mergeCell ref="A46:C46"/>
    <mergeCell ref="A26:C26"/>
    <mergeCell ref="A32:C32"/>
    <mergeCell ref="A35:C35"/>
    <mergeCell ref="A37:C37"/>
    <mergeCell ref="A80:A83"/>
    <mergeCell ref="B80:B83"/>
    <mergeCell ref="B69:B70"/>
    <mergeCell ref="A6:C6"/>
    <mergeCell ref="A109:A110"/>
    <mergeCell ref="B67:B68"/>
    <mergeCell ref="A67:A68"/>
    <mergeCell ref="A59:C59"/>
    <mergeCell ref="A61:C61"/>
    <mergeCell ref="A66:C66"/>
    <mergeCell ref="B84:B87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76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um</cp:lastModifiedBy>
  <cp:lastPrinted>2013-02-01T08:03:26Z</cp:lastPrinted>
  <dcterms:created xsi:type="dcterms:W3CDTF">2004-04-21T13:58:08Z</dcterms:created>
  <dcterms:modified xsi:type="dcterms:W3CDTF">2013-02-11T14:10:58Z</dcterms:modified>
  <cp:category/>
  <cp:version/>
  <cp:contentType/>
  <cp:contentStatus/>
</cp:coreProperties>
</file>