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65524" windowWidth="10200" windowHeight="9312" tabRatio="594" activeTab="1"/>
  </bookViews>
  <sheets>
    <sheet name="informacje ogólne" sheetId="1" r:id="rId1"/>
    <sheet name="budynki" sheetId="2" r:id="rId2"/>
    <sheet name="drogi" sheetId="3" r:id="rId3"/>
    <sheet name="elektronika " sheetId="4" r:id="rId4"/>
    <sheet name="środki trwałe" sheetId="5" r:id="rId5"/>
    <sheet name="auta" sheetId="6" r:id="rId6"/>
    <sheet name="maszyny" sheetId="7" r:id="rId7"/>
    <sheet name="lokalizacje" sheetId="8" r:id="rId8"/>
  </sheets>
  <definedNames>
    <definedName name="_xlnm.Print_Area" localSheetId="5">'auta'!$A$1:$Y$70</definedName>
    <definedName name="_xlnm.Print_Area" localSheetId="1">'budynki'!$A$1:$AC$381</definedName>
    <definedName name="_xlnm.Print_Area" localSheetId="2">'drogi'!$A$1:$D$215</definedName>
    <definedName name="_xlnm.Print_Area" localSheetId="3">'elektronika '!$A$1:$D$1294</definedName>
    <definedName name="_xlnm.Print_Area" localSheetId="0">'informacje ogólne'!$A$1:$P$45</definedName>
    <definedName name="_xlnm.Print_Area" localSheetId="7">'lokalizacje'!$A$1:$C$130</definedName>
    <definedName name="_xlnm.Print_Area" localSheetId="6">'maszyny'!$A$1:$J$12</definedName>
    <definedName name="_xlnm.Print_Area" localSheetId="4">'środki trwałe'!$A$1:$E$40</definedName>
  </definedNames>
  <calcPr fullCalcOnLoad="1"/>
</workbook>
</file>

<file path=xl/comments2.xml><?xml version="1.0" encoding="utf-8"?>
<comments xmlns="http://schemas.openxmlformats.org/spreadsheetml/2006/main">
  <authors>
    <author>Maximus Broker</author>
  </authors>
  <commentList>
    <comment ref="K16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wpisali 10go Maja 56, ale to chyba literówka</t>
        </r>
      </text>
    </comment>
    <comment ref="X53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chyba przekopiowali przypadkowo z placów zabaw, bo było 6 pozycji w tym miejscu, a są 4 budynki</t>
        </r>
      </text>
    </comment>
    <comment ref="I113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Odtworzeniowa? - w ostatniej kolumnie napisali "tak"
</t>
        </r>
      </text>
    </comment>
  </commentList>
</comments>
</file>

<file path=xl/comments6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<sst xmlns="http://schemas.openxmlformats.org/spreadsheetml/2006/main" count="7429" uniqueCount="2959">
  <si>
    <t xml:space="preserve">drewniany kopertowy o konstrukcji krokwiowo-jętkowej </t>
  </si>
  <si>
    <t>200m od brzegu morza</t>
  </si>
  <si>
    <t>ściany szkieletowe drewniane, ocieplone wewnętrznie wełną mineralną, od wewnątrz plyta GKB, na palach z tworzywa Relumat 2000</t>
  </si>
  <si>
    <t>drewniany, pokrycie dachu blacha trapezowa na plytach OSB</t>
  </si>
  <si>
    <t>100m od brzegu morskiego</t>
  </si>
  <si>
    <t>całość w systemie Reluma 2000</t>
  </si>
  <si>
    <t>zaplecze -żelbetowe</t>
  </si>
  <si>
    <t>zaplecze - żelbetowe, hala - stalowe. Pokrycie papa termozgrzewalna.</t>
  </si>
  <si>
    <t>bloczki z betonu komórkowego, cegła ceramiczna</t>
  </si>
  <si>
    <t>płyty WPS na belkach stalowych</t>
  </si>
  <si>
    <t>płaski, płyty korytkowe, ocieplone płyta plisniową i pokryty papą</t>
  </si>
  <si>
    <t>600m od brzegu morza</t>
  </si>
  <si>
    <t xml:space="preserve">bloczki z betonu komórkowego, </t>
  </si>
  <si>
    <t>płyty WPS na belkach stalowych dwuteowych</t>
  </si>
  <si>
    <t>płaski, płyty korytkowe,  pokryty papą</t>
  </si>
  <si>
    <t>800m od morza</t>
  </si>
  <si>
    <t>konstrukcja stalowa nośna</t>
  </si>
  <si>
    <t>stalowe</t>
  </si>
  <si>
    <t>stalowa</t>
  </si>
  <si>
    <t>nawierzchnia ceglana</t>
  </si>
  <si>
    <t>nawierzchnia syntetycna</t>
  </si>
  <si>
    <t>boisko asfaltowe z wyposażeniem</t>
  </si>
  <si>
    <t>łaty drewniane, dachówka</t>
  </si>
  <si>
    <t>5m od zalewu</t>
  </si>
  <si>
    <t>żelbetonowe płyty prefabrykowane</t>
  </si>
  <si>
    <t>żelbetonowe płyty prefabrykowane pokryte papą bitumiczną</t>
  </si>
  <si>
    <t>700m od brzegu morza</t>
  </si>
  <si>
    <t xml:space="preserve"> drewno i metal pokryte płyta poliestrową</t>
  </si>
  <si>
    <t>drewno i metal pokryte plyta poliestrową</t>
  </si>
  <si>
    <t>stalowa pokryta papą</t>
  </si>
  <si>
    <t>płyta wiórowo-cementowa</t>
  </si>
  <si>
    <t>drewniany pokryty papą tremozgrzewalną</t>
  </si>
  <si>
    <t>dobre</t>
  </si>
  <si>
    <t xml:space="preserve">NIE </t>
  </si>
  <si>
    <t>519mb</t>
  </si>
  <si>
    <t>461mb</t>
  </si>
  <si>
    <t>575,12mb</t>
  </si>
  <si>
    <t>Monitor (Administracja)</t>
  </si>
  <si>
    <t>Zestaw komputerowy (Administracja)</t>
  </si>
  <si>
    <t>Monitor LCD (Administracja)</t>
  </si>
  <si>
    <t>Drukarka HP LaserJet M1212 NF (Administracja)</t>
  </si>
  <si>
    <t>Drukarka OKI BC 300 DN LPT USB (Administracja)</t>
  </si>
  <si>
    <t>Zestaw nagłaśniający (Hala sportowa)</t>
  </si>
  <si>
    <t>Mikrofon MKR.AKG.WMS-40PRO (Hala sportowa)</t>
  </si>
  <si>
    <t>Mikrofon ETP (Hala sportowa)</t>
  </si>
  <si>
    <t>Zestaw komputerowy (Kąpielisko)</t>
  </si>
  <si>
    <t>Monitor LCD LG 19'  (Kapielisko)</t>
  </si>
  <si>
    <t>Urządzenie wielof.drukarka+skaner(Kąpielisko)</t>
  </si>
  <si>
    <t>Telewizor plazmowy LG 50 (Hala tenisowa)</t>
  </si>
  <si>
    <t>Komputer NOTFSC EMV 5535 (Basen  Północny)</t>
  </si>
  <si>
    <t>Drukarka HP Laser Jet 1020 (Basen Północny)</t>
  </si>
  <si>
    <t>Drukarka fiskalna DELIO PRIME (Basen Północny)</t>
  </si>
  <si>
    <t>Zamek szyfrowy do drzwi 2 szt. (Basen Północny)</t>
  </si>
  <si>
    <t>Komputer TRILINE PROFI (Basen Północny)</t>
  </si>
  <si>
    <t>Drukarka HPvLJ P110 W (Pływalnia)</t>
  </si>
  <si>
    <t>Drukarka fiskalna DELIO PRIME (Relax)</t>
  </si>
  <si>
    <t>Drukarka HP Laser Jet 1020 (Relax)</t>
  </si>
  <si>
    <t>Monitory "19" TS 902D LDC CVI  ( 5szt x 719,- Relax)</t>
  </si>
  <si>
    <t>Telewizor 12 szt x 289,00 NORMANDE 14'( Relax)</t>
  </si>
  <si>
    <t>Kserokopiarka cyfrowa IR-1018 (Relax)</t>
  </si>
  <si>
    <t>Telewizor 37 szt x 222,00 DUAL  14'( Relax)</t>
  </si>
  <si>
    <t>Głośnikai RDUCH KG-25 4 sztx 365,00  (Relax)</t>
  </si>
  <si>
    <t>Zestaw komputerowy (Relax)</t>
  </si>
  <si>
    <t>Telewizor  THOMPSON  1 szt (Baza noclegoowa)</t>
  </si>
  <si>
    <t>Telefon komórkowy NOKIA E66 (Administracja)</t>
  </si>
  <si>
    <t>Liczarka do banknotów PRO 40 (Administracja)</t>
  </si>
  <si>
    <t>Telefon GSM SAMSUNG (Administracja)</t>
  </si>
  <si>
    <t>Telefon NOKIA E66 (Administracja)</t>
  </si>
  <si>
    <t>Centrala telefonicznaSICAN CCT (Administracja)</t>
  </si>
  <si>
    <t>Kasa MINI TAX NI-MIN (Administracja-parking)</t>
  </si>
  <si>
    <t>Sorter do bilonu (Administracja)</t>
  </si>
  <si>
    <t>Aparat cyfrowy + karta pamięci (Administracja)</t>
  </si>
  <si>
    <t>Telefon Iphone (Administracja)</t>
  </si>
  <si>
    <t>Komputer Mac Book Air 13" (Administracja)</t>
  </si>
  <si>
    <t>Radiotelefon VHS Marina-IC-M 503 (Basen Północny)</t>
  </si>
  <si>
    <t>Fax Panasonic (Basen Północny)</t>
  </si>
  <si>
    <t>Kasa Mała Plus E (Basen Północny)</t>
  </si>
  <si>
    <t>Komputer NOT Thinkpad R 500 (Pływalnia)</t>
  </si>
  <si>
    <t>Kasa FRIGO II+ (Pływalnia)</t>
  </si>
  <si>
    <t>Kalorymetr do PH/CHLOR (Pływalnia)</t>
  </si>
  <si>
    <t>Miernik substancji gazowych (Pływalnia)</t>
  </si>
  <si>
    <t>Kasa Mała Plus E (Boisko syntetyczne)</t>
  </si>
  <si>
    <t>Kasa Fiskalna Mała (Hala tenisowa)</t>
  </si>
  <si>
    <t>Radiotelefon CP040 VHF 3 kpl. (Kąpielisko)</t>
  </si>
  <si>
    <t>Radiotelefon CP 040 VHF 2 szt (Kąpielisko)</t>
  </si>
  <si>
    <t>Radiotelefon CP 040 VHL (Kąpielisko)</t>
  </si>
  <si>
    <t>Defibrylator (Kąpielisko)</t>
  </si>
  <si>
    <t>Procesor głośnikowy -Drive Rack PX (Kąpielisko)</t>
  </si>
  <si>
    <t>Głośnika tubowe (Kąpielisko)</t>
  </si>
  <si>
    <t>2 + piwnice (parter własność Poczta Polska)</t>
  </si>
  <si>
    <t>3 + piwnice</t>
  </si>
  <si>
    <t>ploter wielkofarmatowy OCE</t>
  </si>
  <si>
    <t>1. Urząd Miasta Świnoujście, Wydział Organizacyjny</t>
  </si>
  <si>
    <t>klimatyzator Airwell</t>
  </si>
  <si>
    <t>klimatyzator</t>
  </si>
  <si>
    <t>drukarka laser XEROX Phaser 5550N</t>
  </si>
  <si>
    <t>PGP-6 - 8 sztuk, krata, system alarmowy i telewizji przemysłowej, 1 - wejście, 1 zamek</t>
  </si>
  <si>
    <t>monitoring, 4 wejścia, 4 zamki</t>
  </si>
  <si>
    <t>PG-6 - 1 sztuka, krata, monitoring, 2 wejścia, 4 zamki, sztaba</t>
  </si>
  <si>
    <t>GS-5x - 3 sztuki, hudrant, monitoring,  wejść, 1 zamek, 1 wejście, 3 zamki</t>
  </si>
  <si>
    <t>GP-6 - 1 sztuka, monitoring, 1 wejście, 2 zamki</t>
  </si>
  <si>
    <t>monitoring, 5 wejść, dwa zamki</t>
  </si>
  <si>
    <t>monitoring</t>
  </si>
  <si>
    <t>drewno</t>
  </si>
  <si>
    <t>dachówki ceramiczne</t>
  </si>
  <si>
    <t>beton, papa</t>
  </si>
  <si>
    <t>suporeks</t>
  </si>
  <si>
    <t>sprawna</t>
  </si>
  <si>
    <t>nie wystepuje</t>
  </si>
  <si>
    <t>IV</t>
  </si>
  <si>
    <t>III</t>
  </si>
  <si>
    <t>parter</t>
  </si>
  <si>
    <t>21. Specjalny Ośrodek Szkolno-Wychowawczy</t>
  </si>
  <si>
    <t>drukarka Epson</t>
  </si>
  <si>
    <t>drukarka Laser Jet color</t>
  </si>
  <si>
    <t>komputer dla czytelnik  (4 sztuki x 531,00)</t>
  </si>
  <si>
    <t>wielofunkcyjne urządzenie sieciowe</t>
  </si>
  <si>
    <t>monitor LCD 20 BENQ FP 202 WA</t>
  </si>
  <si>
    <t>wygrzewarka Zy-Fuse</t>
  </si>
  <si>
    <t>komputer PC ABC CELE - 1250</t>
  </si>
  <si>
    <t>monitor LCD  20'' hp Pavilon W 2007 GE 253 AA</t>
  </si>
  <si>
    <t>monitor LCD 17' Hundai X 735  x  3 sztuki</t>
  </si>
  <si>
    <t>drukarka  Oki  B 410 DN</t>
  </si>
  <si>
    <t>monitor Hundai X 93 WA   x  2 sztuki</t>
  </si>
  <si>
    <t>minitor LCD Asus</t>
  </si>
  <si>
    <t>monitor LCD Hunadai</t>
  </si>
  <si>
    <t>komputer ABC CE 4450E  x  2 sztuki</t>
  </si>
  <si>
    <t>komputer ABC CE  4450 B  x  1 sztuka</t>
  </si>
  <si>
    <t>monitor LCD  Hundai</t>
  </si>
  <si>
    <t>monitor Asus 19'</t>
  </si>
  <si>
    <t>komputer ABS  z głośnikami</t>
  </si>
  <si>
    <t xml:space="preserve">monitor Samsung </t>
  </si>
  <si>
    <t>komputer ABC CEZ</t>
  </si>
  <si>
    <t>audiometr Oscilla, sprzęt medyczny</t>
  </si>
  <si>
    <t>drukarka hp Lj P 1102</t>
  </si>
  <si>
    <t>drukarka Epson Photor 800</t>
  </si>
  <si>
    <t>komputer AdaxaAlfa</t>
  </si>
  <si>
    <t>monitor LCD 20' Benq</t>
  </si>
  <si>
    <t>komputer ABC CE 15-3350p</t>
  </si>
  <si>
    <t>aparat cyfrowy Samsung S 1060</t>
  </si>
  <si>
    <t>dyktafon Olimpus</t>
  </si>
  <si>
    <t>notebook  Pavillion</t>
  </si>
  <si>
    <t>notebook Hp G 5-1330SW</t>
  </si>
  <si>
    <t>Wiaty przystankowe (oszklone) należące do "Komunikacji Autobusowej" Sp. z o.o. usytuowane:
1.  Wybrzeże Władysława IV (prom) - nowa
2.  Konstytucji 3-go Maja (Plac Kościelny) - nowa
3.  Matejki-skrzyż. z Konstytucji 3-go Maja -nowa
4.  Matejki (vis a vis "Berti") - nowa
5.  Matejki (vis a vis stara zajezdnia autobusowa) 
6.  Matejki (przy Os. Leningradów) - wyremontowana
7.  11-go Listopada-skrzyżowanie z ul.Szkolną - nowa
8.  Markiewicza
9.  Osiedle Zachodnie (na pętli)
10. Grunwaldzka (vis a vis PEC)
11. Grunwaldzka (koło sklepu "Ogród i Dom")
12. Grunwaldzka - skrzyżowanie z ul. Łużycką
13. Grunwaldzka (vis a vis Logos) - nowa
14. Dworcowa (Warszów)
15. Plac Słowiański - nowa
16. Słowackiego róg Gierczak - nowa
17. Mostowa (Ognica dzielnica Ś-cia)-wyremontowana
18. 1-go Maja (Karsibór)- wyremontowana
19. Graniczna - nowa
20. Krzywa - nowa
21. Sosnowa (Warszów) - nowa
22. Barlickiego (przy wiadukcie) - nowa
23. Sąsiedzka (Przytów) - nowa
24. Ludzi Morza (Warszów) - nowa
25. 1-go Maja (Karsibór) - nowa
26. Zalewowa (Przytór koła Domu Kultury)- nowa
27. Sienkiewicza - wyremontowana</t>
  </si>
  <si>
    <t>Wiaty usytuowane są w pasach drogowych ulic na terenie miasta Świnoujścia i podlegają kontroli Policji i Straży Miejskiej. Warszów, Karsibór, Przytór i Ognica są dzielnicami Miasta Świnoujście usytuowanymi w jego prawobrzeżnej części.</t>
  </si>
  <si>
    <t>ul. Kołłątaja 4, 72- 600 Świnoujscie</t>
  </si>
  <si>
    <t>3600 Z</t>
  </si>
  <si>
    <t>siedziba spółki  przy ul. Kołłataja</t>
  </si>
  <si>
    <t>budynek biurowy i garażowo-magazynowy</t>
  </si>
  <si>
    <t>przed 1939</t>
  </si>
  <si>
    <t>Budynek pomocniczy P1-Chrobrego</t>
  </si>
  <si>
    <t>techniczny</t>
  </si>
  <si>
    <t>Budynek przpomp.ścieków- Grunwaldzka</t>
  </si>
  <si>
    <t>Budynek socj.-usługowy- P-3 Grunwaldzka</t>
  </si>
  <si>
    <t>Zbiornik retencyjny na SUW ODRA</t>
  </si>
  <si>
    <t>Budynek pomocniczy PP Euroterminal</t>
  </si>
  <si>
    <t>Rurociąg tłoczny ścieków  D-508</t>
  </si>
  <si>
    <t>Budynek przep. Ścieków P-20 "ODRA"</t>
  </si>
  <si>
    <t>Budynek Kontroli Ścieków-Oczyszczalni</t>
  </si>
  <si>
    <t>techniczne</t>
  </si>
  <si>
    <t>Budynek - warsztatowy- Daszyńskiego</t>
  </si>
  <si>
    <t>Budynek główny Daszyńskiego</t>
  </si>
  <si>
    <t>Budynek mag. Ogólnego zast. Ul.Daszyńskiego</t>
  </si>
  <si>
    <t>Dyżurka - Daszyńskiego</t>
  </si>
  <si>
    <t>p.poż. gaśnice proszkowe 24 szt. hydranty - po 2 na każdej kondygnacji budynku, szyby przeciwłamaniowe, kraty w przyziemiu, dozór pracowniczy , ochrona elektroniczna obiektu przez agencję ochrony.</t>
  </si>
  <si>
    <t>p.poż. gaśnice proszkowe 6 szt. hydranty - po 1 na każdej kondygnacji budynku, ochrona elektroniczna ruchowa przez agencję ochrony.</t>
  </si>
  <si>
    <t>2005 pochylnia i wc 80 374; 2009 izolacja fundamentów 64 559; 2010 modenizacja dachu 405 863; 2012 izolacja fundamentów 325 913</t>
  </si>
  <si>
    <t>2005 remont klatki schodowej 32 847; 2005 wymiana okien na PCV 24 901</t>
  </si>
  <si>
    <t>1035,17 m2</t>
  </si>
  <si>
    <t>3850,80 m2</t>
  </si>
  <si>
    <t>1406 m2</t>
  </si>
  <si>
    <t>17635,01 m3</t>
  </si>
  <si>
    <t>3438,78 m3</t>
  </si>
  <si>
    <t>16.02.2005r.</t>
  </si>
  <si>
    <t>24.05.2007r.</t>
  </si>
  <si>
    <t>05.04.2007r.</t>
  </si>
  <si>
    <t>DROGI KRAJOWE</t>
  </si>
  <si>
    <t>Lp</t>
  </si>
  <si>
    <t>Przebieg drogi</t>
  </si>
  <si>
    <t>długości</t>
  </si>
  <si>
    <t>Duńska</t>
  </si>
  <si>
    <t>Skandynawska</t>
  </si>
  <si>
    <t>Wolińska</t>
  </si>
  <si>
    <t>Grunwaldzka</t>
  </si>
  <si>
    <t>Nowokarsiborska</t>
  </si>
  <si>
    <t>Karsiborska</t>
  </si>
  <si>
    <t>Pomorska</t>
  </si>
  <si>
    <t>DROGI POWIATOWE</t>
  </si>
  <si>
    <t>Nowy numer drogi</t>
  </si>
  <si>
    <t>5700Z</t>
  </si>
  <si>
    <t>1 Maja</t>
  </si>
  <si>
    <t>5701Z</t>
  </si>
  <si>
    <t>Armii Krajowej; Plac Słowiański</t>
  </si>
  <si>
    <t>5702Z</t>
  </si>
  <si>
    <t>Barlickiego Norberta - przedłużenie</t>
  </si>
  <si>
    <t>5703Z</t>
  </si>
  <si>
    <t>5704Z</t>
  </si>
  <si>
    <t>Kołłątaja Hugona</t>
  </si>
  <si>
    <t>5705Z</t>
  </si>
  <si>
    <t>Konstytucji 3-go Maja</t>
  </si>
  <si>
    <t>5706Z</t>
  </si>
  <si>
    <t>Krzywa</t>
  </si>
  <si>
    <t>5707Z</t>
  </si>
  <si>
    <t>Ludzi Morza</t>
  </si>
  <si>
    <t>5708Z</t>
  </si>
  <si>
    <t>Matejki Jana</t>
  </si>
  <si>
    <t>5709Z</t>
  </si>
  <si>
    <t>Moniuszki Stanisława</t>
  </si>
  <si>
    <t>5710Z</t>
  </si>
  <si>
    <t>Mostowa</t>
  </si>
  <si>
    <t>5712Z</t>
  </si>
  <si>
    <t>Odrzańska</t>
  </si>
  <si>
    <t>5713Z</t>
  </si>
  <si>
    <t>Piłsudskiego Józefa</t>
  </si>
  <si>
    <t>5714Z</t>
  </si>
  <si>
    <t>Plac Wolności</t>
  </si>
  <si>
    <t>5715Z</t>
  </si>
  <si>
    <t>Poznańska</t>
  </si>
  <si>
    <t>5716Z</t>
  </si>
  <si>
    <t>Prusa Bolesława</t>
  </si>
  <si>
    <t>5717Z</t>
  </si>
  <si>
    <t>Rycerska</t>
  </si>
  <si>
    <t>5718Z</t>
  </si>
  <si>
    <t>Sąsiedzka</t>
  </si>
  <si>
    <t>5719Z</t>
  </si>
  <si>
    <t>Słowackiego Juliusza</t>
  </si>
  <si>
    <t>5720Z</t>
  </si>
  <si>
    <t>Staszica Stanisława</t>
  </si>
  <si>
    <t>5721Z</t>
  </si>
  <si>
    <t>Szkolna</t>
  </si>
  <si>
    <t>5722Z</t>
  </si>
  <si>
    <t>Wielkopolska</t>
  </si>
  <si>
    <t>5723Z</t>
  </si>
  <si>
    <t>Wojska Polskiego</t>
  </si>
  <si>
    <t>5724Z</t>
  </si>
  <si>
    <t>Wybrzeże Władysława IV</t>
  </si>
  <si>
    <t>5725Z</t>
  </si>
  <si>
    <t>Zalewowa</t>
  </si>
  <si>
    <t>5727Z</t>
  </si>
  <si>
    <t>11-go Listopada</t>
  </si>
  <si>
    <t>5728Z</t>
  </si>
  <si>
    <t>Wodna</t>
  </si>
  <si>
    <t>5729Z</t>
  </si>
  <si>
    <t>Nadbrzeżna</t>
  </si>
  <si>
    <t>5730Z</t>
  </si>
  <si>
    <t>Dworcowa</t>
  </si>
  <si>
    <t>część ulicy Dworcowej przebiegajacej po terenach PŻB</t>
  </si>
  <si>
    <t>Barlickiego Norberta i cz. Fińskiej</t>
  </si>
  <si>
    <t>DROGI GMINNE</t>
  </si>
  <si>
    <t>Nowy nr drogi</t>
  </si>
  <si>
    <t>930141Z</t>
  </si>
  <si>
    <t>Witosa Wincentego</t>
  </si>
  <si>
    <t>930001Z</t>
  </si>
  <si>
    <t>Bałtycka</t>
  </si>
  <si>
    <t>930003Z</t>
  </si>
  <si>
    <t>Batalionów Chłopskich</t>
  </si>
  <si>
    <t>930004Z</t>
  </si>
  <si>
    <t>Bema Józefa</t>
  </si>
  <si>
    <t>930005Z</t>
  </si>
  <si>
    <t>Beniowskiego Maurycego</t>
  </si>
  <si>
    <t>930007Z</t>
  </si>
  <si>
    <t>Bogusławskiego Wojciecha</t>
  </si>
  <si>
    <t>930016Z</t>
  </si>
  <si>
    <t>Chrobrego Bolesława</t>
  </si>
  <si>
    <t>930060Z</t>
  </si>
  <si>
    <t>Krzywoustego Bolesława</t>
  </si>
  <si>
    <t>930009Z</t>
  </si>
  <si>
    <t>Broniewskiego Bolesława</t>
  </si>
  <si>
    <t>930011Z</t>
  </si>
  <si>
    <t>Bursztynowa</t>
  </si>
  <si>
    <t>930012Z</t>
  </si>
  <si>
    <t>Bydgoska</t>
  </si>
  <si>
    <t>930014Z</t>
  </si>
  <si>
    <t>Chełmska</t>
  </si>
  <si>
    <t>930015Z</t>
  </si>
  <si>
    <t>Szopena Fryderyka</t>
  </si>
  <si>
    <t>930019Z</t>
  </si>
  <si>
    <t>Daszyńskiego Ignacego</t>
  </si>
  <si>
    <t>930020Z</t>
  </si>
  <si>
    <t>Dąbrowskiego Jarosława</t>
  </si>
  <si>
    <t>930022Z</t>
  </si>
  <si>
    <t>Drzymały Michała</t>
  </si>
  <si>
    <t>930083Z</t>
  </si>
  <si>
    <t>Monte Cassino</t>
  </si>
  <si>
    <t>930023Z</t>
  </si>
  <si>
    <t>Energetyków</t>
  </si>
  <si>
    <t>930025Z</t>
  </si>
  <si>
    <t>Fredry Aleksandra</t>
  </si>
  <si>
    <t>930027Z</t>
  </si>
  <si>
    <t>Gałczyńskiego Konstantego Ildefonsa</t>
  </si>
  <si>
    <t>930028Z</t>
  </si>
  <si>
    <t>Gdańska</t>
  </si>
  <si>
    <t>930029Z</t>
  </si>
  <si>
    <t>Gdyńska</t>
  </si>
  <si>
    <t>930030Z</t>
  </si>
  <si>
    <t>Gierczak Emilii</t>
  </si>
  <si>
    <t>930033Z</t>
  </si>
  <si>
    <t>Graniczna</t>
  </si>
  <si>
    <t>930034Z</t>
  </si>
  <si>
    <t>Grodzka</t>
  </si>
  <si>
    <t>930035Z</t>
  </si>
  <si>
    <t>Grottgera Artura</t>
  </si>
  <si>
    <t>930036Z</t>
  </si>
  <si>
    <t>Grudziądzka</t>
  </si>
  <si>
    <t>930041Z</t>
  </si>
  <si>
    <t>Hołdu Pruskiego</t>
  </si>
  <si>
    <t>930044Z</t>
  </si>
  <si>
    <t>Jachtowa</t>
  </si>
  <si>
    <t>930046Z</t>
  </si>
  <si>
    <t>Jana z Kolna</t>
  </si>
  <si>
    <t>930049Z</t>
  </si>
  <si>
    <t>Kapitańska</t>
  </si>
  <si>
    <t>930050Z</t>
  </si>
  <si>
    <t>Karsiborska (część- od Grunwaldzkiej do Nowokarsiborskiej)</t>
  </si>
  <si>
    <t>930051Z</t>
  </si>
  <si>
    <t>Kasprowicza Jana</t>
  </si>
  <si>
    <t>930053Z</t>
  </si>
  <si>
    <t>Kochanowskiego Jana</t>
  </si>
  <si>
    <t>930054Z</t>
  </si>
  <si>
    <t>Komandorska</t>
  </si>
  <si>
    <t>930055Z</t>
  </si>
  <si>
    <t>Konopnickiej Marii</t>
  </si>
  <si>
    <t>930065Z</t>
  </si>
  <si>
    <t>Leśmiana Bolesława</t>
  </si>
  <si>
    <t>930062Z</t>
  </si>
  <si>
    <t>Kujawska</t>
  </si>
  <si>
    <t>930059Z</t>
  </si>
  <si>
    <t>Kruczkowskiego Leona</t>
  </si>
  <si>
    <t>930064Z</t>
  </si>
  <si>
    <t>Lechicka</t>
  </si>
  <si>
    <t>930066Z</t>
  </si>
  <si>
    <t>Lutycka</t>
  </si>
  <si>
    <t>930071Z</t>
  </si>
  <si>
    <t>Małachowskiego Stanisława</t>
  </si>
  <si>
    <t>930072Z</t>
  </si>
  <si>
    <t>Małopolska</t>
  </si>
  <si>
    <t>930147Z</t>
  </si>
  <si>
    <t>Wyszyńskiego Stefana Kardynała</t>
  </si>
  <si>
    <t>Zaułek Kościelny</t>
  </si>
  <si>
    <t>930075Z</t>
  </si>
  <si>
    <t>Marynarzy</t>
  </si>
  <si>
    <t>930076Z</t>
  </si>
  <si>
    <t>Mazowiecka</t>
  </si>
  <si>
    <t>930078Z</t>
  </si>
  <si>
    <t>Miarki Karola</t>
  </si>
  <si>
    <t>930080Z</t>
  </si>
  <si>
    <t>Mieszka I</t>
  </si>
  <si>
    <t>930084Z</t>
  </si>
  <si>
    <t xml:space="preserve">Narutowicza Gabriela </t>
  </si>
  <si>
    <t>930086Z</t>
  </si>
  <si>
    <t>Niedziałkowskiego Mieczysława</t>
  </si>
  <si>
    <t>930088Z</t>
  </si>
  <si>
    <t>Norwida Cypriana Kamila</t>
  </si>
  <si>
    <t>930089Z</t>
  </si>
  <si>
    <t>Nowowiejskiego Feliksa</t>
  </si>
  <si>
    <t>930092Z</t>
  </si>
  <si>
    <t>Olsztyńska</t>
  </si>
  <si>
    <t>930093Z</t>
  </si>
  <si>
    <t>Orkana Władysława</t>
  </si>
  <si>
    <t>930097Z</t>
  </si>
  <si>
    <t>Paderewskiego Ignacego</t>
  </si>
  <si>
    <t>930098Z</t>
  </si>
  <si>
    <t>Piastowska</t>
  </si>
  <si>
    <t>930056Z</t>
  </si>
  <si>
    <t>Kossaków</t>
  </si>
  <si>
    <t>930105Z</t>
  </si>
  <si>
    <t>Powstańców Śląskich</t>
  </si>
  <si>
    <t>930108Z</t>
  </si>
  <si>
    <t>Pułaskiego Kazimierza</t>
  </si>
  <si>
    <t>930099Z</t>
  </si>
  <si>
    <t>Plac Kościelny</t>
  </si>
  <si>
    <t>930100Z</t>
  </si>
  <si>
    <t>Plac Rybaka</t>
  </si>
  <si>
    <t>fontanna pływająca</t>
  </si>
  <si>
    <t>rekreacja</t>
  </si>
  <si>
    <t>fontanna źródełko</t>
  </si>
  <si>
    <t>fontanny 2 szt.</t>
  </si>
  <si>
    <t>ul. Jachtowa</t>
  </si>
  <si>
    <t>Pl. Centralny - Park Zdrojowy</t>
  </si>
  <si>
    <t>Pl. Chrobrego - Park Zdrojowy</t>
  </si>
  <si>
    <t>Park Zdrojowy u zbiegu ul. Jachtowej, ul. Mieszka I, ul. Chrobrego, ul. Krzywoustego i ul. Uzdrowiskowej</t>
  </si>
  <si>
    <t>park przy ul. Chopina</t>
  </si>
  <si>
    <t>plac zabaw</t>
  </si>
  <si>
    <t>plac zabaw-sprawnościowy</t>
  </si>
  <si>
    <t>place sportowe wraz z wyposażeniem</t>
  </si>
  <si>
    <t>ul. Trentowskiego, 72-600 Świnoujście</t>
  </si>
  <si>
    <t>ul. Krzywoustego, 72-600 Świnoujście</t>
  </si>
  <si>
    <t>ul. Chrobrego</t>
  </si>
  <si>
    <t>ul. Żeromskiego, 72-600 Świnoujście</t>
  </si>
  <si>
    <t>ul. Niecała, 72-602 Świnoujście</t>
  </si>
  <si>
    <t>ul. Zarzecze, 72-603 Świnoujście</t>
  </si>
  <si>
    <t>Targowisko Miejskie, ul. Grunwaldzka, 72-600 Świnoujście</t>
  </si>
  <si>
    <t>gaśnice proszkowe-5szt., agencja ochrony "POLSKIE AGENCJE OCHRONY S.A." Warszawa-dyżury w dni powszednie od piątku do soboty 15.00-08.00, w niedziele i święta dyżur całodobowy</t>
  </si>
  <si>
    <t>kotłownia</t>
  </si>
  <si>
    <t>3 boksy bytowe dla zwierząt</t>
  </si>
  <si>
    <t>zagospodarowanie terenu wraz z ogrodzeniem</t>
  </si>
  <si>
    <t>hydrant naziemny-1szt., gaśnice proszkowe 2 szt.</t>
  </si>
  <si>
    <t>ul. Karsiborska, 72-600 Świnoujście</t>
  </si>
  <si>
    <t>drewniany pokryty papą</t>
  </si>
  <si>
    <t>bud. Parterowy</t>
  </si>
  <si>
    <t>hydrant naziemny - 1szt., 2 gaśnice proszkowe, ochrona całodobowa- prowadzący schronisko, pracownicy, kamery</t>
  </si>
  <si>
    <t>ul. Grunwaldzka, 72-600 Świnoujście</t>
  </si>
  <si>
    <t>gaśnice proszkowe - 6 szt.</t>
  </si>
  <si>
    <t>kontener</t>
  </si>
  <si>
    <t>pomieszczenie biurowe</t>
  </si>
  <si>
    <t>targowisko Miejskie</t>
  </si>
  <si>
    <t>rolety w oknach</t>
  </si>
  <si>
    <t>6 szt. gaśnic proszkowych</t>
  </si>
  <si>
    <t>blacha</t>
  </si>
  <si>
    <t>NIE DOTYCZY</t>
  </si>
  <si>
    <t>20 m2</t>
  </si>
  <si>
    <t>budynek administracyjno-socjalno-techniczny</t>
  </si>
  <si>
    <t>9101A</t>
  </si>
  <si>
    <t>Budżet roczny</t>
  </si>
  <si>
    <t>4. Miejska Biblioteka Publiczna im Stefana Flukowskiego w Świnoujściu</t>
  </si>
  <si>
    <t>6. Miejska Biblioteka Publiczna im Stefana Flukowskiego w Świnoujściu</t>
  </si>
  <si>
    <t>Miejska Biblioteka Publiczna im Stefana Flukowskiego w Świnoujściu</t>
  </si>
  <si>
    <t>Biblioteka Główna</t>
  </si>
  <si>
    <t>gromadzenie i udostępnianie zbiorów</t>
  </si>
  <si>
    <t>budynek poniemiecki</t>
  </si>
  <si>
    <t>gaśnice: proszkowe-16 szt., hydranty-6 szt., kraty na oknach, czujki alarmu - agencja ochrony całodobowej "Konwój-Security R.&amp;D.Wielgoliński, czujniki systemu p.poż. - Komenda Miejska Państwowej Straży Pożarnej</t>
  </si>
  <si>
    <t>cegła ceramiczna</t>
  </si>
  <si>
    <t>drewniane + betonowe</t>
  </si>
  <si>
    <t>gonty + płaski + papa termozgrzewalna</t>
  </si>
  <si>
    <t>od Morza Bałtyckiego około 1800 m</t>
  </si>
  <si>
    <t>rozbudowa zakończona w 1994 roku</t>
  </si>
  <si>
    <t>trzy (3): piwnica, parter, piętro</t>
  </si>
  <si>
    <t>3. Urząd Miasta Świnoujście, Wydział Spraw Obywatelskich i Urząd Stanu Cywilnego</t>
  </si>
  <si>
    <t>4. Miasto Świnoujście, Biuro Technologii Informacyjnych</t>
  </si>
  <si>
    <t>5. Urząd Miasta Świnoujście, Baza Rybacka</t>
  </si>
  <si>
    <t>komputer - 6 szt.</t>
  </si>
  <si>
    <t>ekran       - 1 szt.</t>
  </si>
  <si>
    <t>projektor  - 1 szt.</t>
  </si>
  <si>
    <t>komputer - 2 szt.</t>
  </si>
  <si>
    <t>komputer - 1 szt.</t>
  </si>
  <si>
    <t>3. Miasto Świnoujście, Biuro Technologii Informacyjnych</t>
  </si>
  <si>
    <t>Filia Nr 1, ul. Zalewowa 40, 72-605 Świnoujście (Przytór) - w budynku Miejskiego Domu Kultury</t>
  </si>
  <si>
    <t>gaśnice: proszkowe - 2 szt., agencja ochrony - całodobowo</t>
  </si>
  <si>
    <t>Filia Nr 3, ul. 1 maja 40, 72-602 Świnoujście (Karsibór) - w budynku  Centrum Edukacyjno-Kulturalnego</t>
  </si>
  <si>
    <t>gaśnica: proszkowa - 1 szt., hydranty,  agencja ochrony - całodobowa</t>
  </si>
  <si>
    <t>Filia Nr 4, ul. Grunwaldzka 47, 72-600 Świnoujście - w budynku Fundacji "LOGOS"</t>
  </si>
  <si>
    <t>gaśnica: proszkowa - 1 szt., dozór pracowniczy</t>
  </si>
  <si>
    <t>Gaśnica proszkowa 1 szt. X 6 kg</t>
  </si>
  <si>
    <t>Gaśnica proszkowa 1 szt. X 6 kg, dozór pracowniczy przez część doby</t>
  </si>
  <si>
    <t>Grunwaldzka 64</t>
  </si>
  <si>
    <t>Grunwaldzka 67</t>
  </si>
  <si>
    <t>Konstytucji 3 Maja 15A</t>
  </si>
  <si>
    <t>Kujawska 9</t>
  </si>
  <si>
    <t>Łuzycka 1</t>
  </si>
  <si>
    <t>Łuzycka 3</t>
  </si>
  <si>
    <t>Łuzycka 4</t>
  </si>
  <si>
    <t>Łużycka 5</t>
  </si>
  <si>
    <t>Paderewskiego 9</t>
  </si>
  <si>
    <t>Piastowska 61</t>
  </si>
  <si>
    <t>Piłsudskiego 6</t>
  </si>
  <si>
    <t>Steyera 11-13-15-17</t>
  </si>
  <si>
    <t>Steyera 19-21-23-25</t>
  </si>
  <si>
    <t>Toruńska 5</t>
  </si>
  <si>
    <t>gaśnice proszk,kraty w oknach</t>
  </si>
  <si>
    <t>Jaracza 65A</t>
  </si>
  <si>
    <t>Wyszyńskiego 2</t>
  </si>
  <si>
    <t>Wyszyńskiego 7</t>
  </si>
  <si>
    <t>Wyszyńskiego 8</t>
  </si>
  <si>
    <t>Krzywa 4</t>
  </si>
  <si>
    <t>Barlickiego 6</t>
  </si>
  <si>
    <t>Barlickiego 13</t>
  </si>
  <si>
    <t>Bunkrowa 2</t>
  </si>
  <si>
    <t>Jaracza 65</t>
  </si>
  <si>
    <t>Norweska 1</t>
  </si>
  <si>
    <t>Holenderska 2A</t>
  </si>
  <si>
    <t>Holenderska 2</t>
  </si>
  <si>
    <t>Węgierska 3</t>
  </si>
  <si>
    <t>Brzozowa 6</t>
  </si>
  <si>
    <t>Brzozowa 10</t>
  </si>
  <si>
    <t>Mostowa 4</t>
  </si>
  <si>
    <t>Miodowa 8</t>
  </si>
  <si>
    <t>Trzcinowa 9</t>
  </si>
  <si>
    <t>Modrzejewskiej 20</t>
  </si>
  <si>
    <t>Warsztaty Jaracza 65A</t>
  </si>
  <si>
    <t>Hala produkc Karsiborska 12</t>
  </si>
  <si>
    <t>Bud administr.Karsiborska 12</t>
  </si>
  <si>
    <t>Bud portierni Karsiborska 12</t>
  </si>
  <si>
    <t>Mag materiałow Karsiborska 12  (formierskie)</t>
  </si>
  <si>
    <t>Mag materiałow Karsiborska 12  (łatwopalnych)</t>
  </si>
  <si>
    <t>Wiata Karsiborska 12</t>
  </si>
  <si>
    <t>Magazyn Jachtowa 2</t>
  </si>
  <si>
    <t>Bud Gosp-magaz Jachtowa 2</t>
  </si>
  <si>
    <t>Bud.administr Jachtowa 2</t>
  </si>
  <si>
    <t>Bud biurowy Jachtowa 2</t>
  </si>
  <si>
    <t>Bud Gosp-warszt Jachtowa 2</t>
  </si>
  <si>
    <t>Bud Pom węzła Sikorskiego 2</t>
  </si>
  <si>
    <t>Garaz blaszany Jaracza 65A</t>
  </si>
  <si>
    <t>Bud Prod-magaz Lutycka 5 A</t>
  </si>
  <si>
    <t>całodobowy dozór agencji ochrony</t>
  </si>
  <si>
    <t>Garaz murowany, M.Cassino 8</t>
  </si>
  <si>
    <t>urządzenia alarmowe,gaśnice proszkowe,kraty w oknach,urządzenia alarmowe,całodobowy dozór ochrony</t>
  </si>
  <si>
    <t>Budynek biurowy M.Cassino 8</t>
  </si>
  <si>
    <t>Bud Dąbrowskiego 4-przychodnia</t>
  </si>
  <si>
    <t>Budynek Sosnowa 2-przychodnia</t>
  </si>
  <si>
    <t xml:space="preserve">całodobowy dozór ochrony,gaśnice </t>
  </si>
  <si>
    <t>Pawilon handlowy Grunwaldzka 1A</t>
  </si>
  <si>
    <t>Plac Słowiański 9-mieszk-użytkowy</t>
  </si>
  <si>
    <t>Wyszyńskiego 1</t>
  </si>
  <si>
    <t>Steyera</t>
  </si>
  <si>
    <t>Dąbrowskiego 4</t>
  </si>
  <si>
    <t>Norweska 8</t>
  </si>
  <si>
    <t>Rycerska 11</t>
  </si>
  <si>
    <t>Rycerska 13</t>
  </si>
  <si>
    <t>Rycerska 11-13</t>
  </si>
  <si>
    <t>Odrowców 7</t>
  </si>
  <si>
    <t>Odrowców 9</t>
  </si>
  <si>
    <t>0,5 km -kanał</t>
  </si>
  <si>
    <t>pustaki</t>
  </si>
  <si>
    <t>0,3 km -kanał</t>
  </si>
  <si>
    <t>drewniany/KLAINE</t>
  </si>
  <si>
    <t>1,0 km -kanał</t>
  </si>
  <si>
    <t>1,5 km -kanał</t>
  </si>
  <si>
    <t>2,0 km -kanał</t>
  </si>
  <si>
    <t>2,0 km -morze</t>
  </si>
  <si>
    <t>papa/blacha</t>
  </si>
  <si>
    <t>0,5 km- kanał</t>
  </si>
  <si>
    <t>3,0 km -morze</t>
  </si>
  <si>
    <t>1,0 km -morze</t>
  </si>
  <si>
    <t>3,5 km -kanał</t>
  </si>
  <si>
    <t>cegła/drewno</t>
  </si>
  <si>
    <t xml:space="preserve">ceramiczny </t>
  </si>
  <si>
    <t>0,5 km -rzeka</t>
  </si>
  <si>
    <t>0,4 km -rzeka</t>
  </si>
  <si>
    <t>dachówka/papa</t>
  </si>
  <si>
    <t>0,6 km -rzeka</t>
  </si>
  <si>
    <t>3,5 km -morze</t>
  </si>
  <si>
    <t>żelbeton/drewn</t>
  </si>
  <si>
    <t>6,0 km -kanał</t>
  </si>
  <si>
    <t>cegła/blacha</t>
  </si>
  <si>
    <t>korytkowy</t>
  </si>
  <si>
    <t>drewniany/kLAINE</t>
  </si>
  <si>
    <t>wielka płyta</t>
  </si>
  <si>
    <t>2,5 km -morze</t>
  </si>
  <si>
    <t>murowany</t>
  </si>
  <si>
    <t>0,6 km -kanał</t>
  </si>
  <si>
    <t>0,5km -kanał</t>
  </si>
  <si>
    <t>0,1km -kanał</t>
  </si>
  <si>
    <t>1,5km -kanał</t>
  </si>
  <si>
    <t>metal</t>
  </si>
  <si>
    <t>3,0 km -kanał</t>
  </si>
  <si>
    <t>DOSTAT.</t>
  </si>
  <si>
    <t>B.DOBRY</t>
  </si>
  <si>
    <t>ZŁY</t>
  </si>
  <si>
    <t>ŚREDNI</t>
  </si>
  <si>
    <t>CZĘŚCIOWA</t>
  </si>
  <si>
    <t>ZŁA</t>
  </si>
  <si>
    <t>CZĘŚCIOWO</t>
  </si>
  <si>
    <t>Komputer</t>
  </si>
  <si>
    <t>Serwer-siec komputerowa</t>
  </si>
  <si>
    <t>Komputer PACKARD BELL EASY</t>
  </si>
  <si>
    <t>Kamera wewnątrz i na zewnątrz budynku</t>
  </si>
  <si>
    <t>7. Zakład Gospodarki Mieszkaniowej</t>
  </si>
  <si>
    <t>LUBLIN</t>
  </si>
  <si>
    <t>A 07</t>
  </si>
  <si>
    <t>ciężarowy-specjalny</t>
  </si>
  <si>
    <t>2417/0</t>
  </si>
  <si>
    <t>10.08.1998</t>
  </si>
  <si>
    <t>21.11.2012</t>
  </si>
  <si>
    <t>ZSW 03444</t>
  </si>
  <si>
    <t>29.12.2009</t>
  </si>
  <si>
    <t>16.12.2012</t>
  </si>
  <si>
    <t>autoalarm</t>
  </si>
  <si>
    <t>radio+CD pilot,abs</t>
  </si>
  <si>
    <t>Waga wozowo-samochodowa</t>
  </si>
  <si>
    <t>20 ton</t>
  </si>
  <si>
    <t>Karsiborska 12</t>
  </si>
  <si>
    <t>Suwnica jednodźwigowa</t>
  </si>
  <si>
    <t>M.Cassino 8</t>
  </si>
  <si>
    <t>Klimatyzator</t>
  </si>
  <si>
    <t>Dźwig osobowy</t>
  </si>
  <si>
    <t>rzutnik short-throw 2500 AL.  Usb</t>
  </si>
  <si>
    <t>drukarka brother - J 125</t>
  </si>
  <si>
    <t>komputer przenośny z systemem operacyjnym DELL Latitude D 531</t>
  </si>
  <si>
    <t xml:space="preserve">notebok ACER EX5620 Z </t>
  </si>
  <si>
    <t>notebok laptop HP  Probok 4510 s</t>
  </si>
  <si>
    <t>aparat cyfrowy NIKON COOLPIX</t>
  </si>
  <si>
    <t>laptopL770-117 2310M/500/4</t>
  </si>
  <si>
    <t>laptop Q530 JSOPL 13-370</t>
  </si>
  <si>
    <t>ul.Szkolna 1, 72-600 Świnoujście</t>
  </si>
  <si>
    <t>Budynek zasadniczy</t>
  </si>
  <si>
    <t>gaśnice, alarmy, monitoring</t>
  </si>
  <si>
    <t>72-600 Świnoujście ul.Szkolna 1</t>
  </si>
  <si>
    <t xml:space="preserve">Magazynek sportowy </t>
  </si>
  <si>
    <t>Kiosk szkolny</t>
  </si>
  <si>
    <t>Skrzydło dobudowane-Pawilon D</t>
  </si>
  <si>
    <t>Plac zabaw przed szkołą</t>
  </si>
  <si>
    <t xml:space="preserve">Urządzenia na placu zabaw </t>
  </si>
  <si>
    <t>bloczki betonowe i cegła silikatowa</t>
  </si>
  <si>
    <t xml:space="preserve">stropodach płaski, wentylowany na stropie typu DMS </t>
  </si>
  <si>
    <t>bloczki betonowe i cegła ceramiczna, pełna</t>
  </si>
  <si>
    <t xml:space="preserve">strop typu WPS </t>
  </si>
  <si>
    <t xml:space="preserve">Monitor Belinea LCD 37 '' LG </t>
  </si>
  <si>
    <t>Urządzenie wielofunkcyjne(drukarka, skaner,kopiarka)</t>
  </si>
  <si>
    <t>Drukarka Konika Minolta 130</t>
  </si>
  <si>
    <t>Monitor ACER 17'</t>
  </si>
  <si>
    <t>Jednostka centralna HP Pro 310 z  systemem Windows7</t>
  </si>
  <si>
    <t xml:space="preserve">Drukarka brailowska </t>
  </si>
  <si>
    <t xml:space="preserve">Zestaw komputerowy 2 szt </t>
  </si>
  <si>
    <t xml:space="preserve">Zestaw komputerowy  8szt </t>
  </si>
  <si>
    <t xml:space="preserve">Zestaw komputerowy  8 szt. </t>
  </si>
  <si>
    <t xml:space="preserve">Telewizor Samsung LCD LE 32B 551 2szt </t>
  </si>
  <si>
    <t xml:space="preserve">Drukarka laserowa Konica Minolta </t>
  </si>
  <si>
    <t>Projektory  4szt</t>
  </si>
  <si>
    <t>Serwer HP ML 110T06 DC</t>
  </si>
  <si>
    <t xml:space="preserve">Drukarka Laser Jet P 1606 dn </t>
  </si>
  <si>
    <t>Urzadzenie wielofunkcyjne EPSON SX130</t>
  </si>
  <si>
    <t xml:space="preserve">Odtwarzacz Minolta </t>
  </si>
  <si>
    <t>Monitory 4 szt Samsung 19 '</t>
  </si>
  <si>
    <t>CIĘŻAROWY-asenizacyjny</t>
  </si>
  <si>
    <t>15.11.2007</t>
  </si>
  <si>
    <t xml:space="preserve">Volkswagen </t>
  </si>
  <si>
    <t>Transporter T5</t>
  </si>
  <si>
    <t>WV3ZZZ7JZ8X000669</t>
  </si>
  <si>
    <t>1.11.2007</t>
  </si>
  <si>
    <t>Renault</t>
  </si>
  <si>
    <t>Megan</t>
  </si>
  <si>
    <t>VF1KM1ROH36312202</t>
  </si>
  <si>
    <t>ZSW 03602</t>
  </si>
  <si>
    <t>Osobowy</t>
  </si>
  <si>
    <t>20.12.2006</t>
  </si>
  <si>
    <t>CRAFTER</t>
  </si>
  <si>
    <t>WV1ZZZ2EZ86017144</t>
  </si>
  <si>
    <t>17.12.2007</t>
  </si>
  <si>
    <t>T5</t>
  </si>
  <si>
    <t>WV1ZZZ7JZ8X008702</t>
  </si>
  <si>
    <t>Kołłątaja 4 - biurowiec</t>
  </si>
  <si>
    <t>Skandynawska (bn) - przepompownia</t>
  </si>
  <si>
    <t>Ludzi Morza 13A -baza techniczna+podczyszczalnia+pom socjalne</t>
  </si>
  <si>
    <t>Norweska (bn) - przepompownia</t>
  </si>
  <si>
    <t xml:space="preserve"> gaśnica/GS5 /hydrant.Nadzór elektroniczny,agencja ochrony, kraty.</t>
  </si>
  <si>
    <t>Wojska Polskiego (bn) - przepompownia</t>
  </si>
  <si>
    <t>Sołtana-  - przepompownia</t>
  </si>
  <si>
    <t>standartowe zabezpieczenia przed dostepem osób postronnych</t>
  </si>
  <si>
    <t xml:space="preserve"> gaśnica/GP6*ABC/hydrant.Nadzór elektroniczny,agencja ochrony, kraty.</t>
  </si>
  <si>
    <t>Miasto Świnoujście - teren Miasta/ infrastruktura techniczna/</t>
  </si>
  <si>
    <t>Poletko osadów posciekowych ul. Pomorska 10</t>
  </si>
  <si>
    <t>Samodzielny Publiczny Zakład Opieki Zdrowotnej, Zakład Pielęgnacyjno – Opiekuńczy w Świnoujsciu</t>
  </si>
  <si>
    <t>72-600 Świnoujście, ul. Żeromskiego 21</t>
  </si>
  <si>
    <t>ul. Żeromskiego 21, 72-600 Świnoujście</t>
  </si>
  <si>
    <t>8610Z</t>
  </si>
  <si>
    <t>Budynek "FREGATA"</t>
  </si>
  <si>
    <t>stacjonarne i całodobowe świadczenia zdrowotne-świadczenia pielegnacyjno- opiekuńcze</t>
  </si>
  <si>
    <t>LATA 60- TE PRZEBUDOWA</t>
  </si>
  <si>
    <t xml:space="preserve">1. Ściany nośne zewnętrzne z cegły pełnej gr. 51,38,25 cm.        2. Ściany nośne wewnętrzne z cegły pełnej gr. 25 cm i 38 cm. 3. Ściany piwnic z cegły ceramicznej pełnej gr. 25, 38 i 51 cm. </t>
  </si>
  <si>
    <t>1. Stropy nad piwnicą, parterem i I piętrem Kleina na belkach stalowych, grubości 12 cm. 2. Strop nad II piętrem drewniany bezklasowy, SRO.</t>
  </si>
  <si>
    <t>Konstrukcja nośna dachu drewniana, pokrycie dachowe - dachówka ceramiczna.</t>
  </si>
  <si>
    <t xml:space="preserve">100 m od morza </t>
  </si>
  <si>
    <t>konstukcja -stan techniczny dobry, pokrycie dachu - stan techniczny zły</t>
  </si>
  <si>
    <t>okna i drzwi w 95% wymienione na nowe</t>
  </si>
  <si>
    <t>MACERATOR</t>
  </si>
  <si>
    <t>Ssak elektryczny NEW HOSPIVAC 350</t>
  </si>
  <si>
    <t>Elektrokardiograf AsCARD</t>
  </si>
  <si>
    <t>SONICATOR 740 z 2 głowicami/aparat do terap. Ultradź</t>
  </si>
  <si>
    <t>Pompa FLOCARE 800</t>
  </si>
  <si>
    <t>Koncentrator tlenu KROEBER 02</t>
  </si>
  <si>
    <t>Świnoujście ul. Dąbrowskiego 4 -Pracownia RTG</t>
  </si>
  <si>
    <t>całodobowa ochrona fizyczna przez pracowników firmy ochroniarskiej, gaśnica  6 kg ABC szt. 1,gasnica 2kg UGSE szt.1,wyłącznik strefy p.poż,   hydrant</t>
  </si>
  <si>
    <t>pozostała pomoc społeczna z zakwaterowaniem</t>
  </si>
  <si>
    <t>1 plac zabaw, 2 kapieliska/baseny (ul. Żeromskiego 48 Świnoujście, ul. Marii Konopnickiej 17 Świnoujście), 1 szatnia, 1 stołówka</t>
  </si>
  <si>
    <t>Liczba uczniów/ wychowanków w placówkach oświatowo-wychowawczych / Liczba pensjonariuszy w DPS-ach</t>
  </si>
  <si>
    <t>ul. Kościuszki 11, 72-600 Świnoujście</t>
  </si>
  <si>
    <t>7. Urząd Miasta Świnoujście, Baza Rybacka</t>
  </si>
  <si>
    <t>8. Miejska Biblioteka Publiczna im Stefana Flukowskiego w Świnoujściu</t>
  </si>
  <si>
    <t>9. Muzeum Rybołówstwa Morskiego</t>
  </si>
  <si>
    <t>10. Miejski Dom Kultury</t>
  </si>
  <si>
    <t>12. Przedszkole Miejskie Nr 1 ,,Perełki Bałtyku"</t>
  </si>
  <si>
    <t>13. Przedszkole Miejskie Nr 3 "Pod Żaglami"</t>
  </si>
  <si>
    <t>14. Przedszkole Miejskie Nr 5 "Bajka"</t>
  </si>
  <si>
    <t>15. Przedszkole Miejskie Nr 9</t>
  </si>
  <si>
    <t>16. Przedszkole Miejskie Nr 10 "Kolorowy Świat"</t>
  </si>
  <si>
    <t>17. Przedszkole Miejskie Nr 11 z Oddziałami Integracyjnymi "Tęcza"</t>
  </si>
  <si>
    <t>Świnoujście – Karsibór ul. 1-go Maja 40</t>
  </si>
  <si>
    <t>gaśnice proszkowe 10 szt,kraty w oknach,całodobowy dozór ochronny,urządzenia alarmowe</t>
  </si>
  <si>
    <t>całodobowy dozór ochronny,urządzenia alarmowe,kraty w oknach</t>
  </si>
  <si>
    <t>ul. J. Dąbrowskiego 4, 72-600 Świnoujście</t>
  </si>
  <si>
    <t>8899Z</t>
  </si>
  <si>
    <t>LOKAL MIESZKALNY</t>
  </si>
  <si>
    <t>MIESZKANIE CHRONIONE</t>
  </si>
  <si>
    <t>ŚWINOUJŚCIE,                       UL.PADEREWSKIEGO 11/5</t>
  </si>
  <si>
    <t>CEGŁA</t>
  </si>
  <si>
    <t>DACHÓWKA CERAMICZNA</t>
  </si>
  <si>
    <t>drukarka Canon IP4500</t>
  </si>
  <si>
    <t>drukarka HP Laser Jet 1018</t>
  </si>
  <si>
    <t>monitor LCD 19"</t>
  </si>
  <si>
    <t>telefax panasonic</t>
  </si>
  <si>
    <t>komputer HP DX 7400</t>
  </si>
  <si>
    <t>monitor Benq 19"</t>
  </si>
  <si>
    <t>kserokopiarka sharp</t>
  </si>
  <si>
    <t>drukarka hp deskjet</t>
  </si>
  <si>
    <t>niszczarka OPUS</t>
  </si>
  <si>
    <t>komputer hp</t>
  </si>
  <si>
    <t>firewall-fortinet</t>
  </si>
  <si>
    <t>drukarka xerox</t>
  </si>
  <si>
    <t>monitor acer 19"</t>
  </si>
  <si>
    <t>komputer z opr.</t>
  </si>
  <si>
    <t>drukarka laser-mono-canon</t>
  </si>
  <si>
    <t>monitor philips 19"</t>
  </si>
  <si>
    <t>sieć switch</t>
  </si>
  <si>
    <t>serwer IX4-200d</t>
  </si>
  <si>
    <t>drukarka brother</t>
  </si>
  <si>
    <t>drukarka atramentowa</t>
  </si>
  <si>
    <t>drukarka samsung</t>
  </si>
  <si>
    <t>dysk zewnętrzny</t>
  </si>
  <si>
    <t>komputer hp PRO 3010</t>
  </si>
  <si>
    <t>monitor LCD E 910 19"</t>
  </si>
  <si>
    <t>monitor LCD PHILIPS 19"</t>
  </si>
  <si>
    <t>komputer z oprogramowaniem</t>
  </si>
  <si>
    <t>monitor Samsung 19"</t>
  </si>
  <si>
    <t>komputer z HP Pro 3120 z oprogramowaniem</t>
  </si>
  <si>
    <t>kopiarka Ricoh MP 2000 SP</t>
  </si>
  <si>
    <t>Drukarka xerox 3435DN</t>
  </si>
  <si>
    <t>UPS APC CS 500VA</t>
  </si>
  <si>
    <t>Przełącznik sieciowy SWITCH</t>
  </si>
  <si>
    <t>Dysk sieciowy</t>
  </si>
  <si>
    <t xml:space="preserve">UPS </t>
  </si>
  <si>
    <t xml:space="preserve">Drukarka xerox </t>
  </si>
  <si>
    <t>Komputer Fujitsu z oprogramowaniem</t>
  </si>
  <si>
    <t>Komputer V460</t>
  </si>
  <si>
    <t>Monitor Acer 19"</t>
  </si>
  <si>
    <t>monitor PHILIPS 19"</t>
  </si>
  <si>
    <t>Komputer z oprogramowaniem</t>
  </si>
  <si>
    <t>Skaner</t>
  </si>
  <si>
    <t>Komputer FSC z oprogramowaniem</t>
  </si>
  <si>
    <t>Fax laserowy</t>
  </si>
  <si>
    <t>SERWER IBMX 3550</t>
  </si>
  <si>
    <t>DRUKARKA XEROX</t>
  </si>
  <si>
    <t>PRZEŁĄCZNIK SIECIOWY SWITCH</t>
  </si>
  <si>
    <t xml:space="preserve">KOMPUTER HP </t>
  </si>
  <si>
    <t>MONITOR PHILIPS 21,5"</t>
  </si>
  <si>
    <t>projektor nobo</t>
  </si>
  <si>
    <t>notebook ASUS</t>
  </si>
  <si>
    <t>aparat foto Panasonic</t>
  </si>
  <si>
    <t>aparat foto sony</t>
  </si>
  <si>
    <t>Projektor BENO</t>
  </si>
  <si>
    <t>Ekran elektryczny</t>
  </si>
  <si>
    <t>przeciwkradzieżowe: alarmy, całodobowy dozór agencji ochrony,</t>
  </si>
  <si>
    <t>przeciwpożarowe: urządzenie alarmowe, hydranty, gaśnice szt.10</t>
  </si>
  <si>
    <t>przeciwkradzieżowe: całodobowy dozór agencji ochrony, monitoring</t>
  </si>
  <si>
    <t>przeciwpożarowe: gaśnice szt.2</t>
  </si>
  <si>
    <t>ul. Wojska Polskiego 1/2a</t>
  </si>
  <si>
    <t>8413Z</t>
  </si>
  <si>
    <t>kierowanie w zakresie efektywności gospodarowania</t>
  </si>
  <si>
    <t>Drukarka Xerox</t>
  </si>
  <si>
    <t>Drukarka HP</t>
  </si>
  <si>
    <t>Monitor- 2 szt.</t>
  </si>
  <si>
    <t>Zasilacz awaryjny UPS - 15 szt.</t>
  </si>
  <si>
    <t>Switch 3 Com Baseline</t>
  </si>
  <si>
    <t>Monitor LCD - 2 szt.</t>
  </si>
  <si>
    <t>Komputer - 2 szt.</t>
  </si>
  <si>
    <t>Drukarka Epson</t>
  </si>
  <si>
    <t>Komputer HP - 2 szt.</t>
  </si>
  <si>
    <t>Komputer HP AIO</t>
  </si>
  <si>
    <t>Niszczarka Tarnator C9</t>
  </si>
  <si>
    <t>Komputer HP</t>
  </si>
  <si>
    <t>Centrala telefoniczna SIGMA</t>
  </si>
  <si>
    <t>Infobox</t>
  </si>
  <si>
    <t>Urządzenie wielofunkcyjne A3</t>
  </si>
  <si>
    <t>Monitor Samsung 46" z systemem informacji multimedialnej</t>
  </si>
  <si>
    <t>Serwer HP</t>
  </si>
  <si>
    <t>Urządzenie wielofunkcyjne Sharp</t>
  </si>
  <si>
    <t>Drukarka Kyocera</t>
  </si>
  <si>
    <t>Urządzenie systemu alarmowego</t>
  </si>
  <si>
    <t>Skaner Plustek</t>
  </si>
  <si>
    <t>Niszczarka Tarnator C9 - 2 szt.</t>
  </si>
  <si>
    <t>Niszczarka Tarnator C8 - 2 szt.</t>
  </si>
  <si>
    <t>Skaner Epson</t>
  </si>
  <si>
    <t>Urządzenie do ochrony i  monitorowania ruchu w sieci</t>
  </si>
  <si>
    <t>Kamera</t>
  </si>
  <si>
    <t>Laptop - 2 szt.</t>
  </si>
  <si>
    <t>Laptop</t>
  </si>
  <si>
    <t>Laptop -2 szt.</t>
  </si>
  <si>
    <t>Projektor Casio</t>
  </si>
  <si>
    <t>Aparat cyfrowy Panasonic Lumix</t>
  </si>
  <si>
    <t>Urządzenia systemu monitoringu przemysłowego zainstalowane wewnatrz budynku siedziby PUP w swinoujściu przy ul. Wojska Polskiego 1/2a</t>
  </si>
  <si>
    <t>gaśnice proszkowe - 6 szt</t>
  </si>
  <si>
    <t>hydranty - 3 szt</t>
  </si>
  <si>
    <t>czujki alarmowe - 8 szt</t>
  </si>
  <si>
    <t>kraty w oknach - 18 szt</t>
  </si>
  <si>
    <t>kraty na drzwiach wewnętrznych - 1 szt</t>
  </si>
  <si>
    <t>kraty na drzwiach zewnętrznych - 2 szt</t>
  </si>
  <si>
    <t>system alarmowy</t>
  </si>
  <si>
    <t>administrator budynku -  Miejski Dom Kultury w Świnoujściu</t>
  </si>
  <si>
    <t>system alarmowy, urządzenia monitoringu przemysłowego 1 szt.</t>
  </si>
  <si>
    <t>ul. Niedziałkowskiego 2, 72-600 Świnoujście</t>
  </si>
  <si>
    <t>gaśnice na korytarzach - 1 szt.</t>
  </si>
  <si>
    <t>gaśnice w Sali 420 - 1 szt.</t>
  </si>
  <si>
    <t>łańcuch przy drzwiach wewnętrznych</t>
  </si>
  <si>
    <t>zamki w dzwiach wewnętrznych - 2 szt.</t>
  </si>
  <si>
    <t>administrator budynku - Zakład Gospodarki Mieszkaniowej w Świnoujściu</t>
  </si>
  <si>
    <t>ul. Karsiborska 33a, 72-600 Świnoujście</t>
  </si>
  <si>
    <t>4931Z</t>
  </si>
  <si>
    <t>transport lądowy pasażerski, miejski i podmiejski</t>
  </si>
  <si>
    <t>Polska, Niemcy</t>
  </si>
  <si>
    <t>19. Komunikacja Autobusowa Sp. z.o.o.</t>
  </si>
  <si>
    <t>1; 300-400 uczestników; piknik dla dzieci i rodziców na boisku szkolnym</t>
  </si>
  <si>
    <t>ul Piastowska 54, 72-600 Świnoujście</t>
  </si>
  <si>
    <t>100; 7000 uczestników; imprezy masowe, sportowe</t>
  </si>
  <si>
    <t xml:space="preserve"> gaśnica/GP4/hydrant.Nadzór elektroniczny,agencja ochrony, kraty.</t>
  </si>
  <si>
    <t>Rejestr zabytków:A-1177 teren</t>
  </si>
  <si>
    <t>949 800 zł (lokal wraz z udziałem  21986/52359 w  gruncie ) - zgodnie z decyzją zmieniająca o trwałym zarządzie z dn.10.07.2012r.</t>
  </si>
  <si>
    <t>Piastowska 55, 72-600 Świnoujście</t>
  </si>
  <si>
    <t>350m Kanał Piastowski</t>
  </si>
  <si>
    <t>Remont przeprowadzony w okresie od 19X-30XII.2009r. -Protokół odbioru końcowego 14.01.2010r. -Prace modernizacyjne polegające na adaptacji pomieszczeń w budynku na placówkę - nakłady 276 891,50 zł.</t>
  </si>
  <si>
    <t xml:space="preserve">219,86m </t>
  </si>
  <si>
    <t>200,96m (LOKAL)</t>
  </si>
  <si>
    <t>741 m3</t>
  </si>
  <si>
    <t xml:space="preserve">Budynek - 3,5, lokal 1 </t>
  </si>
  <si>
    <t>Drukarka laserowa HP</t>
  </si>
  <si>
    <t>Niszczarka PPS 708C</t>
  </si>
  <si>
    <t>TV LG 32LG2100</t>
  </si>
  <si>
    <t>DVD Philips DVP 1033</t>
  </si>
  <si>
    <t>HIFI Sony CMT-EH10</t>
  </si>
  <si>
    <t>Komputer PC, oprogramowanie Windows XP PRO OEM, oprogramowanie do nagrywania NERO, klawiatura Logitech, mysz optyczna Logitech</t>
  </si>
  <si>
    <t>Monitor LCD LG W19345</t>
  </si>
  <si>
    <t>Drukarka Epson SX415</t>
  </si>
  <si>
    <t>Komputer K.PROFI 61-630P7(G630/2GB/HD3000/250GB/DVDRW/Win7P</t>
  </si>
  <si>
    <t>Monitor 24" LCD LG E2442V-BN 5ms 5000000:1DVI/HDMI</t>
  </si>
  <si>
    <t>Wieża z MP3 CMT -EH15 SONY</t>
  </si>
  <si>
    <t xml:space="preserve">ZES MUZ.CD/USB X-EM11 PIONE </t>
  </si>
  <si>
    <t>Wieża z MP3 I USB CMT -FX205 SONY</t>
  </si>
  <si>
    <t>RMC Z CD I MP3 AZ1046 PHILIPS</t>
  </si>
  <si>
    <t>RADIO Z CD/USB RCD 1440 MP3 SREBRNY GRU</t>
  </si>
  <si>
    <t>Laptop DELL Inspirion N7 110</t>
  </si>
  <si>
    <t>Budynek -Oczyszczalnia</t>
  </si>
  <si>
    <t>Bud.stacji transf.ST-1,St-2,3 Wydrzany</t>
  </si>
  <si>
    <t>Budynek - Wydrzany</t>
  </si>
  <si>
    <t>trak</t>
  </si>
  <si>
    <t>Budynek agregatu prądotw.UW-6 Wydrzany</t>
  </si>
  <si>
    <t>Budynek maszynowni 1</t>
  </si>
  <si>
    <t>Budynek maszynowni 2</t>
  </si>
  <si>
    <t>Budynek maszynowni 3</t>
  </si>
  <si>
    <t>Budynek stacji pomp -Granica</t>
  </si>
  <si>
    <t>Budynek stacji filtrów - UW-8 Wrzosowa</t>
  </si>
  <si>
    <t>Bud.podczyszcz. Ścieków P-11 Ludzi Morza</t>
  </si>
  <si>
    <t>Magistrala wodociagowa</t>
  </si>
  <si>
    <t>Magistrala wodociagowa  z Wydrzan</t>
  </si>
  <si>
    <t xml:space="preserve">Sieć kalizacyjna z przepompownią ścieków </t>
  </si>
  <si>
    <t>Przepompownia ścieków- schronisko</t>
  </si>
  <si>
    <t xml:space="preserve">Przepompownia ścieków PS 1 </t>
  </si>
  <si>
    <t xml:space="preserve">Przepompownia ścieków  PS 2 </t>
  </si>
  <si>
    <t>Przepompownia ścieków PS 2a</t>
  </si>
  <si>
    <t>Przepompownia ścieków PS 2b</t>
  </si>
  <si>
    <t>Przepompownia ścieków PS 2c</t>
  </si>
  <si>
    <t>Przepompownia ścieków PS 3</t>
  </si>
  <si>
    <t>Przepompownia ścieków PS 3a</t>
  </si>
  <si>
    <t>Przepompownia ścieków PS 4</t>
  </si>
  <si>
    <t xml:space="preserve">tak </t>
  </si>
  <si>
    <t>Przepompownia ścieków PS 5</t>
  </si>
  <si>
    <t>Przepompownia ścieków PS 5a</t>
  </si>
  <si>
    <t>Przepompownia ścieków PS 5b</t>
  </si>
  <si>
    <t>Przepompownia ścieków PS 5d</t>
  </si>
  <si>
    <t>Przepompownia ścieków PS 5e</t>
  </si>
  <si>
    <t>Przepompownia ścieków PPrz</t>
  </si>
  <si>
    <t>Przepompownia ścieków Pog</t>
  </si>
  <si>
    <t>Przepompownia ścieków Pskł -składowisko</t>
  </si>
  <si>
    <t>Przepompownia scieków P-5 ul. Basztowa</t>
  </si>
  <si>
    <t>Przepompownia scieków ul. Uzdrowiskowa</t>
  </si>
  <si>
    <t xml:space="preserve">Przepompownia ścieków </t>
  </si>
  <si>
    <t>Zbiornik wody ODRA  4612 104</t>
  </si>
  <si>
    <t>Zbiornik wód  ODRA  4613 104</t>
  </si>
  <si>
    <t>taj</t>
  </si>
  <si>
    <t xml:space="preserve">17 gasnic/GP(2 i 6)*ABC;GS5;GP4;dozór- agencja ochrony, alarmy </t>
  </si>
  <si>
    <t>Świnoujście ul. Kołłątaja 4</t>
  </si>
  <si>
    <t>4 gaśnice/GS5 I GP6zBC/hydrant.Nadzór elektroniczny,agencja ochrony, kraty.</t>
  </si>
  <si>
    <t>Chrobrego (bn) - przepompownia</t>
  </si>
  <si>
    <t>7 gaśnice/GS5 I GP6zBC/hydrant.Nadzór elektroniczny,agencja ochrony, kraty.</t>
  </si>
  <si>
    <t>Grunwaldzka 41 - przepompownia</t>
  </si>
  <si>
    <t>5 gaśnic /GP(2 i 6)*ABC;GS5;GP6/hydranty.dozór - całodobowy pracowników,</t>
  </si>
  <si>
    <t>Wrzosowa (bn) SUW "Odra"</t>
  </si>
  <si>
    <t>gaśnica/GP4/hydrant.Nadzór elektroniczny,agencja ochrony, kraty.</t>
  </si>
  <si>
    <t>Sołtana- teren WOC - przepompownia</t>
  </si>
  <si>
    <t>syfon pod Świną</t>
  </si>
  <si>
    <t>gaśnica/GP6*ABC/hydrant.Nadzór elektroniczny,agencja ochrony, kraty.</t>
  </si>
  <si>
    <t>Krzywa (bn) BKŚ-przepompownia</t>
  </si>
  <si>
    <t>27 gasnic/GP(2 i 6)*ABC;GS5;GP6/; hydrant. Dozór -agencja ochrony,kraty, alarm</t>
  </si>
  <si>
    <t>Daszynskiego 38 - baza techniczna+pom biurowe i socjalne</t>
  </si>
  <si>
    <t>60 gaśnic/GP(2 i 6)*ABC;GS5;GP6;TG12;AP25/czujniki dymu, hydranty.Dozór - całodobowy pracowników,telewizja przemysłowa-monitoring obiektu</t>
  </si>
  <si>
    <t>Karsiborska 33- oczyszczalnia ścieków</t>
  </si>
  <si>
    <t>17 gaśnic /GP(2 i 6)*ABC;GS5;GP6/, hydranty.dozór - całodobowy pracowników, alarmy, kraty</t>
  </si>
  <si>
    <t>Karsiborska (bn) - SUW "Wydrzany"</t>
  </si>
  <si>
    <t xml:space="preserve">18 gaśnic /GP(2 i 6)*ABC;GS5;GP6/,hydranty.dozór - całodobowy pracowników, </t>
  </si>
  <si>
    <t>Rycerska (bn) - SUW "Granica"</t>
  </si>
  <si>
    <t>8 gaśnic/GP(2 i 6)*ABC;GS5;GP6/, hydranty.dozór - całodobowy pracowników, alarmy, kraty</t>
  </si>
  <si>
    <t>Ludzi Morza 14 -baza techniczna+podczyszczalnia+pom socjalne</t>
  </si>
  <si>
    <t xml:space="preserve">ul. Karsiborska </t>
  </si>
  <si>
    <t>Ul. Krzywa i Grunwaldzka</t>
  </si>
  <si>
    <t>ul. Chełmońskiego</t>
  </si>
  <si>
    <t>ul. Karsiborska</t>
  </si>
  <si>
    <t>ul. Zalewowa  - Przytór</t>
  </si>
  <si>
    <t>ul.Zalewowa - Przytór</t>
  </si>
  <si>
    <t>ul. Sąsiedzka - Przytór</t>
  </si>
  <si>
    <t>ul. Sucha  - Przytór</t>
  </si>
  <si>
    <t>ul.Gradowa -Przytór</t>
  </si>
  <si>
    <t>ul.Szmaragdowa -Przytór</t>
  </si>
  <si>
    <t>ul. Gajowa - Przytór</t>
  </si>
  <si>
    <t>ul. Sztormowa - Przytór</t>
  </si>
  <si>
    <t>ul. Odrzańska - Przytór</t>
  </si>
  <si>
    <t>ul. Zalewowa 3- Przytór</t>
  </si>
  <si>
    <t>ul. Mostowa -Ognica</t>
  </si>
  <si>
    <t>skladowosko odpadów Przytór</t>
  </si>
  <si>
    <t>ul. Basztowa</t>
  </si>
  <si>
    <t>ul. Uzdrowiskowa</t>
  </si>
  <si>
    <t>ul. Zamkowa - Świnoujście</t>
  </si>
  <si>
    <t>ul. Wrzosowa</t>
  </si>
  <si>
    <t>ul. Okólna</t>
  </si>
  <si>
    <t xml:space="preserve"> z cegły nceramicznej pełnej </t>
  </si>
  <si>
    <t xml:space="preserve"> ceramiczne gęstol żebrowane typu Ackermana</t>
  </si>
  <si>
    <t xml:space="preserve">dwuspadowy konstrukcji drewnianej pławiowo-kleszczowy, nie ocieplony, kryty dachówka ceramiczną </t>
  </si>
  <si>
    <t>od rzeli Świny 2 km</t>
  </si>
  <si>
    <t>bieżące naprawy w celu utrzymania dobrego stanu</t>
  </si>
  <si>
    <t>zły</t>
  </si>
  <si>
    <t>2 +poddasze nieużytkowe</t>
  </si>
  <si>
    <t>Zakład Wodociągów i Kanalizacji</t>
  </si>
  <si>
    <t>Zestaw komputerowy 4479 491</t>
  </si>
  <si>
    <t>Zestaw komputerowy 4481 491</t>
  </si>
  <si>
    <t>Zestaw komputerowy 4482 491</t>
  </si>
  <si>
    <t>Syst.sterowania, wizual. i achiwiz. 4487 492</t>
  </si>
  <si>
    <t>Zestaw komputerowy 4490 491</t>
  </si>
  <si>
    <t>Zestaw komputerowy 4494 491</t>
  </si>
  <si>
    <t>Zestaw komputerowy 4496 491</t>
  </si>
  <si>
    <t>Zestaw komputerowy 4574 491</t>
  </si>
  <si>
    <t>Automatyka, sterowanie, archiwizacja 4575 492</t>
  </si>
  <si>
    <t>Automatyka, sterowanie, archiwizacja 4576 492</t>
  </si>
  <si>
    <t>Zestaw komputerowy 4590 491</t>
  </si>
  <si>
    <t>Zestaw komputerowy 4605 491</t>
  </si>
  <si>
    <t>Kserokopiarka SHARP 4649 803</t>
  </si>
  <si>
    <t>Zestaw komputerowy 4656 491</t>
  </si>
  <si>
    <t>Serwer Dell ul. Kołłątaja 4661 491</t>
  </si>
  <si>
    <t>Zestaw komputerowy 4699</t>
  </si>
  <si>
    <t>Zestaw komputerowy 4645</t>
  </si>
  <si>
    <t>Zestaw Komputerowy 4654 491</t>
  </si>
  <si>
    <t>Nottebok HP 4549 491</t>
  </si>
  <si>
    <t>8. Zakład Wodociągów i Kanalizacji</t>
  </si>
  <si>
    <t>20. Zakład Wodociągów i Kanalizacji</t>
  </si>
  <si>
    <t>Koparka JCB</t>
  </si>
  <si>
    <t>3CXSM</t>
  </si>
  <si>
    <t>maszyna robocza</t>
  </si>
  <si>
    <t>Star</t>
  </si>
  <si>
    <t>A26620143256656</t>
  </si>
  <si>
    <t>CIEZAROWY-dżwig</t>
  </si>
  <si>
    <t>dżwig</t>
  </si>
  <si>
    <t xml:space="preserve"> </t>
  </si>
  <si>
    <t>12.12.1994</t>
  </si>
  <si>
    <t>4CX APC</t>
  </si>
  <si>
    <t>SF320/40334U2022810</t>
  </si>
  <si>
    <t>Teknamotor</t>
  </si>
  <si>
    <t>Skorpion</t>
  </si>
  <si>
    <t>SVA100R123D000071</t>
  </si>
  <si>
    <t>ZSW G162</t>
  </si>
  <si>
    <t>Przyczepa</t>
  </si>
  <si>
    <t>3cxTurbo</t>
  </si>
  <si>
    <t>SLP3CXTS4E09433490</t>
  </si>
  <si>
    <t>MAN</t>
  </si>
  <si>
    <t>LE 4x4</t>
  </si>
  <si>
    <t>WMAL90ZZ45Y143680</t>
  </si>
  <si>
    <t>ZSW X587</t>
  </si>
  <si>
    <t>CIĘŻAROWY</t>
  </si>
  <si>
    <t>Kompaktor</t>
  </si>
  <si>
    <t xml:space="preserve"> Stalowa Wola</t>
  </si>
  <si>
    <t>19060/016</t>
  </si>
  <si>
    <t>Renaut</t>
  </si>
  <si>
    <t>Kango</t>
  </si>
  <si>
    <t>VF1FCoVAV26220522</t>
  </si>
  <si>
    <t>CIEZAROWY-specjalny</t>
  </si>
  <si>
    <t>12.04.2002</t>
  </si>
  <si>
    <t>FSC LUBLIN</t>
  </si>
  <si>
    <t>N-520</t>
  </si>
  <si>
    <t>SWN520ACHS0005056</t>
  </si>
  <si>
    <t>ZSW G424</t>
  </si>
  <si>
    <t>PRZYCZEPKA LEKKA</t>
  </si>
  <si>
    <t>16.04.1996</t>
  </si>
  <si>
    <t>THULE</t>
  </si>
  <si>
    <t>T3</t>
  </si>
  <si>
    <t>UH2000A71BP364181</t>
  </si>
  <si>
    <t>ZSW G625</t>
  </si>
  <si>
    <t>Przyczepka ciężarowa przewóz wody</t>
  </si>
  <si>
    <t>21.06.2011</t>
  </si>
  <si>
    <t>D 25</t>
  </si>
  <si>
    <t>SUL025000T0000412</t>
  </si>
  <si>
    <t>SCX 1987</t>
  </si>
  <si>
    <t>NIE DOT.</t>
  </si>
  <si>
    <t>Sprinter</t>
  </si>
  <si>
    <t>WDB9036621R132399</t>
  </si>
  <si>
    <t>23.07.2004</t>
  </si>
  <si>
    <t>4CXM</t>
  </si>
  <si>
    <t>SB40066U1265406</t>
  </si>
  <si>
    <t>Volkswagen</t>
  </si>
  <si>
    <t>Transporter</t>
  </si>
  <si>
    <t>WV1ZZZ7HZDH010903</t>
  </si>
  <si>
    <t>ZSW 08443</t>
  </si>
  <si>
    <t>ciężarowo-osobowy</t>
  </si>
  <si>
    <t>ŚWIDNIK</t>
  </si>
  <si>
    <t>2362,SE</t>
  </si>
  <si>
    <t>SWH2360S59B005515</t>
  </si>
  <si>
    <t>ZSW G491</t>
  </si>
  <si>
    <t>113CDI</t>
  </si>
  <si>
    <t>WDF63960113766681</t>
  </si>
  <si>
    <t>Daewoo TW</t>
  </si>
  <si>
    <t>Lublin</t>
  </si>
  <si>
    <t>SUL332212X0038218</t>
  </si>
  <si>
    <t>ZSW 02815</t>
  </si>
  <si>
    <t>Ciężarowo-osobowy</t>
  </si>
  <si>
    <t>07.09.1999</t>
  </si>
  <si>
    <t>VF1FCoNAF24846442</t>
  </si>
  <si>
    <t>27.06.2001</t>
  </si>
  <si>
    <t>FIAt</t>
  </si>
  <si>
    <t>FIORINO</t>
  </si>
  <si>
    <t>ZFA22500000095719</t>
  </si>
  <si>
    <t>ZSW 02924</t>
  </si>
  <si>
    <t>cięzarowo-osobowy</t>
  </si>
  <si>
    <t xml:space="preserve">Volvo </t>
  </si>
  <si>
    <t>F 10</t>
  </si>
  <si>
    <t>YV2F4B9D3V1810245</t>
  </si>
  <si>
    <t>CIEZAROWY-specjalny ASCENIZACYJNY</t>
  </si>
  <si>
    <t>nadbudowa</t>
  </si>
  <si>
    <t>05.10.1998</t>
  </si>
  <si>
    <t>3/18000</t>
  </si>
  <si>
    <t xml:space="preserve">Daewoo TS  </t>
  </si>
  <si>
    <t>Lublin 3322</t>
  </si>
  <si>
    <t>SUL332212X0040227</t>
  </si>
  <si>
    <t>SML 4529</t>
  </si>
  <si>
    <t>Cięzarowo-osobowy</t>
  </si>
  <si>
    <t>`SUS1142CEV0013595</t>
  </si>
  <si>
    <t>ZSW 06761</t>
  </si>
  <si>
    <t>CIĘŻAROWY-wywrotka</t>
  </si>
  <si>
    <t>01.01.1996</t>
  </si>
  <si>
    <t>Skoda</t>
  </si>
  <si>
    <t>Felicja pickup</t>
  </si>
  <si>
    <t>TMBEHH673YX201119</t>
  </si>
  <si>
    <t>ZSW 00734</t>
  </si>
  <si>
    <t>12.11.1999</t>
  </si>
  <si>
    <t>Fiat</t>
  </si>
  <si>
    <t>Siena</t>
  </si>
  <si>
    <t>ZFA17800004056981</t>
  </si>
  <si>
    <t>Atego 818</t>
  </si>
  <si>
    <t>WDB9700211L285989</t>
  </si>
  <si>
    <t>1 gaśnica 2kg, dozór całodobowy</t>
  </si>
  <si>
    <t>2 gaśnice 2kg, dozór całodobowy</t>
  </si>
  <si>
    <t>1 gaśnica 6kg, czujniki i urządzenia alarmowe obsługiwane przez agencję ochrony,dozór całodobowy</t>
  </si>
  <si>
    <t>Świnoujście, ul. Słowackiego 2</t>
  </si>
  <si>
    <t>cegła pełna, bloczki z autoklawizowanego betonu komórkowego, cegła kratówka</t>
  </si>
  <si>
    <t>żelbetonowe</t>
  </si>
  <si>
    <t>stropodach z plyt korytkowych niewentylowanych kryty papą</t>
  </si>
  <si>
    <t>500m od morza</t>
  </si>
  <si>
    <t>z bloczków gazobetonowych gr.24cm na zaprawie cementowo-wapiennej, izolacja termiczna ścian z wełny mineralnej gr.8cm.</t>
  </si>
  <si>
    <t>ul. Wojska Polskiego 1/1,  72-600 Świnoujście</t>
  </si>
  <si>
    <t>Planowane imprezy</t>
  </si>
  <si>
    <t>Budynek Miejskiego  Domu Kultury oraz sala widowiskowo sportowa</t>
  </si>
  <si>
    <t>działalnośc kulturalna i oświatowa</t>
  </si>
  <si>
    <t>Lata 30 XX wieku</t>
  </si>
  <si>
    <t>Amfiteatr</t>
  </si>
  <si>
    <t>działalność kulturalna</t>
  </si>
  <si>
    <t>1972r.</t>
  </si>
  <si>
    <t>Filia MDK Nr 1 Przytór</t>
  </si>
  <si>
    <t>lata 50-te XX wieku</t>
  </si>
  <si>
    <t>Filia MDK Nr 3 Karsibór</t>
  </si>
  <si>
    <t>2005r.</t>
  </si>
  <si>
    <t>Muszla Koncertowa</t>
  </si>
  <si>
    <t>działalność kulturalna  (sezonowa)</t>
  </si>
  <si>
    <t>brak danych</t>
  </si>
  <si>
    <t>Filia MDK Nr 2 Warszów</t>
  </si>
  <si>
    <t>1958r.</t>
  </si>
  <si>
    <t>gaśnice GP 6, żaluzje antywłamaniowe, zabezpieczenie przeciwwłamaniowe - system alarmowy z czujkami ruchu i ppoż. zewnętrzne żaluzje antywłamaniowe, system alarmowy z czujkami dymu i włamania. do budynku można dostać się przez troje drzwi. Drzwi od zaplecza - 2szt. i 1 szt. - wejściowe - metalowe, zamykane na dwa zamki</t>
  </si>
  <si>
    <t>Gaśnice GP6 – 7 szt, hydranty wewnętrzne – 2 szt,.system sygnalizacji alarmowej na module centrali CA64, dozór agencji ochrony, działanie patroli interwencyjnych. czujki alarmu , okna piwniczne okratowane, dwa okna z siedemnastu (wysoki parter) okratowane. do budynku można dostać się przez 2 szt. drzwi drewnianych, posiadających po dwa zamki. Po jednym zamku patentowym i po jednym zamku z wkładką.</t>
  </si>
  <si>
    <t>Gaśnice GP6 – 2 szt, system sygnalizacji alarmowej włamania i napadu, monitoring (4 kamery) przed budynkiem, działania patroli interwencyjnych. czujki alarmu, monitoring zewnętrzny. do obiektu można dostać się przez 5 szt. drzwi ddrewnianych zewnętrznie okratowanych. W drzwiach znajduje się po 1 szt. zamka  patentowego z wkładką yale, kraty zamykane na kłódki „gerda”</t>
  </si>
  <si>
    <t>Świnoujście ul. Wojska Polskiego 1/1 oraz Jana Matejki</t>
  </si>
  <si>
    <t>Świnoujście ul. Chopina 30</t>
  </si>
  <si>
    <t>Świnoujście-Przytór ul. Zalewowa 40</t>
  </si>
  <si>
    <t>Świnoujście – Promenada Nadmorska</t>
  </si>
  <si>
    <t>Świnoujście-Warszów ul. Sosnowa 18</t>
  </si>
  <si>
    <t>956,20m2</t>
  </si>
  <si>
    <t>357,43m2</t>
  </si>
  <si>
    <t>częściowo podpiwniczony</t>
  </si>
  <si>
    <t>447,80m2</t>
  </si>
  <si>
    <t>ok. 60m2 (budynek niezinwentaryzowany)</t>
  </si>
  <si>
    <t>ściany nośne z cegły ceramicznej  na zaprawie cementowo wapiennej, elewacja - cegła klinkierowa</t>
  </si>
  <si>
    <t>Żelbetowe, monolityczne, krzyżowo zbrojone. Gr 15 i 24 cm</t>
  </si>
  <si>
    <t>Płatwiowo-kleszczowa drewniana, dachówka – ceramiczna</t>
  </si>
  <si>
    <t>z cegły pełnej na zaprawie cementowej</t>
  </si>
  <si>
    <t>nad pokojami i kawiarnią – płyty kanałowe żerańskie, nad holem i korytarzami – płyty żelbetowe typu WPS</t>
  </si>
  <si>
    <t>nad sceną – konstrukcja stalowa, podwieszony wspornikowo do wieży. Pokrycie dachu: od spodu blacha stalowa powlekana, od góry papa.</t>
  </si>
  <si>
    <t>drewniany belkowy w układzie poprzecznym</t>
  </si>
  <si>
    <t>dwuspadowy, stromy, kryty dachówką ceramiczną</t>
  </si>
  <si>
    <t xml:space="preserve">ściany wewnętrzne od parteru murowane z bloczków gazobetonowych na ruszcie z profili stalowych, obite obustronnie płytą  gipsowo-kartonową. </t>
  </si>
  <si>
    <t>Ceramiczne – odcinkowe typy Kleina na belkach stalowych</t>
  </si>
  <si>
    <t>konstrukcja drewniana, poddana impregnacji i środkom ognioochronnym</t>
  </si>
  <si>
    <t>ściany zewnętrzne – żelbetowe grubość 25-35cm, ściany wewnętrzne żelbetowe grubość 25cm i murowane z cegły pełnej</t>
  </si>
  <si>
    <t>nad piwnicami – konstrukcji drewnianej, opartej na ścianach ceglanych. W częśći północnej dodatkowe stropy podwieszone z płyt GK. Strop nad parterem – lany żelbetowy</t>
  </si>
  <si>
    <t>dach nad sceną konstrukcji żelbetowej, pokryty papą bitumiczną.</t>
  </si>
  <si>
    <t>z cegły ceramicznej na zaprawie cementowo – wapiennej</t>
  </si>
  <si>
    <t>drukarka XEROX Phaser 5550N</t>
  </si>
  <si>
    <t>ploter HP</t>
  </si>
  <si>
    <t>kserokopiarka HPF 4210</t>
  </si>
  <si>
    <t>telewizor Sony Bravia</t>
  </si>
  <si>
    <t>aparat fotograficzny Panasonic</t>
  </si>
  <si>
    <t>radarowy miernik prędkości ISKRA_VIDEO</t>
  </si>
  <si>
    <t>urządzenie do oczyszczania powietrza Alcuni</t>
  </si>
  <si>
    <t>aparat Panasonic Lumix S10</t>
  </si>
  <si>
    <t>aparat Panasonic DMC-FZ28</t>
  </si>
  <si>
    <t>-</t>
  </si>
  <si>
    <t>SKODA</t>
  </si>
  <si>
    <t>OCTAVIA ICE</t>
  </si>
  <si>
    <t>TMBCX21V632761808</t>
  </si>
  <si>
    <t>ZSW U393</t>
  </si>
  <si>
    <t>osobowy</t>
  </si>
  <si>
    <t>15.05.2003r.</t>
  </si>
  <si>
    <t>immobil.</t>
  </si>
  <si>
    <t>lampa zespolona z urządz. rozgłosz.</t>
  </si>
  <si>
    <t>FABIA Combi</t>
  </si>
  <si>
    <t>TMBJC16Y954263909</t>
  </si>
  <si>
    <t>ZSW R699</t>
  </si>
  <si>
    <t>radio CD</t>
  </si>
  <si>
    <t>RENAULT</t>
  </si>
  <si>
    <t>TRAFIC</t>
  </si>
  <si>
    <t>VF1JLBHB67V299978</t>
  </si>
  <si>
    <t>ZSW V999</t>
  </si>
  <si>
    <t>immobil./autoalarm</t>
  </si>
  <si>
    <t>SUPERB</t>
  </si>
  <si>
    <t>TMBBC63U279016479</t>
  </si>
  <si>
    <t>ZSW W555</t>
  </si>
  <si>
    <t>1. Urząd Miasta Świnoujście</t>
  </si>
  <si>
    <t>16.05.2013 r.</t>
  </si>
  <si>
    <t>10.02.2013 r.</t>
  </si>
  <si>
    <t>21.05.2013 r.</t>
  </si>
  <si>
    <t>29.03.2013 r.</t>
  </si>
  <si>
    <t>Dopuszczalna masa całkowita</t>
  </si>
  <si>
    <t>18. Szkoła Podstawowa nr 1 w Świnoujściu</t>
  </si>
  <si>
    <t>19. Szkoła Podstawowa Nr 2</t>
  </si>
  <si>
    <t>20. Szkoła Podstawowa Nr 6 im. Mieszka I</t>
  </si>
  <si>
    <t>21. Zespół Szkolno-Przedszkolny w Świnoujściu</t>
  </si>
  <si>
    <t xml:space="preserve">22. Zespół Szkół Ogólnokształcących w Świnoujściu </t>
  </si>
  <si>
    <t>23. Gimnazjum Publiczne nr 2 im. Henryka Sienkiewicza</t>
  </si>
  <si>
    <t>24. Gimnazjum Publiczne nr 3 w Świnoujściu</t>
  </si>
  <si>
    <t>25. Zespół Szkół Publicznych nr 4 z Oddziałami Integracyjnymi</t>
  </si>
  <si>
    <t>26. Liceum Ogólnokształcące z Oddziałami Integracyjnymi im. Mieszka I</t>
  </si>
  <si>
    <t>27. Zespół Szkół Morskich</t>
  </si>
  <si>
    <t>28. Specjalny Ośrodek Szkolno-Wychowawczy</t>
  </si>
  <si>
    <t>29. Wielofunkcyjna Placówka Oświatowo-Wychowawcza</t>
  </si>
  <si>
    <t>31. Poradnia Psychologiczno - Pedagogiczna</t>
  </si>
  <si>
    <t>32. Ośrodek Sportu i Rekreacji "Wyspiarz"</t>
  </si>
  <si>
    <t>33. Zakład Gospodarki Mieszkaniowej</t>
  </si>
  <si>
    <t>34. Miejski Ośrodek Pomocy Rodzinie</t>
  </si>
  <si>
    <t>35. Zakład Wodociągów i Kanalizacji</t>
  </si>
  <si>
    <t>36. Samodzielny Publiczny Zakład Opieki Zdrowotnej, Zakład Pielęgnacyjno – Opiekuńczy w Świnoujsciu</t>
  </si>
  <si>
    <t>Przeciwpożarowe:
-gaśnica GP-6    -szt. 9
-gaśnica GS-5x  -szt. 2
-dźwiękowa sygnalizacja alarmowa
-hydranty    szt. 4
Przeciwkradzieżowe:
-kraty na oknach i w podpiwniczeniu
-dozór pracowniczy całodobowy
- pomiesz.administracyjne na parterze zabezpi.w system alarmowy(czujki ruchu, sygnalizator dźwieku)</t>
  </si>
  <si>
    <t>sprzed 1945 r.</t>
  </si>
  <si>
    <t>Kontener sanitarny - WC (typ BAMOR)</t>
  </si>
  <si>
    <t>Przystań Żeglarska w Łunowie - własciciel Gmina Miasto Świnoujscie, trwaly zarzad Młodziezowy Dom Kultury, ul. Zalewowa 101 72-605 Świnoujscie</t>
  </si>
  <si>
    <t>Budynek-garaż samoch. -ul. Daszyńskiego</t>
  </si>
  <si>
    <t>rodzaj wartości (księgowa brutto - KB / odtworzeniowa - O)</t>
  </si>
  <si>
    <t>KB</t>
  </si>
  <si>
    <t xml:space="preserve">hydranty, gaśnice proszkowe - 7 szt; skroplonego co 2 - 3 szt, od stycznia 2013 r. planowany monitorig przez firmę zewnętrzną </t>
  </si>
  <si>
    <t>Przeciwpożarowe-gaśnice proszkowe, -śniegowe, -koc gaśniczy, -hydranty. Przeciwkadzieżowe -czujki i urządzenia alarmowe. Dozór firmy ochroniarskiej, dozór pracowniczy – część doby.</t>
  </si>
  <si>
    <t xml:space="preserve">gaśnica 1 szt., hydrant </t>
  </si>
  <si>
    <t>płyta perforowana, oparta na murze 12 cm, pokrycie papa -płaski</t>
  </si>
  <si>
    <t>500 m - kanał</t>
  </si>
  <si>
    <t>cegła pełna gr. 51</t>
  </si>
  <si>
    <t>kubatura (w m³)***</t>
  </si>
  <si>
    <t>Radiotelefon Horizon HX 370E (Kąpielisko)</t>
  </si>
  <si>
    <t>Komputer NOT SONY  (obiekty sportowe)</t>
  </si>
  <si>
    <t>Nawigacja TOM TOM XLT (Obiekty sportowe)</t>
  </si>
  <si>
    <t>Monitoring (Basen Północny)</t>
  </si>
  <si>
    <t>Monitoring (Plaża - budynek WOPR)</t>
  </si>
  <si>
    <t>6. Ośrodek Sportu i Rekreacji "Wyspiarz"</t>
  </si>
  <si>
    <t>Ford</t>
  </si>
  <si>
    <t>Transit</t>
  </si>
  <si>
    <t>WFOHXXGGVHXT97393</t>
  </si>
  <si>
    <t>ZSW W035</t>
  </si>
  <si>
    <t>ciężarowy</t>
  </si>
  <si>
    <t>30.09.1999.</t>
  </si>
  <si>
    <t>26.01.2013.</t>
  </si>
  <si>
    <t>985 kg</t>
  </si>
  <si>
    <t>Zetor</t>
  </si>
  <si>
    <t>Forterra 11441</t>
  </si>
  <si>
    <t>U1144206072K</t>
  </si>
  <si>
    <t>ZSW Y183</t>
  </si>
  <si>
    <t>ciągnik rolniczy</t>
  </si>
  <si>
    <t>22.04.2008.</t>
  </si>
  <si>
    <t>22.04.2013.</t>
  </si>
  <si>
    <t xml:space="preserve">Ursus </t>
  </si>
  <si>
    <t>C-360</t>
  </si>
  <si>
    <t>SZG 458R</t>
  </si>
  <si>
    <t>02.12.1991.</t>
  </si>
  <si>
    <t>06.11.2013.</t>
  </si>
  <si>
    <t>Pronar</t>
  </si>
  <si>
    <t>T-654/1</t>
  </si>
  <si>
    <t>ZSW G164</t>
  </si>
  <si>
    <t>przyczepa rolnicza</t>
  </si>
  <si>
    <t>13.02.2004.</t>
  </si>
  <si>
    <t>08.11.2014.</t>
  </si>
  <si>
    <t>4000 kg</t>
  </si>
  <si>
    <t>T653/2</t>
  </si>
  <si>
    <t>SZB6532XX91X04457</t>
  </si>
  <si>
    <t>ZSW G465</t>
  </si>
  <si>
    <t>przyczepa ciężarowa rolnicza</t>
  </si>
  <si>
    <t>01.04.2009.</t>
  </si>
  <si>
    <t>24.05.2014.</t>
  </si>
  <si>
    <t>6000 kg</t>
  </si>
  <si>
    <t>SZB6532XX91X04722</t>
  </si>
  <si>
    <t>ZSW G505</t>
  </si>
  <si>
    <t>14.10.2009.</t>
  </si>
  <si>
    <t>22.10.2014.</t>
  </si>
  <si>
    <t>Beach Tech</t>
  </si>
  <si>
    <t>WKU1801008LO10237</t>
  </si>
  <si>
    <t>przyczepa specjalistyczna</t>
  </si>
  <si>
    <t>30.06.2008.</t>
  </si>
  <si>
    <t>bez rejestracji</t>
  </si>
  <si>
    <t>Tramp Trail</t>
  </si>
  <si>
    <t>SUB07J0005G003771</t>
  </si>
  <si>
    <t>ZSW G442</t>
  </si>
  <si>
    <t>przyczepa lekka</t>
  </si>
  <si>
    <t>19.12.2008.</t>
  </si>
  <si>
    <t>bezterminowo</t>
  </si>
  <si>
    <t>565 kg</t>
  </si>
  <si>
    <t>Shibaura</t>
  </si>
  <si>
    <t>ZSW Y491</t>
  </si>
  <si>
    <t>18.11.2010.</t>
  </si>
  <si>
    <t>18.11.2013.</t>
  </si>
  <si>
    <t>Boro</t>
  </si>
  <si>
    <t>B1</t>
  </si>
  <si>
    <t>SZRB10000B0020237</t>
  </si>
  <si>
    <t>ZSW G660</t>
  </si>
  <si>
    <t>21.12.2011.</t>
  </si>
  <si>
    <t>640 kg</t>
  </si>
  <si>
    <t>Forterra 115</t>
  </si>
  <si>
    <t>000F3G4L41MC07224</t>
  </si>
  <si>
    <t>ZSW Y495</t>
  </si>
  <si>
    <t>03.12.2010.</t>
  </si>
  <si>
    <t>03.12.2013.</t>
  </si>
  <si>
    <t>BW</t>
  </si>
  <si>
    <t>N750</t>
  </si>
  <si>
    <t>SU9BW1X75YN000010</t>
  </si>
  <si>
    <t>ZSW G115</t>
  </si>
  <si>
    <t>01.08.2000.</t>
  </si>
  <si>
    <t>360 kg</t>
  </si>
  <si>
    <t>2650 kg</t>
  </si>
  <si>
    <t>224878 km</t>
  </si>
  <si>
    <t>ogrodzona i zamykana wiata</t>
  </si>
  <si>
    <t>8000 kg</t>
  </si>
  <si>
    <t>1197 mth</t>
  </si>
  <si>
    <t>2886 kg</t>
  </si>
  <si>
    <t>4670 mth</t>
  </si>
  <si>
    <t>5950 kg</t>
  </si>
  <si>
    <t>8120 kg</t>
  </si>
  <si>
    <t>750 kg</t>
  </si>
  <si>
    <t>umowa użyczenia</t>
  </si>
  <si>
    <t>2050 kg</t>
  </si>
  <si>
    <t>250 mth</t>
  </si>
  <si>
    <t>357 mth</t>
  </si>
  <si>
    <t>Budynek</t>
  </si>
  <si>
    <t>mieszkalny</t>
  </si>
  <si>
    <t>mieszk/użytkowy</t>
  </si>
  <si>
    <t>Barlickiego 7</t>
  </si>
  <si>
    <t xml:space="preserve">Budynek warsztaty </t>
  </si>
  <si>
    <t>Grunwaldzka 44 KALISZANKA</t>
  </si>
  <si>
    <t>Budynek hala produkcyjna</t>
  </si>
  <si>
    <t>Budynek produkcyjny</t>
  </si>
  <si>
    <t xml:space="preserve">Budynek portierni </t>
  </si>
  <si>
    <t xml:space="preserve">Bud. magazynowy materiałow </t>
  </si>
  <si>
    <t>Wiata</t>
  </si>
  <si>
    <t xml:space="preserve">Wiata </t>
  </si>
  <si>
    <t xml:space="preserve">Budynek magazyn </t>
  </si>
  <si>
    <t>Budynek gosp-magazynowy</t>
  </si>
  <si>
    <t>Budynek administracyjny</t>
  </si>
  <si>
    <t>Budynek  gosp-magazynowy</t>
  </si>
  <si>
    <t xml:space="preserve">Budynek biurowy </t>
  </si>
  <si>
    <t>Budynek  gosp-warsztatowy</t>
  </si>
  <si>
    <t>Budynek pomocniczy węzła CO</t>
  </si>
  <si>
    <t xml:space="preserve">Garaz blaszany </t>
  </si>
  <si>
    <t>Budynek prod-magazynowy</t>
  </si>
  <si>
    <t>Garaz murowany</t>
  </si>
  <si>
    <t>Budynek-przychodnia</t>
  </si>
  <si>
    <t>Budynek -przychodnia</t>
  </si>
  <si>
    <t xml:space="preserve">Pawilon handlowy </t>
  </si>
  <si>
    <t>Budynek mieszk-użytkowy</t>
  </si>
  <si>
    <t>mieszk-użytkowy</t>
  </si>
  <si>
    <t>Bud. warszt-samochodowy</t>
  </si>
  <si>
    <t xml:space="preserve">Budynek </t>
  </si>
  <si>
    <t>hotelowy</t>
  </si>
  <si>
    <t>Garaż blaszany</t>
  </si>
  <si>
    <t>Boh.Września 7</t>
  </si>
  <si>
    <t>Bol.Chrobrego 26-28</t>
  </si>
  <si>
    <t>Grunwaldzka 58</t>
  </si>
  <si>
    <t>Grunwaldzka 62A</t>
  </si>
  <si>
    <t>Grunwaldzka 62B</t>
  </si>
  <si>
    <t>notebook HP Pavilion DV9780EW</t>
  </si>
  <si>
    <t>Komputer przenośny (WFP)</t>
  </si>
  <si>
    <t>Notebook HP 550   (UE)</t>
  </si>
  <si>
    <t>Notebook Satelite pro 13,3"</t>
  </si>
  <si>
    <t>Notebook Toshiba A11-11Q I3-330M 15,55"</t>
  </si>
  <si>
    <t>Notebook Saamsung RC710</t>
  </si>
  <si>
    <t xml:space="preserve">laptop Samsung RC 720 + drukarka </t>
  </si>
  <si>
    <t>notebook SAMSUNG RC710SO2PL   (WPT)</t>
  </si>
  <si>
    <t>laptop SAMSUNG NP-300E7A-SO3PL (WSO)</t>
  </si>
  <si>
    <t>zestaw urządzeń monitoringu przepraw promowych</t>
  </si>
  <si>
    <t>Kamera "Plaża On-line"</t>
  </si>
  <si>
    <t>Dodatkowe elementy mające wpływ na ocenę ryzyka</t>
  </si>
  <si>
    <t>infrastrukrura techniczna</t>
  </si>
  <si>
    <t>nabrzeża dla kutrów</t>
  </si>
  <si>
    <t>zagospodarowanie terenu</t>
  </si>
  <si>
    <t>nabrzeża dla łodzi</t>
  </si>
  <si>
    <t>budynek chłodni</t>
  </si>
  <si>
    <t>budynek socjalno-magazynowy</t>
  </si>
  <si>
    <t>wiaty łodziowe (15szt.)</t>
  </si>
  <si>
    <t>wiaty małe (15szt.)</t>
  </si>
  <si>
    <t>budynek sanitarny</t>
  </si>
  <si>
    <t>stacja transformatorowa</t>
  </si>
  <si>
    <t>930101Z</t>
  </si>
  <si>
    <t>Plac Slowiański</t>
  </si>
  <si>
    <t>930109Z</t>
  </si>
  <si>
    <t>Reja Mikołaja</t>
  </si>
  <si>
    <t>930110Z</t>
  </si>
  <si>
    <t>Rogożińskiego Stefana</t>
  </si>
  <si>
    <t>930111Z</t>
  </si>
  <si>
    <t>Roosevelta F.D.</t>
  </si>
  <si>
    <t>930112Z</t>
  </si>
  <si>
    <t>Rybaki</t>
  </si>
  <si>
    <t>930113Z</t>
  </si>
  <si>
    <t>Siemiradzkiego Henryka</t>
  </si>
  <si>
    <t>930114Z</t>
  </si>
  <si>
    <t>Sienkiewicza Henryka</t>
  </si>
  <si>
    <t>930115Z</t>
  </si>
  <si>
    <t>Sikorskiego Władysława</t>
  </si>
  <si>
    <t>930118Z</t>
  </si>
  <si>
    <t>Staffa Leopolda</t>
  </si>
  <si>
    <t>930119Z</t>
  </si>
  <si>
    <t>Steyera Włodzimierza</t>
  </si>
  <si>
    <t>930037Z</t>
  </si>
  <si>
    <t>Herberta Zbigniewa</t>
  </si>
  <si>
    <t>930125Z</t>
  </si>
  <si>
    <t>Śląska</t>
  </si>
  <si>
    <t>930008Z</t>
  </si>
  <si>
    <t>Bohaterów Września</t>
  </si>
  <si>
    <t>930127Z</t>
  </si>
  <si>
    <t>Toruńska</t>
  </si>
  <si>
    <t>930126Z</t>
  </si>
  <si>
    <t>Teligi Leona</t>
  </si>
  <si>
    <t>930128Z</t>
  </si>
  <si>
    <t>Trentowskiego</t>
  </si>
  <si>
    <t>930131Z</t>
  </si>
  <si>
    <t>Tuwima Juliana</t>
  </si>
  <si>
    <t>930132Z</t>
  </si>
  <si>
    <t>Ujejskiego Kornela</t>
  </si>
  <si>
    <t>930134Z</t>
  </si>
  <si>
    <t>Uzdrowiskowa</t>
  </si>
  <si>
    <t>930057Z</t>
  </si>
  <si>
    <t>Kościuszki Tadeusza</t>
  </si>
  <si>
    <t>930135Z</t>
  </si>
  <si>
    <t>Warszawska</t>
  </si>
  <si>
    <t>930140Z</t>
  </si>
  <si>
    <t>Wilków Morskich</t>
  </si>
  <si>
    <t>930144Z</t>
  </si>
  <si>
    <t>Wyspiańskiego Stanisława</t>
  </si>
  <si>
    <t>930150Z</t>
  </si>
  <si>
    <t>Zapolskiej Gabrieli</t>
  </si>
  <si>
    <t>930153Z</t>
  </si>
  <si>
    <t>Żeglarska</t>
  </si>
  <si>
    <t>930154Z</t>
  </si>
  <si>
    <t>Żeromskiego Stefana</t>
  </si>
  <si>
    <t>930069Z</t>
  </si>
  <si>
    <t>Łużucka</t>
  </si>
  <si>
    <t>930021Z</t>
  </si>
  <si>
    <t>Drawska</t>
  </si>
  <si>
    <t>930077Z</t>
  </si>
  <si>
    <t>Mazurska</t>
  </si>
  <si>
    <t>Kaszubska</t>
  </si>
  <si>
    <t>930145Z</t>
  </si>
  <si>
    <t>Wyspiańskiego Stanisława - bis</t>
  </si>
  <si>
    <t>930006Z</t>
  </si>
  <si>
    <t>Białoruska</t>
  </si>
  <si>
    <t>930087Z</t>
  </si>
  <si>
    <t>Norweska</t>
  </si>
  <si>
    <t>930018Z</t>
  </si>
  <si>
    <t>Czeska</t>
  </si>
  <si>
    <t>930024Z</t>
  </si>
  <si>
    <t>Fińska</t>
  </si>
  <si>
    <t>930047Z</t>
  </si>
  <si>
    <t>Jaracza Stefana</t>
  </si>
  <si>
    <t>930067Z</t>
  </si>
  <si>
    <t>Łąkowa</t>
  </si>
  <si>
    <t>930082Z</t>
  </si>
  <si>
    <t>Modrzejewskiej Heleny</t>
  </si>
  <si>
    <t>930085Z</t>
  </si>
  <si>
    <t>Niecała</t>
  </si>
  <si>
    <t>930091Z</t>
  </si>
  <si>
    <t>Okólna</t>
  </si>
  <si>
    <t>930117Z</t>
  </si>
  <si>
    <t>Sosnowa</t>
  </si>
  <si>
    <t>930124Z</t>
  </si>
  <si>
    <t>Szwedzka</t>
  </si>
  <si>
    <t>930040Z</t>
  </si>
  <si>
    <t>Holenderska</t>
  </si>
  <si>
    <t>930138Z</t>
  </si>
  <si>
    <t>Węgierska</t>
  </si>
  <si>
    <t>930143Z</t>
  </si>
  <si>
    <t>Wrzosowa</t>
  </si>
  <si>
    <t>930146Z</t>
  </si>
  <si>
    <t>Wyspowa</t>
  </si>
  <si>
    <t>930122Z</t>
  </si>
  <si>
    <t>Szmaragdowa</t>
  </si>
  <si>
    <t>930058Z</t>
  </si>
  <si>
    <t>Kręta</t>
  </si>
  <si>
    <t>930032Z</t>
  </si>
  <si>
    <t>Gradowa</t>
  </si>
  <si>
    <t>930121Z</t>
  </si>
  <si>
    <t>Sucha</t>
  </si>
  <si>
    <t>930151Z</t>
  </si>
  <si>
    <t>Zarzecze</t>
  </si>
  <si>
    <t>930123Z</t>
  </si>
  <si>
    <t>Sztormowa</t>
  </si>
  <si>
    <t>930026Z</t>
  </si>
  <si>
    <t>Gajowa</t>
  </si>
  <si>
    <t>930103Z</t>
  </si>
  <si>
    <t>Pogodna</t>
  </si>
  <si>
    <t>930010Z</t>
  </si>
  <si>
    <t>Brzozowa</t>
  </si>
  <si>
    <t>930031Z</t>
  </si>
  <si>
    <t>Głęboka</t>
  </si>
  <si>
    <t>930043Z</t>
  </si>
  <si>
    <t>I Armii Wojska Polskiego</t>
  </si>
  <si>
    <t>930063Z</t>
  </si>
  <si>
    <t>Kwiatowa</t>
  </si>
  <si>
    <t>930048Z</t>
  </si>
  <si>
    <t>Kanałowa</t>
  </si>
  <si>
    <t>930068Z</t>
  </si>
  <si>
    <t>Łęgowa</t>
  </si>
  <si>
    <t>930081Z</t>
  </si>
  <si>
    <t>Miodowa</t>
  </si>
  <si>
    <t>930096Z</t>
  </si>
  <si>
    <t>Owocowa</t>
  </si>
  <si>
    <t>930095Z</t>
  </si>
  <si>
    <t>Osadników Wojskowych</t>
  </si>
  <si>
    <t>930090Z</t>
  </si>
  <si>
    <t>Ogrodowa</t>
  </si>
  <si>
    <t>930106Z</t>
  </si>
  <si>
    <t>Promowa</t>
  </si>
  <si>
    <t>930107Z</t>
  </si>
  <si>
    <t>Prosta</t>
  </si>
  <si>
    <t>930129Z</t>
  </si>
  <si>
    <t>Trzcinowa</t>
  </si>
  <si>
    <t>930136Z</t>
  </si>
  <si>
    <t>Warzywna</t>
  </si>
  <si>
    <t>930139Z</t>
  </si>
  <si>
    <t>Wierzbowa</t>
  </si>
  <si>
    <t>930137Z</t>
  </si>
  <si>
    <t>Wąska</t>
  </si>
  <si>
    <t>930061Z</t>
  </si>
  <si>
    <t>Ku Morzu</t>
  </si>
  <si>
    <t>930073Z</t>
  </si>
  <si>
    <t>Markiewicza Juliana</t>
  </si>
  <si>
    <t>930104Z</t>
  </si>
  <si>
    <t>Portowa</t>
  </si>
  <si>
    <t>930102Z</t>
  </si>
  <si>
    <t>Plażowa + boczna</t>
  </si>
  <si>
    <t>930013Z</t>
  </si>
  <si>
    <t>Józefa Chełmońskiego</t>
  </si>
  <si>
    <t>930070Z</t>
  </si>
  <si>
    <t>Jacka Malczewskiego</t>
  </si>
  <si>
    <t>930149Z</t>
  </si>
  <si>
    <t>Zamkowa</t>
  </si>
  <si>
    <t>Basztowa</t>
  </si>
  <si>
    <t>930079Z</t>
  </si>
  <si>
    <t>Mieczowa</t>
  </si>
  <si>
    <t>930120Z</t>
  </si>
  <si>
    <t>Strzelecka</t>
  </si>
  <si>
    <t>930133Z</t>
  </si>
  <si>
    <t>Ułańska</t>
  </si>
  <si>
    <t>930042Z</t>
  </si>
  <si>
    <t>Husarska</t>
  </si>
  <si>
    <t>930130Z</t>
  </si>
  <si>
    <t>Turniejowa</t>
  </si>
  <si>
    <t>930038Z</t>
  </si>
  <si>
    <t>Herbowa</t>
  </si>
  <si>
    <t>930039Z</t>
  </si>
  <si>
    <t>Hetmańska</t>
  </si>
  <si>
    <t>930017Z</t>
  </si>
  <si>
    <t>Cieszkowskiego Augusta</t>
  </si>
  <si>
    <t>930094Z</t>
  </si>
  <si>
    <t>Elizy Orzeszkowej</t>
  </si>
  <si>
    <t>930116Z</t>
  </si>
  <si>
    <t>930148Z</t>
  </si>
  <si>
    <t>Zacisze</t>
  </si>
  <si>
    <t>930045Z</t>
  </si>
  <si>
    <t>Jana Pawła II</t>
  </si>
  <si>
    <t>930152Z</t>
  </si>
  <si>
    <t>Zdrojowa</t>
  </si>
  <si>
    <t>RAZEM:</t>
  </si>
  <si>
    <t>Legionów</t>
  </si>
  <si>
    <t>Rondo Róży Wiatrów</t>
  </si>
  <si>
    <t>Nr</t>
  </si>
  <si>
    <t>930002Z</t>
  </si>
  <si>
    <t>Ochotnicze Straże Pożarne</t>
  </si>
  <si>
    <t>ul. 1-go Maja 56  72-603 Świnoujście</t>
  </si>
  <si>
    <t>28.04.2013</t>
  </si>
  <si>
    <t>15.04.2013</t>
  </si>
  <si>
    <t>12.10.2013</t>
  </si>
  <si>
    <t>25.07.2013</t>
  </si>
  <si>
    <t>12.08.2013</t>
  </si>
  <si>
    <t>16.02,2013</t>
  </si>
  <si>
    <t>14.04.2014</t>
  </si>
  <si>
    <t>11.10.2014</t>
  </si>
  <si>
    <t>24.07.2014</t>
  </si>
  <si>
    <t>27.04.2014</t>
  </si>
  <si>
    <t>11.08.2014</t>
  </si>
  <si>
    <t>toalety publiczne (8 sztuk)</t>
  </si>
  <si>
    <t>Kontener sanitarny - WC</t>
  </si>
  <si>
    <t>ul. Marszałka Józefa Piłsudkiego 15, 72-600 Świnoujście</t>
  </si>
  <si>
    <t>ul. Marszałka Józefa Piłsudskiego 15, 72-600 Świnoujście</t>
  </si>
  <si>
    <t>Urząd Miasta Świnoujście, Wydział Promocji, Turystyki, Kultury i Sportu (Biuro Informacji Turystycznej)</t>
  </si>
  <si>
    <t xml:space="preserve"> Plac Rybaka 1, 72-600 Świnoujście </t>
  </si>
  <si>
    <t>923135/9004Z</t>
  </si>
  <si>
    <t xml:space="preserve">sztania: sala teatralna ul. Matejki 11; Inne – imprezy  rekreacyjne: Amfiteatr – ul. Chopina 30,  Muszla Koncertowa przy Promenadzie, Karsibór, Warszów, Przytór </t>
  </si>
  <si>
    <t>20, ok. 3000 osób na poszczególnej imprezie, imprezy rekreacyjne i masowe (Sylwester Miejski, Wielka Orkiestra Świątecznej Pomocy, Dni Morza, Dni Rybaka, Koncerty Promenadowe)</t>
  </si>
  <si>
    <t>Gaśnice GP-6 5 szt. GS-5X – 1szt. 2 hydranty zewnętrzne, 2 hydranty wewnętrzne. rolety zewnętrzne, czujki alarmu. do budynku można dostać się przez 4 drzwi: 2szt drzwi prowadzą ze sceny do budynku i posiadają po dwa zamki typu Porta,  1 szt drzwi do wejścia głównego  - od strony ulicy Matejki    posiadają dwa zamki typu Porta, oraz drzwi od strony hotelu OSir posiadające jeden zamek typu Porta</t>
  </si>
  <si>
    <t>4246,90 m2</t>
  </si>
  <si>
    <t>Gaśnice GP6 – 7 szt, hydrant wewnętrzny – 1szt, kraty w oknach piwnicznych (4 szt) i w oknach pomieszczenia socjalnego (2 szt – wysoki parter). do budynku można dostać się przez 5 szt. drzwi stalowych. Drzwi do piwnicy – zamykane na 1 kłódkę, drzwi ewakuacyjne z sali widowiskowej – zamykane na zamek z wkładką i zasuwę, pozostałe drzwi zamykane są na dwa zamki z wkładką</t>
  </si>
  <si>
    <t>1001m2</t>
  </si>
  <si>
    <t>811160530</t>
  </si>
  <si>
    <t>dobry i miejscowo średni</t>
  </si>
  <si>
    <t>place zabaw w ogrodzie przedszkolnym, szatnia</t>
  </si>
  <si>
    <t>4, 200-450 uczestników, impreza przedszkolna - piknik; rajd; plener malarski, bal karnawałowy</t>
  </si>
  <si>
    <t>budynek Przedszkola Miejskiego Nr 1 ,,Perełki Bałtyku"</t>
  </si>
  <si>
    <t>hydranty, gaśnice, przez część doby i w dni wolne od pracy dozór monitorowany przez agencję ochrony; zamek gerda oraz dodatkowy zamek w drzwiach główych wejściowych, w innych drzwiach po dwa zamki</t>
  </si>
  <si>
    <t>Warszawska13; 72-600 Świnoujście</t>
  </si>
  <si>
    <t>2; 800 osób jednorazowo; jesienny piknik rodzinny, piknik rodzinny z okazji Dnia Matki i Dnia Dziecka</t>
  </si>
  <si>
    <t>papa termozgrzewalna</t>
  </si>
  <si>
    <t>Witosa 7, Świnoujście</t>
  </si>
  <si>
    <t>plac zabaw w ogrodzie prdzedszkolnym, Sosnowa 16 - 3 szatnie, ul. 1 Maja 40 - 1 szatnia, stołówka</t>
  </si>
  <si>
    <t>2; 250 uczestników; impreza przedszkolna - piknik, bal karnawałowy</t>
  </si>
  <si>
    <t>tak - towarowa</t>
  </si>
  <si>
    <t>plac zabaw, 2 szatnie pracownicze i 4 szatnie dziecięce</t>
  </si>
  <si>
    <t>4; 400 uczesników; spotkania i festyny rodzinne, w tym Piknik Rodzinny z okazji Dnia Dziecka</t>
  </si>
  <si>
    <t>6133 m3</t>
  </si>
  <si>
    <t>Teren Edukacyjnego Placu Zabaw  u zbiegu ulicy B.Chrobrego i Mieszka I (Park Zdrojowy)</t>
  </si>
  <si>
    <t>ul.Chrobrego - Park Zdrojowy</t>
  </si>
  <si>
    <t xml:space="preserve">ul. Wojska Polskiego - Siemiradzkiego </t>
  </si>
  <si>
    <t>ul. Matejki</t>
  </si>
  <si>
    <t>ul. Piłsudzkiego</t>
  </si>
  <si>
    <t>PL. Rybaka</t>
  </si>
  <si>
    <t xml:space="preserve">ul. Wojska Polskiego (granica Państwa). </t>
  </si>
  <si>
    <t>ul. Steyera (Tagrowisko Miejskie).</t>
  </si>
  <si>
    <t xml:space="preserve">nie </t>
  </si>
  <si>
    <t>gęstożebrowe monolityczne betonowe</t>
  </si>
  <si>
    <t>dachówka</t>
  </si>
  <si>
    <t>betonowe</t>
  </si>
  <si>
    <t>blacha falista, wełna mineralna, płyta paździeżowa</t>
  </si>
  <si>
    <t>blacha falista</t>
  </si>
  <si>
    <t>blacha stalowa</t>
  </si>
  <si>
    <t>6. Urząd Miasta, Wydział Eksploatacji i Zarządzania Nieruchomościami</t>
  </si>
  <si>
    <t>Cmentarze Komunalne</t>
  </si>
  <si>
    <t>Kaplica - dom pogrzebowy</t>
  </si>
  <si>
    <t>budynek biurowy-przedwojenny</t>
  </si>
  <si>
    <t>biuro</t>
  </si>
  <si>
    <t>gaśnice proszkowe-2szt.,gaśnice pianowe-2szt.</t>
  </si>
  <si>
    <t>gaśnice pianowe-2szt., gaśnice proszkowe-2szt.</t>
  </si>
  <si>
    <t>ul. Karsiborska 11, 72-600 Świnoujście</t>
  </si>
  <si>
    <t>ul. Sąsiedzka, 72-600 Świnoujście</t>
  </si>
  <si>
    <t>drewniany</t>
  </si>
  <si>
    <t>konstrukcja drewniana, dachowka</t>
  </si>
  <si>
    <t>15. Przedszkole Miejskie Nr 11 z Oddziałami Integracyjnymi "Tęcza"</t>
  </si>
  <si>
    <t>Budynek przedszkola</t>
  </si>
  <si>
    <t>72-600 Świnoujście, ul. Gdyńska 27b</t>
  </si>
  <si>
    <t>gaśnice GS5 - 2 szt, gasnice GT5 - 2 szt, gasnice proszkowe GP - 6 szt, hydranty, żaluzje antywłamaniowe - 4 szt, monitoring Konwój Security</t>
  </si>
  <si>
    <t>ściany z wielopłytowych elementów prefabrykowanych</t>
  </si>
  <si>
    <t>2 km (Zalew Szczeciński)</t>
  </si>
  <si>
    <t>888,4 m2</t>
  </si>
  <si>
    <t>837,2 m2</t>
  </si>
  <si>
    <t>3085 m3</t>
  </si>
  <si>
    <t xml:space="preserve">Wieża Sony </t>
  </si>
  <si>
    <t>Maszyna do pisania dla niewidomych</t>
  </si>
  <si>
    <t>Kopiarko drukarka canon</t>
  </si>
  <si>
    <t>Telefon</t>
  </si>
  <si>
    <t>Monitor</t>
  </si>
  <si>
    <t>10. Przedszkole Miejskie Nr 11 z Oddziałami Integracyjnymi "Tęcza"</t>
  </si>
  <si>
    <t>Notebook</t>
  </si>
  <si>
    <t xml:space="preserve">Szkoła Podstawowa nr 1 w Świnoujściu </t>
  </si>
  <si>
    <t xml:space="preserve">16. Szkoła Podstawowa nr 1 w Świnoujściu </t>
  </si>
  <si>
    <t xml:space="preserve">11. Szkoła Podstawowa nr 1 w Świnoujściu </t>
  </si>
  <si>
    <t xml:space="preserve">7. Szkoła Podstawowa nr 1 w Świnoujściu </t>
  </si>
  <si>
    <t xml:space="preserve">ul. Narutowicza 10, 72-600 Świnoujście </t>
  </si>
  <si>
    <t>Szkola Podstawowa nr 1</t>
  </si>
  <si>
    <t>oświata</t>
  </si>
  <si>
    <t>gaśnice proszkowe(12 szt), śniegowa m1szt, monitoring szkolnyprzez Agencje Ochrony, kraty w oknach stołowki szkolnej,w oknach Sali gimnastycznej , Sali zerówki, w oknach i drzwiach Harcówk. Drzwi wejściowe posiadają podwójne  zamki typu Gerda</t>
  </si>
  <si>
    <t>Narutowicza 10</t>
  </si>
  <si>
    <t>drewno, stropy monolityczne</t>
  </si>
  <si>
    <t>blacha stalowa ocynkowana i dachówka bitumiczna</t>
  </si>
  <si>
    <t>komputer</t>
  </si>
  <si>
    <t>monitor LCD</t>
  </si>
  <si>
    <t>UPS</t>
  </si>
  <si>
    <t>Monitor LCD</t>
  </si>
  <si>
    <t>laptop</t>
  </si>
  <si>
    <t>radiomagnetofon</t>
  </si>
  <si>
    <t>fantom</t>
  </si>
  <si>
    <t>aparat fotograficzny</t>
  </si>
  <si>
    <t>Telefax</t>
  </si>
  <si>
    <t>multimedialny rzutnik</t>
  </si>
  <si>
    <t>Monitoring, w tym: kamera zewnętrzna 3 szt, kamera wewnętrzna 1 szt</t>
  </si>
  <si>
    <t>32</t>
  </si>
  <si>
    <t xml:space="preserve">9. Zespół Szkół Ogólnokształcących w Świnoujściu </t>
  </si>
  <si>
    <t>10. Gimnazjum Publiczne nr 2 im. Henryka Sienkiewicza</t>
  </si>
  <si>
    <t>11. Zespół Szkół Publicznych nr 4 z Oddziałami Integracyjnymi</t>
  </si>
  <si>
    <t>16. Ośrodek Sportu i Rekreacji "Wyspiarz"w Świnoujściu</t>
  </si>
  <si>
    <t>odbiornik fal radiowych</t>
  </si>
  <si>
    <t>Szkoła Podstawowa Nr 2  z dwoma mieszkaniami służbowymi</t>
  </si>
  <si>
    <t>szkoła</t>
  </si>
  <si>
    <t>Świnoujście, ul. Białoruska 2</t>
  </si>
  <si>
    <t>cegła pelna</t>
  </si>
  <si>
    <t>płyta żelbetowa</t>
  </si>
  <si>
    <t>dach płaski, wylewka, pokrycie papą termozgrzewalną</t>
  </si>
  <si>
    <t>Morze Bałtyckie - 4 km</t>
  </si>
  <si>
    <t>dostateczy</t>
  </si>
  <si>
    <t>3 nadziemne        + 1 podziemna</t>
  </si>
  <si>
    <t>TAK - częściowo</t>
  </si>
  <si>
    <t>17. Szkoła Podstawowa Nr 2</t>
  </si>
  <si>
    <t>Drukarka HP Laser Jet</t>
  </si>
  <si>
    <t>Drukarka - kserokopiarka</t>
  </si>
  <si>
    <t>Czytnik laserowy Voyager</t>
  </si>
  <si>
    <t xml:space="preserve">Centrala </t>
  </si>
  <si>
    <t>Aparat fotograficzny cyfrowy</t>
  </si>
  <si>
    <t>Moduł sterujący pulpitu (prac.językowa)</t>
  </si>
  <si>
    <t>Jednostka centralna (prac.językowa)</t>
  </si>
  <si>
    <t>Monitor dotykowy (prac. językowa)</t>
  </si>
  <si>
    <t>72-600 Świnoujscie, ul. Monte Cassino 24-25</t>
  </si>
  <si>
    <t>ul. Gdyńska 27b, 72-600 Świnoujście</t>
  </si>
  <si>
    <t>place zabaw, stołówka</t>
  </si>
  <si>
    <t>konstrukcja drewniana, dachówka</t>
  </si>
  <si>
    <t>185 m2</t>
  </si>
  <si>
    <t>jedna</t>
  </si>
  <si>
    <t>dostateczna (do remontu)</t>
  </si>
  <si>
    <t>dostateczna(do remontu)</t>
  </si>
  <si>
    <t>dostateczne( do remontu)</t>
  </si>
  <si>
    <t>dostateczna</t>
  </si>
  <si>
    <t>183,69 m2</t>
  </si>
  <si>
    <t>dwie</t>
  </si>
  <si>
    <t>ul. Sąsiedzka, 72-605 Świnoujście</t>
  </si>
  <si>
    <t>cmentarze komunalne: ul. Karsiborska, ul. Sąsiedzka; place zabaw: 6 lokalizacji wg. Załączników; Schronisko dla zwierząt przy ul. Karsiborskiej; Targowisko Miejskie przy ul. Grunwaldzkiej; Park Zdrojowy, park przy ul. Chopina</t>
  </si>
  <si>
    <t>Parki</t>
  </si>
  <si>
    <t>Schronisko dla Bezdomnych Zwierząt</t>
  </si>
  <si>
    <t>Targowisko Miejskie</t>
  </si>
  <si>
    <t>Place Zabaw</t>
  </si>
  <si>
    <t xml:space="preserve">Budynek nowoczesnej zajezdni autobusowej na potrzeby zakładu oraz w celu wykonywania usług na zewnątrz został wybudowany do 30.12.2011 r., a oddany do użytku w styczniu 2012 r. Budynek składa się z Hali Głównej (zawiera Okręgową Stację Kontroli Pojazdów, myjnię mechaniczną i ręczną, 4 stanowiska do naprawy autobusów i innych pojazdów samochodowych, garaże dla 7 autobusów, magazyny, biura i pomieszczenia socjalne) oraz Wiaty Autobusowej z 13 stanowiskami postojowymi dla autobusów. Oprócz budynków zakład posiada place manewrowe, drogę dojazdową, oświetlenie zewnętrzne drogi dojazdowej, parking, przyłącza medialne. Zakład posiada ogrodzenie i jest monitorowany 11 kamerami. W celu ochrony zakładu m. in. tryb pracy dyspozytorów zmianowych ustalony jest na 24 godz. (dozór pracowniczy całodobowy) oraz podpisana jest umowa z firmą ochroniarską  i system alarmowy podłączony jest do systemu dyskretnego ostrzegania w razie włamania, napadu (dozór ochrony całodobowy). Pomieszczenie kasy znajduje się w budynku biurowym usytuowanym w Hali Głównej w pomieszczeniu parterowym(dokładnie popisane w tabeli nr 4), </t>
  </si>
  <si>
    <t>dodatkowo zabezpieczone jest alarmem. Budynki zakładu posiadają 19 szt. x 6 kg gaśnic proszkowych, 1 szt. x 12 kg gaśnicę śniegową, 5 szt. hydrantów ściennych wewnętrznych i 2 hydranty zewnętrzne.</t>
  </si>
  <si>
    <t>dł.12,27m, udźwig 3 T</t>
  </si>
  <si>
    <t>Shibaura ST 333</t>
  </si>
  <si>
    <r>
      <t>ppoż:</t>
    </r>
    <r>
      <rPr>
        <i/>
        <sz val="10"/>
        <rFont val="Arial"/>
        <family val="2"/>
      </rPr>
      <t xml:space="preserve"> gasnice proszkowe GP6xABC - 11 szt., proszkowe GPzBC - 2 szt., Urządzenie gaśnicze sprzętu komputerowego - 1 szt.,</t>
    </r>
    <r>
      <rPr>
        <b/>
        <i/>
        <sz val="10"/>
        <rFont val="Arial"/>
        <family val="2"/>
      </rPr>
      <t xml:space="preserve"> przeciwkradzieżowe:</t>
    </r>
    <r>
      <rPr>
        <i/>
        <sz val="10"/>
        <rFont val="Arial"/>
        <family val="2"/>
      </rPr>
      <t xml:space="preserve"> alarm monitorowany całodobowo, kraty w oknach czytelni, świetlicy, magazynku w-f, system telewizji przemysłowej (13 kamer)</t>
    </r>
  </si>
  <si>
    <t>2; 400 uczestników; festiwal piosenki żeglarskiej, piknik rodzinny</t>
  </si>
  <si>
    <t xml:space="preserve">ul. W. Witosa 12, 72-600Świnoujście </t>
  </si>
  <si>
    <t>gaśnice 34szt, hydranty 10szt, czujki 15, kraty w oknach 57 szt, urzadzenia alarmowe 4 szt, dozór pracowniczy: woźny szkoły 07.00-15.00, osoba dyżurujaca od 13.00-21.00, sygnał alarmowy przekazywany do agnecji ochrony, kamery na korytararzch szkolnych -10szt, kamery na zewnatrz budynku dydakt.-2 sz, kraty,czuki,kamery, 3 szt drzwi przeszkolne podwojne zamki 8 wielozastawowe , 2szt drzwi przeszkolne pojedyńcze zamki wielozastawowe, 2 szt drzwi pełne(jeden zamek i podwony zamek)</t>
  </si>
  <si>
    <t xml:space="preserve">ul. W. Witosa 12, 72-600 Świnoujście </t>
  </si>
  <si>
    <t>6; 300 uczestników; dyktando, piknik integracyjny, rewia talentów, henryki, impreza zakrętkowa</t>
  </si>
  <si>
    <t>Filia Nr 6, ul. Konstytucji 3 Maja 47, 72-600 Świnoujście - w budynku Spółdzielni Mieszkaniowej LW "Słowianin"</t>
  </si>
  <si>
    <t>gaśnice: proszkowe - 2 szt.</t>
  </si>
  <si>
    <t>Filia Nr 7, ul. Sosnowa 18, 72-602 Świnoujście (Warszów) - w budynku Miejskiego Domu Kultury</t>
  </si>
  <si>
    <t>Plac Rybaka 1, 72-600 Świnoujście</t>
  </si>
  <si>
    <t>9102Z</t>
  </si>
  <si>
    <t>Stary Ratusz - budynek wpisany do rejestru zabytków</t>
  </si>
  <si>
    <t>Siedziba Muzeum Rybołówstwa Morskiego</t>
  </si>
  <si>
    <t>gaśnice śniegowe -12 szt,gaśnica pianowa - 1 szt.,kraty w oknach na parterze , alarm antywłamaniowy, monitoring wizyjny,dozór agencji ochrony mienia, zamki w drzwiach wejściowych z certyfikatami</t>
  </si>
  <si>
    <t>ławy fundamentowe z kamienia polnego  oraz cgły pełnej murowane na zaprawie cementowej, ściany zew. Z cegły pełnej na zaprawie cementowao wapiennej, na zewnątrz tynk boniowany</t>
  </si>
  <si>
    <t>drewniane</t>
  </si>
  <si>
    <t>MONITOR LCD 22'' LG</t>
  </si>
  <si>
    <t xml:space="preserve">mikrofon +wzmacniacz kpl 1 </t>
  </si>
  <si>
    <t>komputer ABC( 4 SZT)</t>
  </si>
  <si>
    <t>Telewizor TCL</t>
  </si>
  <si>
    <t>Notebook Presario</t>
  </si>
  <si>
    <t xml:space="preserve">Komputer Triline </t>
  </si>
  <si>
    <t>system telewizji przemysłowej(na zewnątrz)</t>
  </si>
  <si>
    <t>system sygnalizacji alarmowej robudowa(wewnątrz/zewnątrz)</t>
  </si>
  <si>
    <t>rejestrator cyfrowy+twardy dysk</t>
  </si>
  <si>
    <t>czujki ,agencja ochrony -całodobowa</t>
  </si>
  <si>
    <t xml:space="preserve">gaśnice                           34  szt </t>
  </si>
  <si>
    <t>hydranty                         10  szt</t>
  </si>
  <si>
    <t>czujki                             15  szt</t>
  </si>
  <si>
    <t>kraty w oknach                57  szt</t>
  </si>
  <si>
    <t>urządzenia alarmowe          4 szt</t>
  </si>
  <si>
    <t>kamery na korytarzach     10 szt</t>
  </si>
  <si>
    <t>kamery na zewnątrz           2 szt</t>
  </si>
  <si>
    <t>dozór pracowniczy:woźny szk. od 07.00-15.00</t>
  </si>
  <si>
    <t xml:space="preserve">osoba dyżurująca :              od 13.00-21.00          </t>
  </si>
  <si>
    <t>8531A</t>
  </si>
  <si>
    <t>szatnia, stołówka</t>
  </si>
  <si>
    <t>budynek szkoły</t>
  </si>
  <si>
    <t>monitoring, alarm właczony cała dobe</t>
  </si>
  <si>
    <t>ul.Kościuszki 11, 72-600 Świnoujście</t>
  </si>
  <si>
    <t>ogrodzenie murowane</t>
  </si>
  <si>
    <t>boiska sportowe z bieżnią lekkoatletyczną</t>
  </si>
  <si>
    <t>gaśnice, monitoring</t>
  </si>
  <si>
    <t>ogrodzenie boisk sportowych</t>
  </si>
  <si>
    <t>boisko</t>
  </si>
  <si>
    <t>zaplecze socjalne boisk spotrowych</t>
  </si>
  <si>
    <t>droga dojazdowa</t>
  </si>
  <si>
    <t>droga</t>
  </si>
  <si>
    <t>3800 m2</t>
  </si>
  <si>
    <t>12160 m2</t>
  </si>
  <si>
    <t>21. Gimnazjum Publiczne nr 2 im. Henryka Sienkiewicza</t>
  </si>
  <si>
    <t>drukarka Konica Minolta</t>
  </si>
  <si>
    <t xml:space="preserve">koputer OPTIMUS OPTITECH </t>
  </si>
  <si>
    <t>projektor multimedialny BENQ MP 724</t>
  </si>
  <si>
    <t>zestaw komputerowy E2180/1GB/320GB/DVD/8500GT</t>
  </si>
  <si>
    <t>Monitor LG LCD 22" W2252TQ</t>
  </si>
  <si>
    <t>Monitor PLA 068597TFT 15"</t>
  </si>
  <si>
    <t>UPC szt.3</t>
  </si>
  <si>
    <t>Komputer PLA059862/PC</t>
  </si>
  <si>
    <t>Laptop Intel Pentium Dual - Core Mobile Edd 250GB/2048 MB z oprogramowaniem Vista Home Basic Pl</t>
  </si>
  <si>
    <t>Rzutnik pisma NOBO Quantum 2523T - walizkowy</t>
  </si>
  <si>
    <t xml:space="preserve">mikser YAMAHA </t>
  </si>
  <si>
    <t>System monitorowania boiska Orlik</t>
  </si>
  <si>
    <t>system sygnalizacji alarmowej</t>
  </si>
  <si>
    <t>Gimnazjum Publiczne nr 2 im. Henryka Sienkiewicza</t>
  </si>
  <si>
    <t>Gimnazjum Publiczne nr 3 w Świnoujściu</t>
  </si>
  <si>
    <t>ul. Norweska 12, 72-602 Świnoujście</t>
  </si>
  <si>
    <t>budynek szkolny</t>
  </si>
  <si>
    <t>poniemiecki, przedwojenny</t>
  </si>
  <si>
    <t>hala sportowa</t>
  </si>
  <si>
    <t>lekcje wychowania fizycznego</t>
  </si>
  <si>
    <t>2008 r.</t>
  </si>
  <si>
    <t>p.poż-gaśnice proszkowe 11 szt., 1 hydrant, przeciwkradzieżowe czujniki i urządzenia alrmowe, monitoring całodobowy sygnał przekazywany do agencji ochrony</t>
  </si>
  <si>
    <t>72-602 Świnoujście , ul. Norweska 12</t>
  </si>
  <si>
    <t>p.poż-gaśnice proszkowe 3 szt., 2 hydranty , przeciwkradzieżowe czujniki i urządzenia alrmowe, monitoring całodobowy sygnał przekazywany do agencji ochrony</t>
  </si>
  <si>
    <t>cegła palona</t>
  </si>
  <si>
    <t>żelbetonowy</t>
  </si>
  <si>
    <t>nowa dachówka, położona czerwiec 2009 r.</t>
  </si>
  <si>
    <t>około 2 km</t>
  </si>
  <si>
    <t>remont dachu 2009 r,  remont części elewacji 2012 r.,remont wszystkich klas -2011r i  2010 r,wymiana instalacji oświetleniowej w klasach- 2010 r,wymiana wszystkich krat zabezpieczających i balustrady-2010 r, remont i wymiana schodów na piętrach - 2009 remont korytarzy i wymiana stolarki drzwiowej -2008 r.w całym budynku wymienione są okna</t>
  </si>
  <si>
    <t>hala=konstrukcja stalowa. Łącznik z cegły klinkierowej.</t>
  </si>
  <si>
    <t>płyta dachowa warstwowa ( trapezowa, stalowa powlekana, izolacja z pianki poliuteranowej)</t>
  </si>
  <si>
    <t>bardzo dobra-nowa</t>
  </si>
  <si>
    <t>komputer serwer NTT TYTAN 945GCMX-S2 945GCMX Sc</t>
  </si>
  <si>
    <t>komputer uczen NTT Busuness W 6741 8157039727</t>
  </si>
  <si>
    <t>komputer uczen NTT Busuness W 6741 81535037592</t>
  </si>
  <si>
    <t>komputer uczen NTT Busuness W 6741 81525037328</t>
  </si>
  <si>
    <t>komputer uczen NTT Busuness W 6741 81535037594</t>
  </si>
  <si>
    <t>komputer uczen NTT Busuness W 6741 81578039556</t>
  </si>
  <si>
    <t>komputer uczen NTT Busuness W 6741 81577039711</t>
  </si>
  <si>
    <t>komputer uczen NTT Busuness W 6741 81577039716</t>
  </si>
  <si>
    <t>komputer uczen NTT Busuness W 6741 81577039729</t>
  </si>
  <si>
    <t>komputer uczen NTT Busuness W 6741 81578039573</t>
  </si>
  <si>
    <t>komputer uczen NTT Busuness W 6741z portem 81598040745</t>
  </si>
  <si>
    <t>skaner A4-HP Scan jet G2710 CNB 1 H-56  VB</t>
  </si>
  <si>
    <t>sieciowa drukarka laserowa-czarno-biała Samsung ML 257 N</t>
  </si>
  <si>
    <t>wideoprojektor - HITACHI ED-X22</t>
  </si>
  <si>
    <t>monitor LCD 19 samsung 920NW HA 19H9F Q 326925</t>
  </si>
  <si>
    <t>monitor LCD 19 samsung 920NW HA 19H9F Q 321633</t>
  </si>
  <si>
    <t>monitor LCD 19 samsung 920NW HA 19H9F Q 326916</t>
  </si>
  <si>
    <t>monitor LCD 19 samsung 920NW HA 19H9F Q 325918</t>
  </si>
  <si>
    <t>monitor LCD 19 samsung 920NW HA 19H9F Q 326917</t>
  </si>
  <si>
    <t>monitor LCD 19 samsung 920NW HA 19H9F Q 325914</t>
  </si>
  <si>
    <t>monitor LCD 19 samsung 920NW HA 19H9F Q 322438</t>
  </si>
  <si>
    <t>monitor LCD 19 samsung 920NW HA 19H9F Q 325911</t>
  </si>
  <si>
    <t>monitor LCD 19 samsung 920NW HA 19H9F Q 326935</t>
  </si>
  <si>
    <t>monitor LCD 19 samsung 920NW HA 19H9F Q 325909</t>
  </si>
  <si>
    <t>monitor LCD 19 samsung 920NW HA 19H9F Q 326934</t>
  </si>
  <si>
    <t>jednostka centralna MENTOR PC 24 + okl</t>
  </si>
  <si>
    <t>tablica interaktywna Q Board Etg 78 cali</t>
  </si>
  <si>
    <t>projektro Sanyo DXL 100</t>
  </si>
  <si>
    <t>wizualizer</t>
  </si>
  <si>
    <t xml:space="preserve">urządzenie wielofunkcyjne DCP 7030 </t>
  </si>
  <si>
    <t xml:space="preserve">rzutnik Mx 660  </t>
  </si>
  <si>
    <t>nad piwnicą ceramiczny – odcinkowy, nad parterem żelbetowy, nad piętrem drewniany wypełniony polepą</t>
  </si>
  <si>
    <t>Konstrukcja – drewniana, pokrycie dachu stromego – dachówka ceramiczna, pokrycie dachu płaskiego – papa bitumiczna</t>
  </si>
  <si>
    <t>8. Miejski Dom Kultury</t>
  </si>
  <si>
    <t>zestaw komputerowy MEX-A091 AMD</t>
  </si>
  <si>
    <t>telefax laserowy PANASONIC</t>
  </si>
  <si>
    <t>zestaw komputerowy - 2 komplety</t>
  </si>
  <si>
    <t>Powermikser Yamaha</t>
  </si>
  <si>
    <t>kolumna Yamaha S-115</t>
  </si>
  <si>
    <t>zestaw komputerowy MIKROTECH GALAXY</t>
  </si>
  <si>
    <t>kserokopiarka TOSHIBA E-Studio 166</t>
  </si>
  <si>
    <t>zestaw komputerowy  - 3 kpl.</t>
  </si>
  <si>
    <t>drukarka HP LASER JET P1005</t>
  </si>
  <si>
    <t>Skaner HP SCANJET G2410</t>
  </si>
  <si>
    <t>Telewizor LCD LG 22LD350 22"  6szt</t>
  </si>
  <si>
    <t>Telewizor LCD LG 22LD350 26"  3szt</t>
  </si>
  <si>
    <t>Telewizor LCD LG 22LD550 50"  1szt</t>
  </si>
  <si>
    <t>kino domowe LG HB405SU</t>
  </si>
  <si>
    <t>zestaw komputerowy ZUBER PC2873</t>
  </si>
  <si>
    <t>Telefax PANASONIC KX-KX-FT988</t>
  </si>
  <si>
    <t>zestaw komputerowy INFINITY-3</t>
  </si>
  <si>
    <t>Drukarka PX660</t>
  </si>
  <si>
    <t>zestaw komputerowy</t>
  </si>
  <si>
    <t>6. Miejski Dom Kultury</t>
  </si>
  <si>
    <t>procesor dźwięku RACK DSP BX DRIVE</t>
  </si>
  <si>
    <t>Sterownik świateł DMX Dimmer</t>
  </si>
  <si>
    <t>Powermikser Yamaha EMX 5014C</t>
  </si>
  <si>
    <t>mikrofon AKG WMS-40PRO SINGLE VOCAL SET</t>
  </si>
  <si>
    <t>zestaw nagłaśniający Yamaha</t>
  </si>
  <si>
    <t>mikrofon GEMINI UX-16H - 2 szt.</t>
  </si>
  <si>
    <t>sterownik SC-2412</t>
  </si>
  <si>
    <t>sterownik DMX DIMMER 6-kanałowy - 2szt.</t>
  </si>
  <si>
    <t>sterownik świateł SC 2412</t>
  </si>
  <si>
    <t>zestaw nagłaśniający STAGEPAS</t>
  </si>
  <si>
    <t>kolumna głośnikowa Yamaha S-115 V2</t>
  </si>
  <si>
    <t>Wzmacniacz mocy LDSP6K 2x2950W/2 - 3szt.</t>
  </si>
  <si>
    <t>wzmacniacz mocy LDSP1K8 2x880W/2</t>
  </si>
  <si>
    <t>Kolumna LDVA8 2x8"  8szt</t>
  </si>
  <si>
    <t>kolumna LDV218B 18" SUBWOFER  4szt</t>
  </si>
  <si>
    <t>kolumna LDV12A 12" ACTIV  2szt</t>
  </si>
  <si>
    <t>mikrofon SHURE PGX-24E/Beta 58-P6  4 szt</t>
  </si>
  <si>
    <t>mikrofon SHURE SM-58 LCE  8szt</t>
  </si>
  <si>
    <t>mikrofon SHURE SM-58 SE</t>
  </si>
  <si>
    <t>mikrofon AKG DRUM SET BIG II</t>
  </si>
  <si>
    <t>pulpit do świateł AGAT ALFA 255</t>
  </si>
  <si>
    <t>zestaw nagłaśn. LD SYSTEM DAWE-10 G2 ACTIVE PA  2 szt</t>
  </si>
  <si>
    <t>mikser YAMAHA MG-82 CX  2szt</t>
  </si>
  <si>
    <t>odtwarzacz CD DENON DN-S 1200  2szt</t>
  </si>
  <si>
    <t>Laptop , system Windows 7Home, procesor INTELT4500 2.3 GH</t>
  </si>
  <si>
    <t xml:space="preserve">Netbook Toshiba, Windows 7 </t>
  </si>
  <si>
    <t xml:space="preserve">Laptop Acer Travel Mate, Windows 7 Home Premium, procesor Intel Pentium CPU </t>
  </si>
  <si>
    <t>Lptop Asus ,4 sztuki , 7,5", Radeon 6290, Dual Care CPU</t>
  </si>
  <si>
    <t>Laptop COMPAQ (Presorio CQ57)   2 szt, 19", Windows 7 Home Premium, Intel Pentium 2010GHz</t>
  </si>
  <si>
    <t>System monitoringu:rejestrator na  16 kamer, monitor LCD37'', kamery kolorowe kopułkowe, dysk twardy 320GB, akumulator, kamera kolorowa dzień/noc,obiektyw Fujinion, kamera kopułowa wandaloodporna, kamera kopulowa VOCC917 HD, zestaw transmisji</t>
  </si>
  <si>
    <t xml:space="preserve">Rozbudowa systemu kamer, 2 nowe kolorowe kamery kopułkowe </t>
  </si>
  <si>
    <t>Piec konwekcyjno- parowy Whirpool gazowy, 11XGN1/1 Model ADN 512</t>
  </si>
  <si>
    <t>0,5 kw 230 v-50/60Hz</t>
  </si>
  <si>
    <t>Sprzedawca- Dobra Astro Marek Botwinaul. Werzbowa 111 Tychy</t>
  </si>
  <si>
    <t>zabezpieczenia pprzed spadkiem napięcia</t>
  </si>
  <si>
    <t>72-600 Swinoujście, ul. Szkolna 1</t>
  </si>
  <si>
    <t>Liceum Ogólnokształcące z Oddziałami Integracyjnymi im. Mieszka I</t>
  </si>
  <si>
    <t>zajęcia edukacyjne</t>
  </si>
  <si>
    <t>sala gimnastyczna i zaplecze sali</t>
  </si>
  <si>
    <t>zajęcia sportowe</t>
  </si>
  <si>
    <t>czujki alarmu,kraty w piwnicy</t>
  </si>
  <si>
    <t>alarm, szyby bezpieczne antywłamaniowe</t>
  </si>
  <si>
    <t xml:space="preserve"> 72-600 Świnoujście ul. Niedziałkowskiego 2</t>
  </si>
  <si>
    <t>72- 600 Świnoujście ul. Niedziałkowskiego 2</t>
  </si>
  <si>
    <t>cegła pełna</t>
  </si>
  <si>
    <t>strop pod piwnicą typu kleina,nad pozostałymi drewniany</t>
  </si>
  <si>
    <t>wiezba drewniana dwuspadowa,pokryta blachą</t>
  </si>
  <si>
    <t>strop drewniany</t>
  </si>
  <si>
    <t>konstrukca dachu pokryta blachą</t>
  </si>
  <si>
    <t>3/4 dachu do remontu</t>
  </si>
  <si>
    <t>zły (do remontu)</t>
  </si>
  <si>
    <t>monitory 4 szt.</t>
  </si>
  <si>
    <t>komputery 7 szt.</t>
  </si>
  <si>
    <t>monitor 2 szt.</t>
  </si>
  <si>
    <t>komputer MAC</t>
  </si>
  <si>
    <t>skaner</t>
  </si>
  <si>
    <t>monitor 4 szt.</t>
  </si>
  <si>
    <t>telewizor</t>
  </si>
  <si>
    <t>monitory 7 szt.</t>
  </si>
  <si>
    <t>netbook Asus</t>
  </si>
  <si>
    <t>netebook Acer</t>
  </si>
  <si>
    <t>aparat cyfrowy samsung</t>
  </si>
  <si>
    <t>monitoring  wizyjny zewnętrzny- 2 kamery i 3 kamery wewnętrzne</t>
  </si>
  <si>
    <t>monitoring wizyjny zewnętrzny-1 kamera i 1 kamera wewnetrzna</t>
  </si>
  <si>
    <t>monitoring wizyjny zewnętrzny 2 kamery</t>
  </si>
  <si>
    <t>ul. Jana Sołtana 2, 72-602 Świnoujście</t>
  </si>
  <si>
    <t>budynek murowany - szkoła</t>
  </si>
  <si>
    <t>cele dydaktyczne</t>
  </si>
  <si>
    <t>budynek murowany - internat</t>
  </si>
  <si>
    <t>opieka nad młodzieżą</t>
  </si>
  <si>
    <t>budynek murowany - kotłownia</t>
  </si>
  <si>
    <t>ogrzewanie</t>
  </si>
  <si>
    <t>budynek murowany - sala gimnastyczna</t>
  </si>
  <si>
    <t>budynek murowany - stołówka</t>
  </si>
  <si>
    <t>budynek murowany - warsztaty mechaniczne</t>
  </si>
  <si>
    <t>około 1940</t>
  </si>
  <si>
    <t>budynek murowany - warsztat spawalniczy</t>
  </si>
  <si>
    <t>budowla - rurociągi i przewody</t>
  </si>
  <si>
    <t>budowla - linia sieci energetycznej</t>
  </si>
  <si>
    <t>budowla - boisko szkolne</t>
  </si>
  <si>
    <t>budowla - linia telefoniczna</t>
  </si>
  <si>
    <t>inne budowle - drogi, ogrodzenia</t>
  </si>
  <si>
    <t>gaśnice proszkowe-29, hydranty 3, alarm, agencja ochrony, kraty w oknach</t>
  </si>
  <si>
    <t>72-602 Świnoujście, ul. Sołtana 2</t>
  </si>
  <si>
    <t>gaśnice śniegowe-20, hydranty 4, alarm, agencja ochrony, kraty w oknach</t>
  </si>
  <si>
    <t>gaśnice śniegowe -2, alarm, agencja ochrony, kraty w oknach</t>
  </si>
  <si>
    <t>gaśnice proszkowe -5, hydrant 1, alarm, agencja ochrony, kraty w oknach</t>
  </si>
  <si>
    <t>gaśnice śniegowe -5, hydrant 1, alarm, agencja ochrony, kraty w oknach</t>
  </si>
  <si>
    <t>gaśnice proszkowe -10, hydrant 1, alarm, agencja ochrony, kraty w oknach</t>
  </si>
  <si>
    <t>72-602 Świnoujście, ul. Wrzosowa</t>
  </si>
  <si>
    <t>72-602 Świnoujście, ul. Ludzi Morza</t>
  </si>
  <si>
    <t>żelbetowe prefabrykowane</t>
  </si>
  <si>
    <t>płytowe żelbetowe "ŻERAŃ</t>
  </si>
  <si>
    <t>stropodach z płyt żelbetowych korytkowych</t>
  </si>
  <si>
    <t>prefabrykowane płytowe , częściwo cegła lub beton komórkowy</t>
  </si>
  <si>
    <t>żelbetowe płytowe</t>
  </si>
  <si>
    <t xml:space="preserve">płyty dachowe korytkowe pokryte styropianem i  papą </t>
  </si>
  <si>
    <t>cegła pełna ceramiczna</t>
  </si>
  <si>
    <t>drewniany podwieszony</t>
  </si>
  <si>
    <t>stropodach Kleina</t>
  </si>
  <si>
    <t>płyty korytkowe żelbetowe pokryte papą</t>
  </si>
  <si>
    <t>strop drewniany oraz strop żelbetowy</t>
  </si>
  <si>
    <t>kratownica drewniana, pokryta papą na poszalowaniu z desek</t>
  </si>
  <si>
    <t>drewniane i masywne</t>
  </si>
  <si>
    <t>drewniany kryty papą</t>
  </si>
  <si>
    <t>nie występuje</t>
  </si>
  <si>
    <t>Projektor- BenQ MP 723</t>
  </si>
  <si>
    <t>Drukarka laserowa HP 2015D- SZT. 2</t>
  </si>
  <si>
    <t>Drukarka laserowa HP 1020- SZT. 6</t>
  </si>
  <si>
    <t>Jednostka centralna HP DX 2300 MT -szt. 8</t>
  </si>
  <si>
    <t>Zasilacz awaryjny UPS APC 500VA</t>
  </si>
  <si>
    <t xml:space="preserve">Monitor Acer AL. 1916NVS </t>
  </si>
  <si>
    <t>Monitor Acer AL. 1916NVS - szt. 7</t>
  </si>
  <si>
    <t>Symulator ECDIS Transas Navi Trainer kpl</t>
  </si>
  <si>
    <t>Telewizor Daewoo DT-B 21 S 7 K</t>
  </si>
  <si>
    <t>Ekran projekcyjny elektryczny</t>
  </si>
  <si>
    <t>Monitor Acer LCD X193HGB- 3 szt.</t>
  </si>
  <si>
    <t>Jednostka centralna PC Elite XFH 7750/2GB/D</t>
  </si>
  <si>
    <t>Kserokopiarka DSm 618d z automatem wrzutowym</t>
  </si>
  <si>
    <t>Drukarka Samsung ML-1640 A4 USB</t>
  </si>
  <si>
    <t>Drukarka Samsung CLP-310 Kolor</t>
  </si>
  <si>
    <t>Monitor LG  LCD W2261VP-PF</t>
  </si>
  <si>
    <t>Drukarka ML-2571N A4 USB Ethernet</t>
  </si>
  <si>
    <t>Monitor LCD VB191T 5ms DVI -szt. 16  19"</t>
  </si>
  <si>
    <t xml:space="preserve">Komputer Alsen Profi 31A-7400P7 szt. 17 </t>
  </si>
  <si>
    <t xml:space="preserve">Monitor LCD SM723N - szt. 4 </t>
  </si>
  <si>
    <t>Urządzenie wielofuncyjne Canon imigerunner 2520</t>
  </si>
  <si>
    <t>Ruter</t>
  </si>
  <si>
    <t>UPS zasilacz awaryjny</t>
  </si>
  <si>
    <t>Jednostka centralna z monitorem K.Alsen Profi</t>
  </si>
  <si>
    <t>Symulator ECDIS Transas Navi Trainer -4 stanowiska</t>
  </si>
  <si>
    <t>Symulator siłowni okrętowej MER2 -7 stanowisk</t>
  </si>
  <si>
    <t>Modem</t>
  </si>
  <si>
    <t>Stanowisko laboratoryjne z silnikiem typu REKIN</t>
  </si>
  <si>
    <t xml:space="preserve">Jednostka centralna Alivio z monitorem Benq 20" 17 szt.                                                                                                </t>
  </si>
  <si>
    <t>Jednostka centralna Triline</t>
  </si>
  <si>
    <t>Jednostka centralna Asus -serwer</t>
  </si>
  <si>
    <t>Komputer TRL Alivio z monitorem Benq 19" 3 szt.</t>
  </si>
  <si>
    <t>Laptop HP 67359 Ql60DVDSM VB-  szt. 5</t>
  </si>
  <si>
    <t>laptop Toshiba Satellite L-300-2C3  szt. 3</t>
  </si>
  <si>
    <t>Projektor multimedialny Sanyo PLC-XW60  szt.2</t>
  </si>
  <si>
    <t xml:space="preserve">laptop HP szt.1 </t>
  </si>
  <si>
    <t>Projektor multimedialny Benq MS513SVGA</t>
  </si>
  <si>
    <t>Drukarka HP Laser P1102</t>
  </si>
  <si>
    <t>Laptop Lenovo G570/2330M/4 -11 szt.</t>
  </si>
  <si>
    <t>Drukarka HP Laser Jet M1212NF</t>
  </si>
  <si>
    <t>Drukarka HP Laser Jet P2055</t>
  </si>
  <si>
    <t>Drukarka Samsung CLP 325</t>
  </si>
  <si>
    <t>Laptop Asus</t>
  </si>
  <si>
    <t>Centrala alarmowa Integra - wewnątrz budynku</t>
  </si>
  <si>
    <t xml:space="preserve">Kamery telewizji dozorowej - 3 szt. </t>
  </si>
  <si>
    <t>13. Zespół Szkół Morskich</t>
  </si>
  <si>
    <t>4. Zespół Szkół Morskich</t>
  </si>
  <si>
    <t>Mercedes</t>
  </si>
  <si>
    <t>WDB9034611P575283</t>
  </si>
  <si>
    <t>ZSW 00357</t>
  </si>
  <si>
    <t>26.11.1996</t>
  </si>
  <si>
    <t>14.02.2013</t>
  </si>
  <si>
    <t>310D</t>
  </si>
  <si>
    <t>WDB6024771P294003</t>
  </si>
  <si>
    <t>ZSW 00356</t>
  </si>
  <si>
    <t>OSOBOWY</t>
  </si>
  <si>
    <t>14.10.1993</t>
  </si>
  <si>
    <t>24.11.2012</t>
  </si>
  <si>
    <t>Przyczepka lekka</t>
  </si>
  <si>
    <t>DO750NC</t>
  </si>
  <si>
    <t>GT4405214</t>
  </si>
  <si>
    <t>SCX 2256</t>
  </si>
  <si>
    <t>11.03.1997</t>
  </si>
  <si>
    <t>alarm</t>
  </si>
  <si>
    <t xml:space="preserve">Przystań Łunowo                                              </t>
  </si>
  <si>
    <t>Obiekt ogrodzony, monitorowany, ochrona stróża, gaśnice</t>
  </si>
  <si>
    <t>działalność dydaktyczno - wychowawcza</t>
  </si>
  <si>
    <t>około 1912</t>
  </si>
  <si>
    <t>budynek internatu A</t>
  </si>
  <si>
    <t>budynek internatu B - biurowy</t>
  </si>
  <si>
    <t>budynek internatu C</t>
  </si>
  <si>
    <t>budynek gospodarczy zagłebiony w ziemi</t>
  </si>
  <si>
    <t>budynek magazynu</t>
  </si>
  <si>
    <t>budynek z pralnią i garażem</t>
  </si>
  <si>
    <t>portiernia</t>
  </si>
  <si>
    <t>garaż 5-cio boksowy</t>
  </si>
  <si>
    <t>inne budowle - ogrodzenie</t>
  </si>
  <si>
    <t>budowle sportowe - boisko</t>
  </si>
  <si>
    <t>GP-6 - 10 sztuk, GS5x - 1 sztuka, hydrant, system alarmowy i telewizji przemysłowej, 4 - wejścia po 2 zamki</t>
  </si>
  <si>
    <t>72-600  Świnoujście, Piastowska 55</t>
  </si>
  <si>
    <t>GP-6 - 9 sztuk, GS6x - 1 sztuka, hydrant, system alarmowy i telewizji przemysłowej, 1 - wejście, 1 zamek</t>
  </si>
  <si>
    <t>PG-6 - 8 sztuk, hudrant, system alarmowy i telewizji przemysłowej, 1 - wejście, 1 zamek</t>
  </si>
  <si>
    <t>Ilość miejsc</t>
  </si>
  <si>
    <t>Ładowność</t>
  </si>
  <si>
    <t>Zabezpieczenia przeciwkradzieżowe</t>
  </si>
  <si>
    <t>rodzaj</t>
  </si>
  <si>
    <t>wartość</t>
  </si>
  <si>
    <t>Przebieg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</si>
  <si>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</si>
  <si>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</si>
  <si>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</si>
  <si>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</si>
  <si>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</si>
  <si>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</si>
  <si>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</si>
  <si>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</si>
  <si>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</si>
  <si>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</si>
  <si>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</si>
  <si>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</si>
  <si>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</si>
  <si>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</si>
  <si>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INFORMACJA O MAJĄTKU TRWAŁYM/OBROTOWYM</t>
  </si>
  <si>
    <t>Wyposażenie dodatkowe</t>
  </si>
  <si>
    <t>Razem sprzęt stacjonarny</t>
  </si>
  <si>
    <t>Razem sprzęt przenośny</t>
  </si>
  <si>
    <t>Razem monitoring wizyjny</t>
  </si>
  <si>
    <t xml:space="preserve">Okres ubezpieczenia OC i NW </t>
  </si>
  <si>
    <t xml:space="preserve">Okres ubezpieczenia AC i KR </t>
  </si>
  <si>
    <t>Poj. silnika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</si>
  <si>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</si>
  <si>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</si>
  <si>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</si>
  <si>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</si>
  <si>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</si>
  <si>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</si>
  <si>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</si>
  <si>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</si>
  <si>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</si>
  <si>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</si>
  <si>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</si>
  <si>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</si>
  <si>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Urząd Miasta Świnoujście, Wydział Organizacyjny</t>
  </si>
  <si>
    <t>000591900</t>
  </si>
  <si>
    <t>Urząd Miasta Świnoujście, Wydział Inżyniera Miasta</t>
  </si>
  <si>
    <t>Urząd Miasta Świnoujście, Wydział Ewidencji i Obrotu Nieruchomościami</t>
  </si>
  <si>
    <t>Urząd Miasta Świnoujście, Wydział Ochrony Środowiska i Leśnictwa</t>
  </si>
  <si>
    <t>Urząd Miasta, Wydział Eksploatacji i Zarządzania Nieruchomościami</t>
  </si>
  <si>
    <t>Urząd Miasta Świnoujście, Baza Rybacka</t>
  </si>
  <si>
    <t>000281045</t>
  </si>
  <si>
    <t>Muzeum Rybołówstwa Morskiego</t>
  </si>
  <si>
    <t>000669648</t>
  </si>
  <si>
    <t>Miejski Dom Kultury</t>
  </si>
  <si>
    <t>000282501</t>
  </si>
  <si>
    <t>Przedszkole Miejskie Nr 1 ,,Perełki Bałtyku"</t>
  </si>
  <si>
    <t>Przedszkole Miejskie Nr 5 "Bajka"</t>
  </si>
  <si>
    <t>Przedszkole Miejskie Nr 9</t>
  </si>
  <si>
    <t>Przedszkole Miejskie Nr 10 "Kolorowy Świat"</t>
  </si>
  <si>
    <t>8551577805</t>
  </si>
  <si>
    <t>Przedszkole Miejskie Nr 11 z Oddziałami Integracyjnymi "Tęcza"</t>
  </si>
  <si>
    <t>000211151</t>
  </si>
  <si>
    <t>000211518</t>
  </si>
  <si>
    <t>Szkoła Podstawowa Nr 6 im. Mieszka I</t>
  </si>
  <si>
    <t>000212423</t>
  </si>
  <si>
    <t>Zespół Szkolno - Przedszkolny</t>
  </si>
  <si>
    <t>320711905</t>
  </si>
  <si>
    <t>811922542</t>
  </si>
  <si>
    <t>Zespół Szkół Publicznych nr 4 z Oddziałami Integracyjnymi</t>
  </si>
  <si>
    <t>812377390</t>
  </si>
  <si>
    <t>000207712</t>
  </si>
  <si>
    <t>Centrum Edukacji Zawodowej i Turystyki w Świnoujściu</t>
  </si>
  <si>
    <t>000189339</t>
  </si>
  <si>
    <t>Zespół Szkół Morskich</t>
  </si>
  <si>
    <t>000144785</t>
  </si>
  <si>
    <t>Specjalny Ośrodek Szkolno-Wychowawczy</t>
  </si>
  <si>
    <t>000190390</t>
  </si>
  <si>
    <t>Wielofunkcyjna Placówka Oświatowo-Wychowawcza</t>
  </si>
  <si>
    <t>321136188</t>
  </si>
  <si>
    <t>Młodzieżowy Dom Kultury</t>
  </si>
  <si>
    <t>Poradnia Psychologiczno - Pedagogiczna</t>
  </si>
  <si>
    <t>000703150</t>
  </si>
  <si>
    <t>Ośrodek Sportu i Rekreacji "Wyspiarz"</t>
  </si>
  <si>
    <t>000330944</t>
  </si>
  <si>
    <t>Zakład Gospodarki Mieszkaniowej</t>
  </si>
  <si>
    <t>810506586</t>
  </si>
  <si>
    <t>Miejski Ośrodek Pomocy Rodzinie</t>
  </si>
  <si>
    <t>0005473105</t>
  </si>
  <si>
    <t>Powiatowy Urząd Pracy</t>
  </si>
  <si>
    <t>811937526</t>
  </si>
  <si>
    <t>810561303</t>
  </si>
  <si>
    <t>320024091</t>
  </si>
  <si>
    <t>Samodzielny Publiczny Zakład Opieki Zdrowotnej, Zakład Pielęgnacyjno – Opiekuńczy</t>
  </si>
  <si>
    <t>812012078</t>
  </si>
  <si>
    <t>Samodzielny Publiczny Zakład Opieki Zdrowotnej Szpital Miejski im. Jana Garduły</t>
  </si>
  <si>
    <t>812046670</t>
  </si>
  <si>
    <t>Żegluga Świnoujska</t>
  </si>
  <si>
    <t>810504943</t>
  </si>
  <si>
    <t>Wykaz budynków i budowli w Mieście Świnoujście</t>
  </si>
  <si>
    <t>system telewizji przemysłowej (wewnątrz budynku) - 7 sztuk mamer wewnątrz budynków i 7 kamet na zewnatrz obiektów</t>
  </si>
  <si>
    <t>elektroniczno-telewizyjny system dozoru</t>
  </si>
  <si>
    <t>14. Specjalny Ośrodek Szkolno-Wychowawczy</t>
  </si>
  <si>
    <t>5. Specjalny Ośrodek Szkolno-Wychowawczy</t>
  </si>
  <si>
    <t>1,9 TD7DB142</t>
  </si>
  <si>
    <t>WV2ZZZJOZ25021</t>
  </si>
  <si>
    <t>ZWS  J990</t>
  </si>
  <si>
    <t>1896 cm3</t>
  </si>
  <si>
    <t>25-07-2001</t>
  </si>
  <si>
    <t>8+1</t>
  </si>
  <si>
    <t>garaż, blokada skrzyni biegów, elektroniczno-telewizyjny system dozoru</t>
  </si>
  <si>
    <t>radio</t>
  </si>
  <si>
    <t>ul. Piastowska  55, 72-600 Świnoujście</t>
  </si>
  <si>
    <t>8790Z</t>
  </si>
  <si>
    <t>boisko szkolne, kuchnia (śniadania, kolacje)</t>
  </si>
  <si>
    <t>oświaty, nauki i kultury oraz budynki sportowe</t>
  </si>
  <si>
    <t>14. Przedszkole Miejskie Nr 10 "Kolorowy Świat"</t>
  </si>
  <si>
    <t>9. Przedszkole Miejskie Nr 10 "Kolorowy Świat"</t>
  </si>
  <si>
    <t>Wieża XA64V2ES</t>
  </si>
  <si>
    <t>Zestaw komputerowy ESPRIMO FUIITSY</t>
  </si>
  <si>
    <t>Drukarka laser HP P 1102</t>
  </si>
  <si>
    <t xml:space="preserve">Drukarka Samsung </t>
  </si>
  <si>
    <t>Urzadzenie do rozdzielania sygnału</t>
  </si>
  <si>
    <t xml:space="preserve">Karta sieciowa </t>
  </si>
  <si>
    <t>Komputer Maxdat „favorit”</t>
  </si>
  <si>
    <t>Drukarka HP 1018A4</t>
  </si>
  <si>
    <t>Monitor Belimera 17 LCD</t>
  </si>
  <si>
    <t>Laptop INSPIRON 15R P 6200</t>
  </si>
  <si>
    <t xml:space="preserve">Przystań Żeglarska </t>
  </si>
  <si>
    <t>1998r</t>
  </si>
  <si>
    <t>dozór całodobowy - dozorcy nocni, system monitoringu (3 kamery na terenie), gaśniice</t>
  </si>
  <si>
    <t>ul.Zalewowa 101, 72-605 Świnoujście</t>
  </si>
  <si>
    <t>cegła klinkierowa</t>
  </si>
  <si>
    <t>Monitor płaski</t>
  </si>
  <si>
    <t>Monitor BENQ LED 21,5 ModelGL2240</t>
  </si>
  <si>
    <t>Radiotelefon morski z nawigacją</t>
  </si>
  <si>
    <t>Drukarka EPSON PX660</t>
  </si>
  <si>
    <t>Drukarka Konica Minolta</t>
  </si>
  <si>
    <t>Kserokopiarka RICOH</t>
  </si>
  <si>
    <t xml:space="preserve">Obiektyw SIGMA </t>
  </si>
  <si>
    <t>Lampa CANON SPEEDIT</t>
  </si>
  <si>
    <t>Notebook HP 610t5870,W7H</t>
  </si>
  <si>
    <t>Działalność oświatowa</t>
  </si>
  <si>
    <t>Budynek biurowy</t>
  </si>
  <si>
    <t>zabytkowy, ale nie podlega konserwatorowi zabytków</t>
  </si>
  <si>
    <t>budynek przedwojenny</t>
  </si>
  <si>
    <t>gaśnica-2szt. hydrant-2szt Monitoring wewnętrzny, system alarmowy /dozór agencji ochrony/</t>
  </si>
  <si>
    <t>Cegła</t>
  </si>
  <si>
    <t>Drewniane</t>
  </si>
  <si>
    <t>Drewno i dachówka</t>
  </si>
  <si>
    <t>300 m  / kanał piastowski/</t>
  </si>
  <si>
    <t>zły – do remontu</t>
  </si>
  <si>
    <t>Kserokopiarka Aficio MP 1500</t>
  </si>
  <si>
    <t>Komputer ABC CE 430</t>
  </si>
  <si>
    <t>Laptop Sony Vaio-VGN+NR 32M-S</t>
  </si>
  <si>
    <t>Platforma do badania zmysłów</t>
  </si>
  <si>
    <t>Aparat EEG Biofeedback + monitor</t>
  </si>
  <si>
    <t>Monitoring wewnętrzny -system kamer</t>
  </si>
  <si>
    <t>place zabaw - Plaża w Świnoujsciu, wejście z ul. Prusa; kapieliska/baseny - Plaża, pływalnia przy ul. Żeromskiego 62 w Świnoujściu</t>
  </si>
  <si>
    <t>Pływalnia</t>
  </si>
  <si>
    <t>sportowo-rekreacyjne</t>
  </si>
  <si>
    <t>Sanitariat</t>
  </si>
  <si>
    <t>użyteczność publiczna</t>
  </si>
  <si>
    <t>TAK-sezon</t>
  </si>
  <si>
    <t>Budynek ratowników</t>
  </si>
  <si>
    <t>Promenada I</t>
  </si>
  <si>
    <t>ciąg pieszy -chodnik</t>
  </si>
  <si>
    <t>Promenada II</t>
  </si>
  <si>
    <t>Promenada III</t>
  </si>
  <si>
    <t>Przyłącze z natryskami</t>
  </si>
  <si>
    <t>urządzenie infrastruktury technicznej-użyteczność publiczna</t>
  </si>
  <si>
    <t>Przepompownia ścieków</t>
  </si>
  <si>
    <t>Przyłącze wody z natryskami</t>
  </si>
  <si>
    <t>Hala sportowa</t>
  </si>
  <si>
    <t>zajęcia rekreacyjno-sportowe, częściowo pow.mieszkalna i biurowa</t>
  </si>
  <si>
    <t>Administracyjny</t>
  </si>
  <si>
    <t>biura, zaplecze sanitarne</t>
  </si>
  <si>
    <t>Trybuny 10 sektorów</t>
  </si>
  <si>
    <t>użyteczność publiczna - siedziska na stadionie</t>
  </si>
  <si>
    <t>Płyta boiska trawiastego z infrastrukturą</t>
  </si>
  <si>
    <t>zajęcia rekreacyjno-sportowe</t>
  </si>
  <si>
    <t>Kasa stadionowa wraz z infrastrukturą</t>
  </si>
  <si>
    <t>użyteczności publicznej</t>
  </si>
  <si>
    <t>Ogrodzenie stadionu i płyty</t>
  </si>
  <si>
    <t>Wiaty stadionowe 4 szt.</t>
  </si>
  <si>
    <t>siedziska dla zawodników</t>
  </si>
  <si>
    <t>Ogrodzenie  sektorów</t>
  </si>
  <si>
    <t>urządzenie infrastruktury technicznej</t>
  </si>
  <si>
    <t>Przyłącze energetyczne</t>
  </si>
  <si>
    <t>Dom nolcegowy</t>
  </si>
  <si>
    <t>funkcja noclegowa</t>
  </si>
  <si>
    <t>Hala tenisowa</t>
  </si>
  <si>
    <t>zajęcia rekreacyjno-sportowe, częściowo pow. biurowa</t>
  </si>
  <si>
    <t>Korty tenisowe ziemne 4 szt wraz z infrastrukturą</t>
  </si>
  <si>
    <t>Boisko piłkarskie z nawierzchnią syntetyczną</t>
  </si>
  <si>
    <t xml:space="preserve">Skatepark </t>
  </si>
  <si>
    <t>urządzenie do jazdy na deskorolkach</t>
  </si>
  <si>
    <t>Budynek warsztatowy nr 10</t>
  </si>
  <si>
    <t>magazynowy z funk. kulturalnymi</t>
  </si>
  <si>
    <t>Bosmanka</t>
  </si>
  <si>
    <t>socjalny z sanitariatami</t>
  </si>
  <si>
    <t>Wieżyczka</t>
  </si>
  <si>
    <t>punkt informacyjny</t>
  </si>
  <si>
    <t>Wieża ciśnień</t>
  </si>
  <si>
    <t>Pomosty cumownicze 16szt</t>
  </si>
  <si>
    <t>Pomosty cumownicze 10 zestawów</t>
  </si>
  <si>
    <t>biura+kawiarnia</t>
  </si>
  <si>
    <t>Sanitariat nr 1 z kotłownią gaz.</t>
  </si>
  <si>
    <t>sanitarne</t>
  </si>
  <si>
    <t>Sanitariat nr 2 z kotłownią gaz.</t>
  </si>
  <si>
    <t>Sanitariat nr 3</t>
  </si>
  <si>
    <t>Pawilon gastronomiczny</t>
  </si>
  <si>
    <t>kuchnia turystyczna+sklep spożywczy+magazyn</t>
  </si>
  <si>
    <t>Domek turystyczny 2 segment 9 szt.</t>
  </si>
  <si>
    <t>inne mieszkalne</t>
  </si>
  <si>
    <t>Domek turystyczny 3 segment 6 szt.</t>
  </si>
  <si>
    <t>Domek turystyczny 4 segment Bielsko</t>
  </si>
  <si>
    <t>Domek apartamentowy</t>
  </si>
  <si>
    <t>2005/2006</t>
  </si>
  <si>
    <t>Domek"Przerzeczyn"</t>
  </si>
  <si>
    <t>Domek "Gil"</t>
  </si>
  <si>
    <t>Domek "Deda"</t>
  </si>
  <si>
    <t>Domek "Fala" 5 segm.</t>
  </si>
  <si>
    <t>Domek Kostrzyn 2 szt.</t>
  </si>
  <si>
    <t>Warsztat+ magazyn</t>
  </si>
  <si>
    <t>Urządzenia wodno-kanalizacyjn</t>
  </si>
  <si>
    <t>Oświetlenie, sieci kablowe</t>
  </si>
  <si>
    <t>Droga wewnętrzne</t>
  </si>
  <si>
    <t>Ogrodzenie terenu</t>
  </si>
  <si>
    <t>8 gaśnic proszkowych, 1 hydrant</t>
  </si>
  <si>
    <t>Świnoujscie ul. Żeromskiego 62</t>
  </si>
  <si>
    <t>Świnoujście, ul. Nowowiejskiego, przejście na plażę</t>
  </si>
  <si>
    <t>Świnoujście, ul.Powstańców Śl. przejście na plażę</t>
  </si>
  <si>
    <t>Świnoujście, ul. Prusa przejście na plażę</t>
  </si>
  <si>
    <t>monitoring sygnalizacji wlamania i wizyjny, czujniki p-poż</t>
  </si>
  <si>
    <t>Świnoujście, wejście z ul. Nowowiejskiego do wejścia z ul. Gierczak, wydmy na plaży</t>
  </si>
  <si>
    <t>Świnoujście, wejście z ul. Gierczak do wejścia z ul. Powstańców Śl., wydmy na plaży</t>
  </si>
  <si>
    <t>Świnoujście, wejście z ul. Nowowiejskiego do wejścia z ul. Prusa, wydmy na plaży</t>
  </si>
  <si>
    <t>Świnoujście - plaża ul. Nowowiejskiego</t>
  </si>
  <si>
    <t>Świnoujście - plaża ul. Prusa</t>
  </si>
  <si>
    <t>5 szt. gaśnic, 4 szt. hydranty, dozór pracowniczy całodobowy, drogi ewakuacyjne</t>
  </si>
  <si>
    <t>Świnoujście, ul. Piłsudskiego 9</t>
  </si>
  <si>
    <t>7 szt. gaśnic, dozór pracowniczy część doby</t>
  </si>
  <si>
    <t>Świnoujście, ul. Matejki 22</t>
  </si>
  <si>
    <t>dozór pracowniczy część doby</t>
  </si>
  <si>
    <t>4 gaśnice 6kg i 2 gasnice 2kg proszkowe, dozór całodobowy</t>
  </si>
  <si>
    <t>Świnoujscie, ul. Matejki 17A</t>
  </si>
  <si>
    <t>4 szt. gaśnic, 4 szt. hydranty, dozór pracowniczy przez część doby</t>
  </si>
  <si>
    <t>Świnoujście, ul. Matejki 17A</t>
  </si>
  <si>
    <t>dpzór pracowniczy część boby</t>
  </si>
  <si>
    <t>3 szt.gaśnic, dozór całodobowy, monitoring</t>
  </si>
  <si>
    <t>Świnoujście ul. Jachtowa</t>
  </si>
  <si>
    <t xml:space="preserve"> 2 gaśnicae proszkowe 6 kg, monitoring, dozór całodobowy</t>
  </si>
  <si>
    <t>Świnoujście ul.Wybrzeże Władysława IV</t>
  </si>
  <si>
    <t>dozór całodobowy, monitoring</t>
  </si>
  <si>
    <t>1 gaśnica 4kg,dozór całodobowy, czujki i urządzenia alarmowe obslugiwane przez agencję ochrony</t>
  </si>
  <si>
    <t>Świnoujście, ul. Słowackiego 1</t>
  </si>
  <si>
    <t>2 gaśnice 6kg,dozór całodobowy</t>
  </si>
  <si>
    <t>1 gaśnica 6kg, dozór całodobowy</t>
  </si>
  <si>
    <t>2 gaśnice 6 kg,dozór całodobowy</t>
  </si>
  <si>
    <t>1gaśnica 6kg, dozór całodobowy</t>
  </si>
  <si>
    <t>4 gaśnice 2 kg, dozór całodobowy</t>
  </si>
  <si>
    <t>1 gaśnica 6 kg, dozór całodobowy</t>
  </si>
  <si>
    <t>1gaśnica 2kg, dozór całodobowy</t>
  </si>
  <si>
    <t>dozór całodobowy</t>
  </si>
  <si>
    <t>więźba dachowa drewniana, dach wielospadowy kryty blachą miedzianą, kostrukcja płaciowo-kleszczowa; w centralnym punkcie dachu wieżyczka</t>
  </si>
  <si>
    <t>300 mb</t>
  </si>
  <si>
    <t xml:space="preserve">2005 r. - remont generalny wieżyczki;  2012 r. remont elewacji i wymina stolarki okiennej i drzwi wejściowych, wymiana blachacharki / rynny, parapety zew. ,rury spustowe , wymiana instalacji odgromowej </t>
  </si>
  <si>
    <t>stan dobry</t>
  </si>
  <si>
    <t>stan dobry budynek ogrzewany gazem</t>
  </si>
  <si>
    <t>stan bardzo dobry - wymiana  w 2012 r.</t>
  </si>
  <si>
    <t xml:space="preserve">stan dostateczny - planowana przebudowa komina  </t>
  </si>
  <si>
    <t>7. Muzeum Rybołówstwa Morskiego</t>
  </si>
  <si>
    <t>5. Muzeum Rybołówstwa Morskiego</t>
  </si>
  <si>
    <t>3. Muzeum Rybołówstwa Morskiego</t>
  </si>
  <si>
    <t>odtwarzacz CD JVC RV-NB52</t>
  </si>
  <si>
    <t>kabel (phyta) MULTICOR REDS na bębnie</t>
  </si>
  <si>
    <t>mikser cyfrowy YAMAHA LS9-32</t>
  </si>
  <si>
    <t>mikrofon AKG C-1000S  2szty</t>
  </si>
  <si>
    <t>rejestrator cyfrowy YAMAHA POCKETRACK W24</t>
  </si>
  <si>
    <t>wzmacniacz gitarowy FENDER FRONTMAN 212R</t>
  </si>
  <si>
    <t>wzmacniacz gitarowy FENDER MUSTANG II COMBO 40W</t>
  </si>
  <si>
    <t>wzmacniacz gitarowy BAS ASHDOWN EB 15-180 COMBO</t>
  </si>
  <si>
    <t>wzmacniacz gitarowy BAS PEAVEY MAX 112 35W</t>
  </si>
  <si>
    <t>odtwarzacz CD SONY DVP-SR 150 2szt</t>
  </si>
  <si>
    <t>wzmacniacz gitarowy Marshall</t>
  </si>
  <si>
    <t>oświetlenie led - 12szt.</t>
  </si>
  <si>
    <t xml:space="preserve">mikser Yamaha </t>
  </si>
  <si>
    <t>mikrofon - 3 szt.</t>
  </si>
  <si>
    <t>projektor</t>
  </si>
  <si>
    <t>Notebook - 2 szt</t>
  </si>
  <si>
    <t>dysk zewnętrzny - 2 szt</t>
  </si>
  <si>
    <t>mikroporty</t>
  </si>
  <si>
    <t>4. Miejski Dom Kultury</t>
  </si>
  <si>
    <t>System sygnalizacji alarmowej włamania</t>
  </si>
  <si>
    <t>3. Miejski Dom Kultury</t>
  </si>
  <si>
    <t xml:space="preserve">FIAT DUCATO </t>
  </si>
  <si>
    <t>120 Multi Jet</t>
  </si>
  <si>
    <t>ZFA25000001354216</t>
  </si>
  <si>
    <t>ZSW 04010</t>
  </si>
  <si>
    <t>ciężarowy z zamkniętą skrzynią</t>
  </si>
  <si>
    <t>2287m3</t>
  </si>
  <si>
    <t>21.01.2008r.</t>
  </si>
  <si>
    <t>02.05.2013r.</t>
  </si>
  <si>
    <t>Wyspiańskiego 2, 72-600 Świnoujście</t>
  </si>
  <si>
    <t>8891Z</t>
  </si>
  <si>
    <t>place zabaw, szatnia</t>
  </si>
  <si>
    <t>budynek murowany 1 piętrowy</t>
  </si>
  <si>
    <t>żłobek</t>
  </si>
  <si>
    <t>1956-60</t>
  </si>
  <si>
    <t>gaśnice proszkowe,gaśnice śniegowe, hydrant y wewnętrzne, wewnnętrzny dzwonek alarmu p-poż, całodobowy monitoring pomieszczeń budynku przez agencję ochrony, czujniki, kraty w oknach w magazynie spożywczym, monitoring zewnętrzny (kamery, rejestratory)</t>
  </si>
  <si>
    <t xml:space="preserve">budynek z cegły </t>
  </si>
  <si>
    <t>wylewane betonowe</t>
  </si>
  <si>
    <t>płaski</t>
  </si>
  <si>
    <t>DOBRY</t>
  </si>
  <si>
    <t>9. Żłobek Miejski Kubuś Puchatek</t>
  </si>
  <si>
    <t>drukarka Kanon</t>
  </si>
  <si>
    <t>5. Żłobek Miejski Kubuś Puchatek</t>
  </si>
  <si>
    <t>monitoring zewnętrzny</t>
  </si>
  <si>
    <t>BRAK</t>
  </si>
  <si>
    <t xml:space="preserve">8510Z </t>
  </si>
  <si>
    <t>przedszkole</t>
  </si>
  <si>
    <t>DREWNIANE</t>
  </si>
  <si>
    <t>10. Przedszkole Miejskie Nr 1 ,,Perełki Bałtyku"</t>
  </si>
  <si>
    <t>monitor Belinea 17 LCD</t>
  </si>
  <si>
    <t>drukarka HP Laser</t>
  </si>
  <si>
    <t>drukarka Samsung</t>
  </si>
  <si>
    <t>drukarka HP Laserjet</t>
  </si>
  <si>
    <t>drukarka HP LJ</t>
  </si>
  <si>
    <t>centrala telefoniczna</t>
  </si>
  <si>
    <t>ul. Batalionów Chłopskich 5, 72-600 Świnoujście</t>
  </si>
  <si>
    <t>8510Z</t>
  </si>
  <si>
    <t>Przedszkole Miejskie Nr 3</t>
  </si>
  <si>
    <t>szatnia</t>
  </si>
  <si>
    <t xml:space="preserve">winda </t>
  </si>
  <si>
    <t>ogrodzenie</t>
  </si>
  <si>
    <t>gaśnic proszkowe 6 sztuk, hydranty 2 sztuki, monitoring całodobowy, czujki alarmu, 2 zamik KFV, 2 zamki FCV</t>
  </si>
  <si>
    <t>ul. Batalionów Chłopskich 5, Świnoujście</t>
  </si>
  <si>
    <t>cegła i suporex</t>
  </si>
  <si>
    <t>ceramiczne</t>
  </si>
  <si>
    <t>stropodach</t>
  </si>
  <si>
    <t>żelbetowe</t>
  </si>
  <si>
    <t>wentylowany</t>
  </si>
  <si>
    <t xml:space="preserve">wylewane </t>
  </si>
  <si>
    <t>papa</t>
  </si>
  <si>
    <t xml:space="preserve">700 metrów </t>
  </si>
  <si>
    <t xml:space="preserve">kanał - przeprawa promowa </t>
  </si>
  <si>
    <t>dobra</t>
  </si>
  <si>
    <t>dysk seagate</t>
  </si>
  <si>
    <t xml:space="preserve">drukarka laserowa </t>
  </si>
  <si>
    <t>monitor ASUSUB 1720 "17"</t>
  </si>
  <si>
    <t xml:space="preserve">urządzenie wiellofunkcyjne BROTHER </t>
  </si>
  <si>
    <t xml:space="preserve">urządzenie wielofinkcyjne CANON </t>
  </si>
  <si>
    <t>zestaw komputerowy INTRECOR</t>
  </si>
  <si>
    <t xml:space="preserve">wieża PHILIPS   DVD </t>
  </si>
  <si>
    <t xml:space="preserve">Przedszkole Miejskie nr 3 w Świnoujściu </t>
  </si>
  <si>
    <t>Witosa 7, 72-600 Świnoujście</t>
  </si>
  <si>
    <t>Rodzaj prowadzonej działalności</t>
  </si>
  <si>
    <t>Czy od 1997 r. wystąpiły w Państwa mieniu szkody powodziowe? Jeśli tak, to kiedy i jaka była wysokość szkód.</t>
  </si>
  <si>
    <t xml:space="preserve">Zakres terytorialny prowadzonej działalności (Polska, zagranica) </t>
  </si>
  <si>
    <t>Czy w konstrukcji Państwa budynków występuje płyta warstwowa? Jeśli tak, to proszę podać, w którym budynku/budynkach oraz rodzaj wypelnienia.</t>
  </si>
  <si>
    <t>Przedszkole</t>
  </si>
  <si>
    <t>działalność oświatowa</t>
  </si>
  <si>
    <t>beton ,papa</t>
  </si>
  <si>
    <t>ok 1500 m</t>
  </si>
  <si>
    <t>bardzo dobra</t>
  </si>
  <si>
    <t>11.  Przedszkole Miejskie Nr 3 "Pod Żaglami"</t>
  </si>
  <si>
    <t>12. Przedszkole Miejskie Nr 5 "Bajka"</t>
  </si>
  <si>
    <t>Aparat telefoniczny Panasonik</t>
  </si>
  <si>
    <t>Drukarka Samsung</t>
  </si>
  <si>
    <t>Zestaw komputerowy</t>
  </si>
  <si>
    <t>Radiomagnetofon Sony</t>
  </si>
  <si>
    <t>7. Przedszkole Miejskie Nr 5 "Bajka"</t>
  </si>
  <si>
    <t>NotebookTOSHIBA</t>
  </si>
  <si>
    <t>6. Przedszkole Miejskie Nr 5 "Bajka"</t>
  </si>
  <si>
    <t>Monitoring wewnętrzny</t>
  </si>
  <si>
    <t>Monitoring zewnętrzny</t>
  </si>
  <si>
    <t>place zabaw</t>
  </si>
  <si>
    <t>place zabaw, szatnia, stołówka</t>
  </si>
  <si>
    <t>budynek Przedszkola Miejskiego Nr 9 w Świnoujściu</t>
  </si>
  <si>
    <t>ul. Sosnowa 16, 72-602 Świnoujście</t>
  </si>
  <si>
    <t>kraty w oknach na parterze,monitoring wewnętrzny i zewnętrzny; system oddymiania w pomieszczeniach kuchni</t>
  </si>
  <si>
    <t>Dms</t>
  </si>
  <si>
    <t>dachówka karpiówka</t>
  </si>
  <si>
    <t>DOBRA</t>
  </si>
  <si>
    <t>13. Przedszkole Miejskie Nr 9</t>
  </si>
  <si>
    <t>Urządzenie wielofunkcyjne EPSON</t>
  </si>
  <si>
    <t>8. Przedszkole Miejskie Nr 9</t>
  </si>
  <si>
    <t>notebook HP</t>
  </si>
  <si>
    <t>72-602 Świnoujście, ul. Sosnowa 16</t>
  </si>
  <si>
    <t>72-603 Świnoujście, ul. 1 Maja 40 Filia</t>
  </si>
  <si>
    <t>gaśnice, hydranty, od stycznia 2013 r. -  planowany monitoring.</t>
  </si>
  <si>
    <t>ul. Monte Cassino 24-25, 72-600 Świnoujście</t>
  </si>
  <si>
    <t>37</t>
  </si>
  <si>
    <t>Polska</t>
  </si>
  <si>
    <t>Przedszkole Miejskie nr 10 „Kolorowy Świat” w Świnoujściu ul. Monte Cassino 24-25</t>
  </si>
  <si>
    <t>Adaptacja 1984</t>
  </si>
  <si>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</si>
  <si>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</si>
  <si>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</si>
  <si>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SUMA:</t>
  </si>
  <si>
    <t>NIP</t>
  </si>
  <si>
    <t>REGON</t>
  </si>
  <si>
    <t>Liczba pracowników</t>
  </si>
  <si>
    <t>lokalizacja (adres)</t>
  </si>
  <si>
    <t>Rodzaj         (osobowy/ ciężarowy/ specjalny)</t>
  </si>
  <si>
    <t>Data I rejestracji</t>
  </si>
  <si>
    <t>Data ważności badań technicznych</t>
  </si>
  <si>
    <t>Monitor 19"</t>
  </si>
  <si>
    <t>Zestaw nagłaśniający</t>
  </si>
  <si>
    <t>Drukarka wielofunkcyjna</t>
  </si>
  <si>
    <t>Jednostka centralna serwer</t>
  </si>
  <si>
    <t>Drukarka EPSON</t>
  </si>
  <si>
    <t>Jednostka centralna</t>
  </si>
  <si>
    <t>Jednostak centralna DELL</t>
  </si>
  <si>
    <t>Zasilacz+router+USB</t>
  </si>
  <si>
    <t>Monitor 18,5"</t>
  </si>
  <si>
    <t>12. Szkoła Podstawowa Nr 2</t>
  </si>
  <si>
    <t>Słuchawki dynamiczne - kpl. 23 szt</t>
  </si>
  <si>
    <t>Laptop 17,3" + oprogramowanie</t>
  </si>
  <si>
    <t>8. Szkoła Podstawowa Nr 2</t>
  </si>
  <si>
    <t>System telewizji przemysłowej - 8 kamer wewn., 1 zewn</t>
  </si>
  <si>
    <t>System telewizji przemysłowej - 3 kamery zewn.</t>
  </si>
  <si>
    <t>ul. Białoruska 2, 72-602 Świnoujście</t>
  </si>
  <si>
    <t>ul. Staszica 17, 72-600 Świnoujście</t>
  </si>
  <si>
    <t>70</t>
  </si>
  <si>
    <t>SZKOŁA</t>
  </si>
  <si>
    <t>ŚWINOUJŚCIE UL. STASZICA 17</t>
  </si>
  <si>
    <t>14 gaśnic proszkowych, 2 gaśnice śniegowe, 5 hydrantów, system alarmowy- czujki alarmowe, kamery monitoringu  zewnętrzne - 6, kamery wewnętrzne - 4, kraty w poimieszczeniach:kasa, księgowość, czytelnia</t>
  </si>
  <si>
    <t>DOSTATECZNA</t>
  </si>
  <si>
    <t>\DOSTATECZNA</t>
  </si>
  <si>
    <t>TAK- 1 SKRZYDŁO</t>
  </si>
  <si>
    <t>13. Szkoła Podstawowa Nr 6 im. Mieszka I</t>
  </si>
  <si>
    <t>18. Szkoła Podstawowa Nr 6 im. Mieszka I</t>
  </si>
  <si>
    <t>drukarka</t>
  </si>
  <si>
    <t>monitor</t>
  </si>
  <si>
    <t>serwer</t>
  </si>
  <si>
    <t>puzzelator</t>
  </si>
  <si>
    <t>tablica multimedialna</t>
  </si>
  <si>
    <t>kserokopiarka</t>
  </si>
  <si>
    <t>aparat cyfrowy</t>
  </si>
  <si>
    <t>echo-dyktafon</t>
  </si>
  <si>
    <t>ech-wibrator z rezonatorem</t>
  </si>
  <si>
    <t>kamera</t>
  </si>
  <si>
    <t>defibrylator</t>
  </si>
  <si>
    <t>odtwarzacz DVD/CD</t>
  </si>
  <si>
    <t>72-605 Świnoujście, ul. Sąsiedzka 13A</t>
  </si>
  <si>
    <t>ul. Sąsiedzka 13A, 72-605 Świnoujście</t>
  </si>
  <si>
    <t>28</t>
  </si>
  <si>
    <t>Zespół Szkolno-Przedszkolny w Świnoujściu</t>
  </si>
  <si>
    <t>nauczanie</t>
  </si>
  <si>
    <t>2000/2001</t>
  </si>
  <si>
    <t>gaśnice proszkowe, hydranty, alarm, dozór, czujniki alarmowe z sygnałem do całodobowej agencji ochrony "Sekret" w Świnoujściu, monitoring</t>
  </si>
  <si>
    <t>porotherm</t>
  </si>
  <si>
    <t>płyty stropowe</t>
  </si>
  <si>
    <t>500m - Zalew Szczeciński</t>
  </si>
  <si>
    <t>19. Zespół Szkolno-Przedszkolny w Świnoujściu</t>
  </si>
  <si>
    <t>telewizor Philips</t>
  </si>
  <si>
    <t>stacjonarny zestaw komputerowy z monitorem</t>
  </si>
  <si>
    <t>stacjonarny zestaw komputerowy</t>
  </si>
  <si>
    <t>centralka telefoniczna</t>
  </si>
  <si>
    <t>rejestrator czasu pobytu dzieci w przedszkolu</t>
  </si>
  <si>
    <t>OSiR, ul. Matejki 22 Świnoujście</t>
  </si>
  <si>
    <t>Klub żeglarski, ul. Zalewowa 26 Świnoujście</t>
  </si>
  <si>
    <t>8560Z</t>
  </si>
  <si>
    <t>stołówka</t>
  </si>
  <si>
    <t xml:space="preserve">Zespół Szkół Ogólnokształcących w Świnoujściu </t>
  </si>
  <si>
    <t xml:space="preserve">Zespół Szkół Ogólnokształcących  </t>
  </si>
  <si>
    <t xml:space="preserve">dydaktyka </t>
  </si>
  <si>
    <t>stołówka  z łącznikiem</t>
  </si>
  <si>
    <t>4szt drwi z zamkami pojedynczymi</t>
  </si>
  <si>
    <t>sala gimnast. Z  zapleczem</t>
  </si>
  <si>
    <t>budynek Sali sport .Segment A+B</t>
  </si>
  <si>
    <t>5szt drzwi( 3szt przeszklone,2 szt pełne)</t>
  </si>
  <si>
    <t>wewn.nośne żelbetowe,prefabrykowane gr 14 cm</t>
  </si>
  <si>
    <t>kanałowe prefabrykowane, typu Żerań gr 24 cm</t>
  </si>
  <si>
    <t>stropdach wentylowany z płyt dachowych korytkowych</t>
  </si>
  <si>
    <t xml:space="preserve">20. Zespół Szkół Ogólnokształcących w Świnoujściu </t>
  </si>
  <si>
    <t>zestaw komputerowy informatyka 1 kpl</t>
  </si>
  <si>
    <t>zestaw komputerowy informatyka 1kpl</t>
  </si>
  <si>
    <t xml:space="preserve">telefax panasonic </t>
  </si>
  <si>
    <t>komputer IS2DE8400</t>
  </si>
  <si>
    <t>monitor LCD LG</t>
  </si>
  <si>
    <t>komputer, monitor,klawiatura.mysz   (P)</t>
  </si>
  <si>
    <t>monitor,komputer</t>
  </si>
  <si>
    <t>komputer 2 szt z oprogramowaniem</t>
  </si>
  <si>
    <t>monitory 2 szt</t>
  </si>
  <si>
    <t>pracownia elektronika model MENTOR</t>
  </si>
  <si>
    <t>projektor NECNP200</t>
  </si>
  <si>
    <t>projektor NECNP210</t>
  </si>
  <si>
    <t>drukarka wielofunkcyjna</t>
  </si>
  <si>
    <t>telewizor LG 42'</t>
  </si>
  <si>
    <t>kino domowe</t>
  </si>
  <si>
    <t xml:space="preserve">laptop rsc 15,4 </t>
  </si>
  <si>
    <t>telewizor LG42'</t>
  </si>
  <si>
    <t xml:space="preserve">zestaw kina domowego </t>
  </si>
  <si>
    <t>Projektor multimedialny BENQMP 724(P)</t>
  </si>
  <si>
    <t>Projektor multimedialny Sanyo XW 60 (P)</t>
  </si>
  <si>
    <t>Laptop  Intel PentiumEdd 250GB/2048 (P)</t>
  </si>
  <si>
    <t>tablica interaktywnaIQBoarc</t>
  </si>
  <si>
    <t xml:space="preserve">aparat cyfrowy  fotograficzny </t>
  </si>
  <si>
    <t>projektor optima</t>
  </si>
  <si>
    <t>wizualizer Wanin techn</t>
  </si>
  <si>
    <t>zestaw pilotow Testico Edu</t>
  </si>
  <si>
    <t>rzutnik pisma</t>
  </si>
  <si>
    <t xml:space="preserve">mikroskopy 16 szt </t>
  </si>
  <si>
    <t>tablica interaktywana</t>
  </si>
  <si>
    <t>notebook z oprogram i wyposaż</t>
  </si>
  <si>
    <t>Budynek murowany</t>
  </si>
  <si>
    <t>Stropy żelbetonowe-stan dobry</t>
  </si>
  <si>
    <t>Rzeka Świna- odl. 0,5 km</t>
  </si>
  <si>
    <t>Bud. 24 – dach dwuspadowy kryty dachówką i papą, bud. 25 – dach duspadowy, kryty papą</t>
  </si>
  <si>
    <t>stan dostateczny</t>
  </si>
  <si>
    <t>Stolarka okienna-stan bardzo dobry, stolarka drzwiowa-stan zły.</t>
  </si>
  <si>
    <t>Stan bardzo dobry</t>
  </si>
  <si>
    <t>Stan dostateczny</t>
  </si>
  <si>
    <t>Tak, winda towar.</t>
  </si>
  <si>
    <t>ul. Dworcowa 4, 72-600 Świnoujście</t>
  </si>
  <si>
    <t>gaśnice: proszkowe GP6-ABC-10szt., śniegowe GS5X-BCE-1 szt., czujniki i urządzenia alarmowe w budynku socjalnym i budynku chłodni. Dozór prcowniczy - całodobowy oraz Agencja Ochrony. W budynku chłodni i budynku socjalno-magazynowym 8 zamków po 2 w jednych drzwiach, rodzaj zamków - patentowe</t>
  </si>
  <si>
    <t>parterowy</t>
  </si>
  <si>
    <t>ściany i słupy żelbet, wypeł. ścian płyty warstwowe</t>
  </si>
  <si>
    <t>konst. stal, słupy stal, ściany z bloczków gaz-bet</t>
  </si>
  <si>
    <t>stalowa stalowa, pokrycie blacha</t>
  </si>
  <si>
    <t>komputer OPTIMUS Young DX400GTC2D</t>
  </si>
  <si>
    <t>monitor  LCD ASUS VW202SR 20"</t>
  </si>
  <si>
    <t>drukarka LaserJet m 1522 NF</t>
  </si>
  <si>
    <t>2. Urząd Miasta Świnoujście, Wydział Ewidencji i Obrotu Nieruchomościami</t>
  </si>
  <si>
    <t>Lokal użytkowy nr 1</t>
  </si>
  <si>
    <t>Centrum Informacji Turystycznej</t>
  </si>
  <si>
    <t>tak</t>
  </si>
  <si>
    <t>Tak</t>
  </si>
  <si>
    <t>Nie</t>
  </si>
  <si>
    <t>Plac Słowiański 6</t>
  </si>
  <si>
    <t>Urząd Miasta Świnoujście, Biuro Informacji Turystycznej</t>
  </si>
  <si>
    <t>użytkowy</t>
  </si>
  <si>
    <t>gaśnice 3 szt. Proszkowe</t>
  </si>
  <si>
    <t>żelbeton + bloczki wapienno-piaskowe</t>
  </si>
  <si>
    <t>żelbeton</t>
  </si>
  <si>
    <t>stalowo-drewniany</t>
  </si>
  <si>
    <t>Kserokopiarka cyfrowa Ricoh Aficio MP 2000 SP</t>
  </si>
  <si>
    <t>Aparat telefoniczny Philips DEC CD1702B/53 1 szt.</t>
  </si>
  <si>
    <t>Infomaty: A) zewnętrzny, wolnostojący, model TDC-OUT-32, 2 szt., B) wewnętrzny, wolnostojący, model TDC-IN-19-HR, 1 szt.</t>
  </si>
  <si>
    <t>2010-2011</t>
  </si>
  <si>
    <t>2. Urząd Miasta Świnoujście, Biuro Informacji Turystycznej</t>
  </si>
  <si>
    <t>System monitoringu; piloty antynapadowe - 4 szt., nadajnik radiowy do transmisji sygnałów, wewnątrz</t>
  </si>
  <si>
    <t>brak</t>
  </si>
  <si>
    <t>Urządzenia zainstalowane na zewnątrz budynku:</t>
  </si>
  <si>
    <t>wyświetlacz graficzno tekstowy GT Hermetic 307x48x5cm</t>
  </si>
  <si>
    <t>kasteon dwustronny z podświetleniem 50x50x16 cm</t>
  </si>
  <si>
    <t>2010-2012</t>
  </si>
  <si>
    <t>cmentarze komunalne - ul. Karsiborska, ul. Sąsiedzka; place zabaw - 6 lokalizacji wg załączników; schronisko dla zwierząt przy ul. Karsiborskiej</t>
  </si>
  <si>
    <t>remiza OSP Przytór</t>
  </si>
  <si>
    <t>remiza OSP Karsibór</t>
  </si>
  <si>
    <t>OSP</t>
  </si>
  <si>
    <t>kraty</t>
  </si>
  <si>
    <t>ul. Zalewowa 40c, 72-605 Świnoujście</t>
  </si>
  <si>
    <t>beton</t>
  </si>
  <si>
    <t>stropodach-izolacja bitumiczna</t>
  </si>
  <si>
    <t>1 km - Zalew Szczeciński</t>
  </si>
  <si>
    <t>2 km - Zalew Szczeciński</t>
  </si>
  <si>
    <t>2005 modernizacja budynku, wykonanie ocieplenia elewacji oraz wykonanie remontu jego wnętrza</t>
  </si>
  <si>
    <t>do remontu</t>
  </si>
  <si>
    <t>miedziana</t>
  </si>
  <si>
    <t>aluminiowa</t>
  </si>
  <si>
    <t>istnie, CO gazowe</t>
  </si>
  <si>
    <t>brak, Co elektryczne</t>
  </si>
  <si>
    <t>okna plastikowe, drzwi metalowe</t>
  </si>
  <si>
    <t>okna plastikowe, drzwi drewniane</t>
  </si>
  <si>
    <t>istnieje</t>
  </si>
  <si>
    <t>stan bardzo dobry</t>
  </si>
  <si>
    <t>4. Urząd Miasta Świnoujście, Wydział Spraw Obywatelskich i Urząd Stanu Cywilnego</t>
  </si>
  <si>
    <t>system selektywnego wywoływania DSP-52</t>
  </si>
  <si>
    <t>stacja bazowa motorola GM-380</t>
  </si>
  <si>
    <t>radiotelefon nasobny motorola GP 360</t>
  </si>
  <si>
    <t>radiotelefony nasobne motorola CP 180 szt. 12</t>
  </si>
  <si>
    <t>syrena elektroniczna DSE 600S</t>
  </si>
  <si>
    <t>maszt oświetleniowy szt. 3</t>
  </si>
  <si>
    <t>syrena elektroniczna DSE 300S</t>
  </si>
  <si>
    <t>latarki vulcan szt. 2</t>
  </si>
  <si>
    <t>sygnalizatory bezruchu moutionscout 10 sztuk</t>
  </si>
  <si>
    <t>wentylator oddymiający GF 164 szt. 2</t>
  </si>
  <si>
    <t>2. Urząd Miasta Świnoujście, Wydział Spraw Obywatelskich i Urząd Stanu Cywilnego</t>
  </si>
  <si>
    <t>star</t>
  </si>
  <si>
    <t>ZSW C347</t>
  </si>
  <si>
    <t>09.07.1990</t>
  </si>
  <si>
    <t>sprzęt pożarniczy</t>
  </si>
  <si>
    <t>SUSO244ASW0012669</t>
  </si>
  <si>
    <t>SMF 1203</t>
  </si>
  <si>
    <t>30.07.1998</t>
  </si>
  <si>
    <t>P44LN109826</t>
  </si>
  <si>
    <t>26.09.1985</t>
  </si>
  <si>
    <t>P244-12075</t>
  </si>
  <si>
    <t>specjalny</t>
  </si>
  <si>
    <t>Wyposażenie pojazdu specjalnego</t>
  </si>
  <si>
    <t>06.11.2013</t>
  </si>
  <si>
    <t>02.10.2013</t>
  </si>
  <si>
    <t>5. Urząd Miasta Świnoujście, Wydział Ochrony Środowiska i Leśnictwa</t>
  </si>
  <si>
    <t>Toaleta publiczna</t>
  </si>
  <si>
    <t>potrzeby fizjologiczne</t>
  </si>
  <si>
    <t>Gaśnica halonowa. Okratowane okna. Drzwi wyposarzone w dwa zamki patentowe.</t>
  </si>
  <si>
    <t>Gaśnica halonowa. Okratowane okna. Drzwi wyposarzone w jeden zamek patentowy.</t>
  </si>
  <si>
    <t>Gaśnica halonowa. Drzwi wyposarzone w jeden zamek patentowy.</t>
  </si>
  <si>
    <t xml:space="preserve">Gaśnica halonowa. Cąłodobowa ochrona. Drzwi wyposarzone w jeden zamek patentowy. </t>
  </si>
  <si>
    <r>
      <t>Lokal o pow. 200,96 m2 (w trwałym zarządzie) +50 %udział w klatce schodowej, tj.18,90m2 - pierwsze piętro w budynku intern</t>
    </r>
    <r>
      <rPr>
        <sz val="10"/>
        <rFont val="Arial"/>
        <family val="2"/>
      </rPr>
      <t>atu chłopców, budynek zgłoszony do ubezpieczenia przez Specjalny Ośrodek Szkolno-Wychowawczy przy ul. Piastowskiej 55</t>
    </r>
  </si>
  <si>
    <t>przebieg przewodów prawidłowy, instalacja drożna stan dobry</t>
  </si>
  <si>
    <t>2003-wymiana okien 11.200,-; 2005 –wymiana okien 12.900,-; 2007-gładź,malowanie,itp pomieszczeń 36.900,-; 2008-wym. drzwi ewakuacyjn.1.600,-; 2009-wym drzwi wejściowych 2.390,-</t>
  </si>
  <si>
    <t>1. 30.12.2002r. -budowa kotłowni gazowej wraz z wewnętrzną instalacją gazową - koszt ? 2. w 2003 r remont balkonów i renowacja elewacji budynku w części balkonowej, remont dachu i malowanie - koszt 30 tys. 3. w 2008 r. remont instalacji elektrycznej - wymiana instalacji tablic bezpiecznikowych, remont pomieszczeń koszt  19 tys. 4. co 3 lata renowacja powierzchni malarskich i elementów wyposażenia (stolarka okienna i drzwiowa, grzejników w pomieszczeniach Zakładu 5. w 2007 r i 2010 r. częściowa naprawa pokrycia dachowego  - 26 tys. 6. w 2011r. I w 2012 r. wymiana okien i drzwi w 95% na nowe i drzwi wejściowych - koszt 78 tys. 7. remont dachu -16.600 zł 8. w 2011 r. wykonanie podestów schodowych w ciągach komunikacyjnych - 19 tys. 9.w 20111 impregnacja wieźby fachowej 14 tys.</t>
  </si>
  <si>
    <t>8411Z</t>
  </si>
  <si>
    <t>dziełalność bibliotek</t>
  </si>
  <si>
    <t>Żłobek Miejski "Kubuś Puchatek"</t>
  </si>
  <si>
    <t>opieka dzienna nad dziećmi</t>
  </si>
  <si>
    <t>Warszawska 13, 72-600 Świnoujście</t>
  </si>
  <si>
    <t>Sosnowa 16, 72-602 Świnoujście</t>
  </si>
  <si>
    <t>8520Z</t>
  </si>
  <si>
    <t>szkoły podstawowe</t>
  </si>
  <si>
    <t>działalność wspomagająca edukację</t>
  </si>
  <si>
    <t>811924848</t>
  </si>
  <si>
    <t>gimnazja</t>
  </si>
  <si>
    <t>8531B</t>
  </si>
  <si>
    <t>ul. Gdyńska 26, 72-600 Świnoujście</t>
  </si>
  <si>
    <t>ul. Piastowska 54, 72-600 Świnoujście</t>
  </si>
  <si>
    <t>ul. Matejki 22, 72-600 Świnoujście</t>
  </si>
  <si>
    <t>9311Z</t>
  </si>
  <si>
    <t>działalność obiektów sportowych</t>
  </si>
  <si>
    <t>ul. Monte Cassino 8, 72-600 Świnoujście</t>
  </si>
  <si>
    <t>6832Z</t>
  </si>
  <si>
    <t>zarządznie nieruchomościami wykonywane na zlecenie</t>
  </si>
  <si>
    <t>pozostała pomoc społeczna bez zakwaterowania, gdzie indziej niesklasyfikowana</t>
  </si>
  <si>
    <t>pobór,uzdatnianie i dostarczanie wody</t>
  </si>
  <si>
    <t>Komunikacja Autobusowa Sp. z o.o.</t>
  </si>
  <si>
    <t>działalność szpitali</t>
  </si>
  <si>
    <t>ul. Mieszka I 7, 72-600 Świnoujście</t>
  </si>
  <si>
    <t>ul. Wyb. Władysława IV 12, 72-600 Świnoujście</t>
  </si>
  <si>
    <t>5030Z</t>
  </si>
  <si>
    <t>transport wodny śródlądowy pasażerski</t>
  </si>
  <si>
    <t>22. Gimnazjum Publiczne nr 3 w Świnoujściu</t>
  </si>
  <si>
    <t>23. Zespół Szkół Publicznych nr 4 z Oddziałami Integracyjnymi</t>
  </si>
  <si>
    <t>24. Liceum Ogólnokształcące z Oddziałami Integracyjnymi im. Mieszka I</t>
  </si>
  <si>
    <t>25. Zespół Szkół Morskich</t>
  </si>
  <si>
    <t>26. Specjalny Ośrodek Szkolno-Wychowawczy</t>
  </si>
  <si>
    <t>27. Wielofunkcyjna Placówka Oświatowo-Wychowawcza</t>
  </si>
  <si>
    <t>14. Zespół Szkolno-Przedszkolny w Świnoujściu</t>
  </si>
  <si>
    <t xml:space="preserve">15. Zespół Szkół Ogólnokształcących w Świnoujściu </t>
  </si>
  <si>
    <t>16. Gimnazjum Publiczne nr 2 im. Henryka Sienkiewicza</t>
  </si>
  <si>
    <t>17. Gimnazjum Publiczne nr 3 w Świnoujściu</t>
  </si>
  <si>
    <t>18. Zespół Szkół Publicznych nr 4 z Oddziałami Integracyjnymi</t>
  </si>
  <si>
    <t>19. Liceum Ogólnokształcące z Oddziałami Integracyjnymi im. Mieszka I</t>
  </si>
  <si>
    <t>20. Zespół Szkół Morskich</t>
  </si>
  <si>
    <t>22. Wielofunkcyjna Placówka Oświatowo-Wychowawcza</t>
  </si>
  <si>
    <t>Czy pojazd sluży do nauki jazdy? (TAK/NIE)</t>
  </si>
  <si>
    <t xml:space="preserve">Wartość pojazdu (z VAT)              </t>
  </si>
  <si>
    <t>gps</t>
  </si>
  <si>
    <t>nie</t>
  </si>
  <si>
    <t>127783,46 m</t>
  </si>
  <si>
    <t>Łączna długość dróg, za które Ubezpieczający ponosi odpowiedzialność /dotyczy tylko zarządcy dróg/</t>
  </si>
  <si>
    <t>drukarka HP Laser Jet P2015D</t>
  </si>
  <si>
    <t>drukarka OPERA 100 M9006 287E</t>
  </si>
  <si>
    <t>monitor LCD ASUS 19" VB191T</t>
  </si>
  <si>
    <t>komputer Dell GX270 z WIN XP</t>
  </si>
  <si>
    <t>drukarka NASHUATEC Lasercolor SPC410DN</t>
  </si>
  <si>
    <t>Bilioteka backupu (storage)</t>
  </si>
  <si>
    <t>drukarka HP lasercolor CLJ2605</t>
  </si>
  <si>
    <t>dysk HDD SCSI 146 GB Ultra 320 15K (REKORD)</t>
  </si>
  <si>
    <t>komputer DellOptiPlex MT 755  z WIN XP</t>
  </si>
  <si>
    <t>drukarka Canon Pixma iX 5000 (A3)</t>
  </si>
  <si>
    <t>komputer Dell GX280 z WIN XP</t>
  </si>
  <si>
    <t>serwer HP DL 360 R05 (ew.ludn.)</t>
  </si>
  <si>
    <t>drukarka EPSON LQ680</t>
  </si>
  <si>
    <t>monitor LCD HYUNDAY 24"</t>
  </si>
  <si>
    <t>monitor LCD AOC 19"</t>
  </si>
  <si>
    <t>drukarka laser XEROX Phaser 6125N</t>
  </si>
  <si>
    <t>Drukarka Xerox Phaser 6125 N Laser color (UE)</t>
  </si>
  <si>
    <t>drukarka laser XEROX Phaser 3100 MFPV/X</t>
  </si>
  <si>
    <t>komputer DELL GX620d z XP i kartą graficzną RADEON X300</t>
  </si>
  <si>
    <t>drukarka HP LaserJet P1005</t>
  </si>
  <si>
    <t>drukarka HP LaserJet P1505</t>
  </si>
  <si>
    <t>komputer DELL GX280sf z WIN XP Prof..</t>
  </si>
  <si>
    <t>komputer DELL GX620d z WIN XP Prof..</t>
  </si>
  <si>
    <t>komputer COMPAQ sr 5013 z WIN XP Prof.</t>
  </si>
  <si>
    <t>komputer DELL GX520d z WIN XP Prof..</t>
  </si>
  <si>
    <t>drukarka Brother HL-53400D</t>
  </si>
  <si>
    <t>drukarka Canon Pixma iX 5000 A3+</t>
  </si>
  <si>
    <t>drukarka laser XEROX Phaser 3435DN</t>
  </si>
  <si>
    <t>szafa serwerowa z UPS i przełącznikiem KVM</t>
  </si>
  <si>
    <t>serwer PE 2950 III Quad Core Xenon X5450 8GB (serwer dla netware NOWS)</t>
  </si>
  <si>
    <t xml:space="preserve">Drukarka laser Brother  mono HL-5340D  </t>
  </si>
  <si>
    <t>Urządzenie wielofunkcyjne Brother  DCP 8065DN</t>
  </si>
  <si>
    <t>Drukarka laser OKI  B430D</t>
  </si>
  <si>
    <t>Drukarka laser Brother  MFC 9840CDW</t>
  </si>
  <si>
    <t>Monitor LG 19" LCD STD</t>
  </si>
  <si>
    <t>Drukarka laser Brother mono HL-5340D</t>
  </si>
  <si>
    <t>Drukarka laser HP P 1505</t>
  </si>
  <si>
    <t>Komputer Dell Optiplex 380MT</t>
  </si>
  <si>
    <t>Drukarka  Kyocera FS 2020D</t>
  </si>
  <si>
    <t>Serwer HP ML 310 G5  (WKM)</t>
  </si>
  <si>
    <t>UPS RACK HP R1500 (WKM)</t>
  </si>
  <si>
    <t>Zestaw do montazu serwera w szafie RACK (WKM)</t>
  </si>
  <si>
    <t>Router Cisco 2611XM  (WKM)</t>
  </si>
  <si>
    <t>Delta 2S TLS  (WKM)</t>
  </si>
  <si>
    <t>Ever Sinline XL 2200 Rack (WKM)</t>
  </si>
  <si>
    <t>Serwer Actina Solar (WKM)</t>
  </si>
  <si>
    <t>zestaw komputer PC+monitor TFT 17" Fujitsu-Siemens+czytnik Active Card (9.41.3.2) (WKM)</t>
  </si>
  <si>
    <t>zasilacz awaryjny EVER  (UPS dla ruterów) (WKM)</t>
  </si>
  <si>
    <t>drukarka lexmark T420DN- do dowodów rejestr.) (WKM)</t>
  </si>
  <si>
    <t>drukarka Lexmark E321 (WKM)</t>
  </si>
  <si>
    <t>monitor LCD LG 22" W2220P-BF</t>
  </si>
  <si>
    <t>drukarka Canon iX 4000 A3+</t>
  </si>
  <si>
    <t>monitor LCD 19" E-19-5</t>
  </si>
  <si>
    <t>komputer Triline 55-G</t>
  </si>
  <si>
    <t>skaner ScanExpress A3 USB 2400Pro</t>
  </si>
  <si>
    <t>skaner GT 20000 Epson</t>
  </si>
  <si>
    <t>drukarka Nashuatec SPC 430 DN</t>
  </si>
  <si>
    <t>komputer Triline 61 G</t>
  </si>
  <si>
    <t>serwer HP DL 380 G7</t>
  </si>
  <si>
    <t>skaner ScanExpress A3 2400Pro</t>
  </si>
  <si>
    <t>przełącznik sieciowy Entersys B5G124 24-port</t>
  </si>
  <si>
    <t>UPS APC Smart-UPS RT 3000 VA</t>
  </si>
  <si>
    <t>drukarka KONICA MINOLTA MAGICOLOR 3730DN (WPT-CIT)</t>
  </si>
  <si>
    <t>projektor ACER X1261P</t>
  </si>
  <si>
    <t>projektor BenQ W600</t>
  </si>
  <si>
    <t>Aparat fotograficzny CANON EOS 1100D+ob. 18-55 IS</t>
  </si>
  <si>
    <t>Komputer ASUS CG8250-PLCH06</t>
  </si>
  <si>
    <t>projektor Sanyo PLC-XD2600 (WPT-CIT)</t>
  </si>
  <si>
    <t>monitor HANNSG HA191DPO (WPT-CIT)</t>
  </si>
  <si>
    <t>komputer Intel Core 13540 4GB RAM W7PPR 32 BIT (WPT-CIT)</t>
  </si>
  <si>
    <t>KOMPUTER TRILINE INTEGRA (BGM)</t>
  </si>
  <si>
    <t>zestaw komputerowy ACER Veriton Z4620G (WPT-POT)</t>
  </si>
  <si>
    <t>Urządzenie wielofunkcyjne Kyocera FS-1035MFP</t>
  </si>
  <si>
    <t>drukarka laserowa Kyocera FS-2020DN</t>
  </si>
  <si>
    <t>UPS APC Smart-UPS 750VA LCD RM 2U</t>
  </si>
  <si>
    <t>Monitor LCD 22" LG E2210 (WKM)</t>
  </si>
  <si>
    <t>Monitor LCD 22" LG E2210</t>
  </si>
  <si>
    <t xml:space="preserve">router WRT54GL </t>
  </si>
  <si>
    <t>urządzenie wielofunkcyjne BROTHER (BRM)</t>
  </si>
  <si>
    <t>system dyskowy NetStor NS370S 6GB SAS/SATA, adapter ATTO Express SAS, 4 dyski twarde Seagate Constellation ES.2 2TB, szyny montażowe</t>
  </si>
  <si>
    <t>Konsola anten KVM 8-portowa (BGM)</t>
  </si>
  <si>
    <t>UPS-Smart APC 1000VA Rack/Tower (BGM)</t>
  </si>
  <si>
    <t>Serwer PL DL380 G7 X5690 2P 12GB z WIN SBS Premium (BGM)</t>
  </si>
  <si>
    <t>Komputer stacjonarny Intel Core i5-3550 64 bit z WIN 7</t>
  </si>
  <si>
    <t>drukarka HP Laserjet P1102 (BGM)</t>
  </si>
  <si>
    <t>Wykaz maszyn i urządzeń (Miasto Świnoujście)</t>
  </si>
  <si>
    <t>ul. Wojska Polskiego 1/5, 72-600 Świnoujscie</t>
  </si>
  <si>
    <t>Adres</t>
  </si>
  <si>
    <t>EKD/PKD</t>
  </si>
  <si>
    <t>Urząd Miasta Świnoujście budynek nr 5</t>
  </si>
  <si>
    <t xml:space="preserve"> administracyjno-biurowy</t>
  </si>
  <si>
    <t>TAK</t>
  </si>
  <si>
    <t>Świnoujście ul. Wojska Polskiego 1/5</t>
  </si>
  <si>
    <t>Świnoujście ul. Wojska Polskiego 1/3, tylko piwnice, 2 i 3 kondygnacja ( parter - Poczta Polska)</t>
  </si>
  <si>
    <t>p.poż. gaśnice proszkowe 9 szt. hydranty -po 1 na każdej kondygnacji budynku, ochrona elektroniczna ruchowa i uderzeniowa przez agencję ochrony.</t>
  </si>
  <si>
    <t>Świnoujście ul. Wojska Polskiego 1/2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</si>
  <si>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</si>
  <si>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</si>
  <si>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</si>
  <si>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</si>
  <si>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czy budynek jest przeznaczony do rozbiórki? (TAK/NIE)</t>
  </si>
  <si>
    <t>NIE</t>
  </si>
  <si>
    <t>czy jest to budynkek zabytkowy, podlegający nadzorowi konserwatora zabytków?</t>
  </si>
  <si>
    <t>suma ubezpieczenia (wartość)</t>
  </si>
  <si>
    <t>Rodzaj materiałów budowlanych, z jakich wykonano budynek</t>
  </si>
  <si>
    <r>
      <t xml:space="preserve">opis stanu technicznego budynku wg poniższych elementów budynku </t>
    </r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</si>
  <si>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</si>
  <si>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</si>
  <si>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</si>
  <si>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</si>
  <si>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</si>
  <si>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</si>
  <si>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</si>
  <si>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</si>
  <si>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</si>
  <si>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</si>
  <si>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</si>
  <si>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</si>
  <si>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</si>
  <si>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</si>
  <si>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</si>
  <si>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cegła</t>
  </si>
  <si>
    <t>ceramiczne, zbrojone prętami stalowymi</t>
  </si>
  <si>
    <t>nad piwnicami ceramiczny, kondygnacje stropy drewniane</t>
  </si>
  <si>
    <t>konstrukcja drewniana, pokrycie ceramiczne, zakładkowe na łatach drewnianych</t>
  </si>
  <si>
    <t>konstrukcja drewniana, pokrycie ceramiczne</t>
  </si>
  <si>
    <t>konstrukcja drewniana, pokrycie ceramiczne (karpiówka podwójna)</t>
  </si>
  <si>
    <t>odległość od najbliższej rzeki lub innego zbiornika wodnego (proszę podać od czego)</t>
  </si>
  <si>
    <t>informacja o przeprowadzonych remontach i modernizacji budynków starszych niż 50 lat (data remontu, czego dotyczy remont, wielkość poniesionych nakladów na remont)</t>
  </si>
  <si>
    <t>kanał - 3 km</t>
  </si>
  <si>
    <t>2005 wymiana drzwi 5 985</t>
  </si>
  <si>
    <t>bardzo dobry</t>
  </si>
  <si>
    <t>dobry</t>
  </si>
  <si>
    <t>dostateczny</t>
  </si>
  <si>
    <t>nie dotyczy</t>
  </si>
  <si>
    <t>318,24 m2</t>
  </si>
  <si>
    <t>361,79 m2</t>
  </si>
  <si>
    <t>745 m2</t>
  </si>
  <si>
    <t>5243 m3</t>
  </si>
  <si>
    <t>3 + poddasze i piwnice</t>
  </si>
  <si>
    <t>12. Liceum Ogólnokształcące z Oddziałami Integracyjnymi im. Mieszka I</t>
  </si>
  <si>
    <t>15. Poradnia Psychologiczno - Pedagogiczna</t>
  </si>
  <si>
    <t>17. Zakład Gospodarki Mieszkaniowej</t>
  </si>
  <si>
    <t>18. Powiatowy Urząd Pracy</t>
  </si>
  <si>
    <t>ul.Monte Cassino 8, 72-600  Świnoujście</t>
  </si>
  <si>
    <t>ul.Grunwaldzka 41, 72-600  Świnoujście</t>
  </si>
  <si>
    <t>ul.Dąbrowskiego 4, 72-600  Świnoujście</t>
  </si>
  <si>
    <t>ul.Jaracza 65a, 72-600  Świnoujście</t>
  </si>
  <si>
    <t>ul. J.Dąbrowskiego 4, 72-600  Świnoujście</t>
  </si>
  <si>
    <t>ul. Modrzejewska 20, 72-600  Świnoujście</t>
  </si>
  <si>
    <t>ul. Wojska Polskiego 1/2a, 72-600  Świnoujście - budynek siedziby PUP</t>
  </si>
  <si>
    <t>ul. Wojska Polskiego 1/1, , 72-600  Świnoujście - Sala Informacji Zawodowej (sala 419 i 420 wynajmowane w Młodzieżowym Domu Kultury w Świnoujściu)</t>
  </si>
  <si>
    <t>ul. Dąbrowskiego 4, , 72-600  Świnoujście - pomieszczenia skladnicy Powiatowego Urzędu Pracy w Świnoujściu, wynajmowane od ZGM w Świnoujściu</t>
  </si>
  <si>
    <t>ul. Karsiborska 33a, 72-600  Świnoujście (siedziba firmy)</t>
  </si>
  <si>
    <t>ul. Wybrzeże Wł. IV, 72-600  Świnoujście (punkt regulatorski)</t>
  </si>
  <si>
    <t>ul. Dworcowa, 72-600  Świnoujście (punkt regulatorski)</t>
  </si>
  <si>
    <t>ul. Graniczna, 72-600  Świnoujście (punkt regulatorski)</t>
  </si>
  <si>
    <t>ul. Chrobrego, 72-600 Świnoujście</t>
  </si>
  <si>
    <t>basen OSiR ,,Wyspiarz", ul. Żeromskiego 48, Świnoujście</t>
  </si>
  <si>
    <t>basen OW-R KRUS ,,Sasanka", ul. Marii Konopnickiej 17, ŚwinoujŚcie</t>
  </si>
  <si>
    <t>hala sportowa OSiR, ul. Matejki, Świnoujście</t>
  </si>
  <si>
    <t>boisko sportowe OSiR, ul. Matejki 22, Świnoujście</t>
  </si>
  <si>
    <t>boisko ORLIK przy GP 2, ul. T. Kościuszki 11, Świnoujście</t>
  </si>
  <si>
    <t>Tabela nr 1 - Informacje ogólne</t>
  </si>
  <si>
    <t>administracja samorządowa</t>
  </si>
  <si>
    <t>Tabela nr 2 - Wykaz budynków i budowli</t>
  </si>
  <si>
    <r>
      <t>Budynek przy ul. Wojska Polskiego 1/1</t>
    </r>
    <r>
      <rPr>
        <i/>
        <sz val="9"/>
        <rFont val="Arial"/>
        <family val="2"/>
      </rPr>
      <t xml:space="preserve">: Gaśnice GP-6 – 7 szt, hydrant – 4 szt, zabezpieczenie przeciwkradzieżowe: system alarmowy z czujkami ruchu + dozór agencji ochrony, Hala widowiskowo sportowa przy u. Jana Matejki: gaśnice GS - 5x - 2 szt., GP12 - 1 szt. GP6 - 4 szt. 5 hydrantów wewnetrznych, system alarmowy z czujkami ruchu + dozór agencji oczrony. </t>
    </r>
    <r>
      <rPr>
        <b/>
        <i/>
        <sz val="9"/>
        <rFont val="Arial"/>
        <family val="2"/>
      </rPr>
      <t>Budynek przy ul. Wojska Polskiego 1/1</t>
    </r>
    <r>
      <rPr>
        <i/>
        <sz val="9"/>
        <rFont val="Arial"/>
        <family val="2"/>
      </rPr>
      <t xml:space="preserve">: czujki alarmu – Galeria ART, pozostałe pomieszczenia MDK znajdują się na II piętrze i na strychu, </t>
    </r>
    <r>
      <rPr>
        <b/>
        <i/>
        <sz val="9"/>
        <rFont val="Arial"/>
        <family val="2"/>
      </rPr>
      <t>Sala widowiskowo sportowa</t>
    </r>
    <r>
      <rPr>
        <i/>
        <sz val="9"/>
        <rFont val="Arial"/>
        <family val="2"/>
      </rPr>
      <t>: czujki  alarmu oraz żaluzje antywłamaniowe w teatrze. Budynek przy ul. Wojska Polskiego 1/1: do budynku można dostać się przez 3 szt.drzwi: 2szt – do Galerii ART – po dwa zamki wpustowe typu Edelstar Rost Fre, 1 drzwi do budynku MDK – po dwa zamki wpustowe typu Edelstar Roist Fre., Sala widowiskowo sportowa: do budynku mozna dostać sie przez 9 szt. drzwi: 4 szt. - drzwi ewakuacyjne-po jednym zamku wpustowym z wkładką bębenkową BKS, 4 szt. - drzwi wejściowe - po dwa zamki wpustowe typu Edelstar Rost Fre, 1 szt. drzwi wejściowe - 1 zamek wpustowy 1 zamek patentowy typu Yale</t>
    </r>
  </si>
  <si>
    <t xml:space="preserve">zabezpieczenia
(znane zabiezpieczenia p-poż i przeciw kradzieżowe)                                </t>
  </si>
  <si>
    <t>Tabela nr 3 - Wykaz sprzętu elektronicznego</t>
  </si>
  <si>
    <t>Tabela nr 4 - Wykaz środków trwałych i wyposażenia</t>
  </si>
  <si>
    <t xml:space="preserve">Tabela nr 5 - Wykaz pojazdów </t>
  </si>
  <si>
    <t>"Droga na wiadukt" Barlickiego</t>
  </si>
  <si>
    <t>1. Urząd Miasta Świnoujście, Biuro Informacji Turystycznej</t>
  </si>
  <si>
    <t>2. Miasto Świnoujście, Biuro Technologii Informacyjnych</t>
  </si>
  <si>
    <t>latarki survivor led szt. 10</t>
  </si>
  <si>
    <t>Zbiory bibioteczne</t>
  </si>
  <si>
    <t>bez zabudowań (jedynie groby)</t>
  </si>
  <si>
    <t>1912 (przebudowa 1960, remonty: 2003-2008</t>
  </si>
  <si>
    <t>WYKAZ LOKALIZACJI, W KTÓRYCH PROWADZONA JEST DZIAŁALNOŚĆ ORAZ LOKALIZACJI, GDZIE ZNAJDUJE SIĘ MIENIE NALEŻĄCE DO MIASTA ŚWINOUJŚCIE</t>
  </si>
  <si>
    <t>Urząd Miasta Świnoujście, Wydział Eksploatacji i Zarządzania Nieruchomościami</t>
  </si>
  <si>
    <t>instytucja kultury</t>
  </si>
  <si>
    <t>system telewizji dozorowanej  monitoring zewnętrzny /   3 kamery / i wewnętrzny / 12 kamer /</t>
  </si>
  <si>
    <t>11. Żłobek Miejski "Kubuś Puchatek"</t>
  </si>
  <si>
    <t>działalność dydaktyczno-wychowawczo-opiekuńcza</t>
  </si>
  <si>
    <t>brak informacji</t>
  </si>
  <si>
    <t>zestaw komputerowy INSPIRCA</t>
  </si>
  <si>
    <t>Dyktafon Olimpus</t>
  </si>
  <si>
    <t>Radiomagnetofon Philips</t>
  </si>
  <si>
    <t>Budynek szkoły</t>
  </si>
  <si>
    <t>Boisko szkolne</t>
  </si>
  <si>
    <t>Ogrodzenie boiska</t>
  </si>
  <si>
    <t>Szkoła Podstawowa Nr 2 w Świnoujściu</t>
  </si>
  <si>
    <t>szkolnictwo na poziomie podstawowym i przedszkole</t>
  </si>
  <si>
    <t>sala</t>
  </si>
  <si>
    <t>projektor multimedialnyoptoma</t>
  </si>
  <si>
    <t>Zespół Szkół Ogólnokształcących, ul.W.Witosa 12, 72-600  Świnoujście</t>
  </si>
  <si>
    <t>gaśnice</t>
  </si>
  <si>
    <t>projektor SANYO XW-60</t>
  </si>
  <si>
    <t>telewizor 42 cale</t>
  </si>
  <si>
    <t>system telewizji przemysłowej wraz z urządzeniami minitoring</t>
  </si>
  <si>
    <t>kasa fiskalna</t>
  </si>
  <si>
    <t>notebook / komputer /</t>
  </si>
  <si>
    <t>B/N</t>
  </si>
  <si>
    <t>Basen przeciwpożarowy</t>
  </si>
  <si>
    <t>basen</t>
  </si>
  <si>
    <t>nd</t>
  </si>
  <si>
    <t>oczyszczalnia ścieków - ul. Karsiborska</t>
  </si>
  <si>
    <t>20</t>
  </si>
  <si>
    <t>Okręgowa Stacja Kontroli Pojazdów, Zajezdnia Autobusowa - ul. Karsiborska</t>
  </si>
  <si>
    <t>wartość odtworzeniowa</t>
  </si>
  <si>
    <t>15.05.2013</t>
  </si>
  <si>
    <t>14.05.2014</t>
  </si>
  <si>
    <t xml:space="preserve">24.05.2013 </t>
  </si>
  <si>
    <t xml:space="preserve">23.05.2014 </t>
  </si>
  <si>
    <t>16.02.2014</t>
  </si>
  <si>
    <t>15.02.2015</t>
  </si>
  <si>
    <t>06.09.2013</t>
  </si>
  <si>
    <t>05.09.2014</t>
  </si>
  <si>
    <r>
      <t xml:space="preserve">SZD 938D </t>
    </r>
    <r>
      <rPr>
        <b/>
        <sz val="10"/>
        <color indexed="10"/>
        <rFont val="Arial"/>
        <family val="2"/>
      </rPr>
      <t>(nieużytkowany)</t>
    </r>
  </si>
  <si>
    <t xml:space="preserve">14.07.2013 </t>
  </si>
  <si>
    <t xml:space="preserve">13.07.2014 </t>
  </si>
  <si>
    <t xml:space="preserve">07.08.2013 </t>
  </si>
  <si>
    <t xml:space="preserve">06.08.2014 </t>
  </si>
  <si>
    <t>przyczepa</t>
  </si>
  <si>
    <t>Volkswagen - Transporter T4</t>
  </si>
  <si>
    <t>VIVARO</t>
  </si>
  <si>
    <t>OPEL</t>
  </si>
  <si>
    <t>SUL322212W0030</t>
  </si>
  <si>
    <t>ZSW H849</t>
  </si>
  <si>
    <t>WOLF78064V621186</t>
  </si>
  <si>
    <t>18.01.2014</t>
  </si>
  <si>
    <t>17.01.2015</t>
  </si>
  <si>
    <t>01.01.2014</t>
  </si>
  <si>
    <t>31.12.2014</t>
  </si>
  <si>
    <t>31.03.2013</t>
  </si>
  <si>
    <t>30.03.2014</t>
  </si>
  <si>
    <t>29.12.2013</t>
  </si>
  <si>
    <t>28.12.2014</t>
  </si>
  <si>
    <t>03.12.2013</t>
  </si>
  <si>
    <t>02.12.2014</t>
  </si>
  <si>
    <t>21.12.2013</t>
  </si>
  <si>
    <t>20.12.2014</t>
  </si>
  <si>
    <t>21.10.2013</t>
  </si>
  <si>
    <t>20.10.2014</t>
  </si>
  <si>
    <t>26.09.2013</t>
  </si>
  <si>
    <t>25.09.2014</t>
  </si>
  <si>
    <t>22.04.2013</t>
  </si>
  <si>
    <t>21.04.2014</t>
  </si>
  <si>
    <t>21.02.2014</t>
  </si>
  <si>
    <t>20.02.2015</t>
  </si>
  <si>
    <t>18.11.2013</t>
  </si>
  <si>
    <t>17.11.1014</t>
  </si>
  <si>
    <t>23.03.2013</t>
  </si>
  <si>
    <t>22.03.2014</t>
  </si>
  <si>
    <t>ZSW T870</t>
  </si>
  <si>
    <t>ZSW P294</t>
  </si>
  <si>
    <t>WV1ZZZ7HZDH021636</t>
  </si>
  <si>
    <t>05.12.2013</t>
  </si>
  <si>
    <t>04.12.2014</t>
  </si>
  <si>
    <t>19.11.2013</t>
  </si>
  <si>
    <t>ZSW 08969</t>
  </si>
  <si>
    <t>Mercedes Benz Fugron</t>
  </si>
  <si>
    <t>ZSW H257</t>
  </si>
  <si>
    <t>O</t>
  </si>
  <si>
    <t>cmentarz ul. Sąsiedzka</t>
  </si>
  <si>
    <t>Plac Słowaiński 6, 72-600 Świnoujście</t>
  </si>
  <si>
    <t>ZSW H466</t>
  </si>
  <si>
    <t>ZSW X087</t>
  </si>
  <si>
    <t>ZSW X210</t>
  </si>
  <si>
    <t>ZSW X271</t>
  </si>
  <si>
    <t>ZSW X270</t>
  </si>
  <si>
    <t>ZSW S784</t>
  </si>
  <si>
    <t>1. Urząd Miasta, Wydział Promocji, Turystyki, Kultury i Sportu (Biuro Informacji Turystycznej)</t>
  </si>
  <si>
    <t>2. Urząd Miasta, Wydział Eksploatacji i Zarządzania Nieruchomościami - Cmentarze Komunalne</t>
  </si>
  <si>
    <t>3. Urząd Miasta, Wydział Eksploatacji i Zarządzania Nieruchomościami - Schronisko dla Bezdomnych Zwierząt</t>
  </si>
  <si>
    <t>4. Urząd Miasta, Wydział Eksploatacji i Zarządzania Nieruchomościami - Targowisko Miejskie</t>
  </si>
  <si>
    <t>5. Urząd Miasta, Wydział Eksploatacji i Zarządzania Nieruchomościami - Place Zabaw</t>
  </si>
  <si>
    <t>6. Urząd Miasta, Wydział Eksploatacji i Zarządzania Nieruchomościami - Parki</t>
  </si>
  <si>
    <t>7. Miejska Biblioteka Publiczna im Stefana Flukowskiego w Świnoujściu</t>
  </si>
  <si>
    <t>10. Szkoła Podstawowa Nr 6 im. Mieszka I</t>
  </si>
  <si>
    <t>11. Zespół Szkolno-Przedszkolny w Świnoujściu</t>
  </si>
  <si>
    <t xml:space="preserve">12. Zespół Szkół Ogólnokształcących w Świnoujściu </t>
  </si>
  <si>
    <t>13. Centrum Edukacji Zawodowej i Turystyki</t>
  </si>
  <si>
    <t>14. Zespół Szkół Morskich</t>
  </si>
  <si>
    <t>15. Zakład Gospodarki Mieszkaniowej</t>
  </si>
  <si>
    <t>16. Miejski Ośrodek Pomocy Rodzinie</t>
  </si>
  <si>
    <t>17. Powiatowy Urząd Pracy</t>
  </si>
  <si>
    <t xml:space="preserve">18. Zakład Wodociągów i Kanalizacji </t>
  </si>
  <si>
    <t>21. Samodzielny Publiczny Zakład Opieki Zdrowotnej Szpital Miejski im.Jana Garduły w Świnoujściu</t>
  </si>
  <si>
    <t xml:space="preserve">budynek szkoły: obróbka okien w sali gimnastycznej, remont kompleksowy sali nawigacji, wymiana okien w sali szkoleniowej, częściowy remont wc chłopców, I etap izolacji pionowej budynku
budynek internatu: remont kuchni, wykonanie izolacji pionowej wzdłuż 5 pomieszczeń
budynek warsztatów: wymiana części okien
-rok 2008:
budynek szkoły: remont klatek schodowych, remont sali gimnastycznej, II etap izolacji pionowej
budynek internatu: dalszy remont pomieszczeń kuchni- instalacja wod-kan., elektr.
budynek warsztatów: ekspertyza poszycia dachowego na budynku
-rok 2009:
budynek szkoły: wymiana 2 okien w sali 79, remont klatki schodowej przy sali gimnastycznej, remont daszku nad ławkami, remont pokoju nauczycielskiego,
budynek warsztatów: naprawa poszycia dachowego i przebudowa komina
-rok 2010:
budynek internatu: remont pomieszczeń przy kuchni, pokoju obsługi , wc, pomieszczeń biurowych
-rok 2011:
budynek szkoły: remont dolnego parteru po zalaniu wodami gruntowymi wykonany przez Miasto,
budynek internatu: wymiana pionu C.O., remont dachu łącznika,
-rok 2012:
budynek szkoły: remont sali laboratorium nawigacyjnego
budynek internatu: remont łazienki na I piętrze
</t>
  </si>
  <si>
    <t>31.12.2015</t>
  </si>
  <si>
    <r>
      <t xml:space="preserve">01.01.2014 </t>
    </r>
    <r>
      <rPr>
        <b/>
        <sz val="10"/>
        <color indexed="10"/>
        <rFont val="Arial"/>
        <family val="2"/>
      </rPr>
      <t>(bez NNW)</t>
    </r>
  </si>
  <si>
    <r>
      <t xml:space="preserve">31.12.2015 </t>
    </r>
    <r>
      <rPr>
        <b/>
        <sz val="10"/>
        <color indexed="10"/>
        <rFont val="Arial"/>
        <family val="2"/>
      </rPr>
      <t>(bez NNW)</t>
    </r>
  </si>
  <si>
    <t>20.11.2013</t>
  </si>
  <si>
    <t>19.11.2014</t>
  </si>
  <si>
    <t>wartość księgowa brutto</t>
  </si>
  <si>
    <t>Tabela nr 6 - Wykaz maszyn i urządzeń</t>
  </si>
  <si>
    <t>Tabela nr 7</t>
  </si>
  <si>
    <t>centralny zamek, autoalarm, immobilaiser</t>
  </si>
  <si>
    <t>centralny zamek, autoalarm</t>
  </si>
  <si>
    <t>ZSW 08496</t>
  </si>
  <si>
    <t>ZSW R142</t>
  </si>
  <si>
    <t>1. Zespół Szkół Publicznych Nr 4 z Oddziałami Integracyjnymi</t>
  </si>
  <si>
    <t>2. Zakład Gospodarki Mieszkaniowej</t>
  </si>
  <si>
    <t>Tabela nr 2a - Wykaz dróg</t>
  </si>
  <si>
    <t>28. Poradnia Psychologiczno - Pedagogiczna</t>
  </si>
  <si>
    <t>29. Ośrodek Sportu i Rekreacji "Wyspiarz"w Świnoujściu</t>
  </si>
  <si>
    <t>30. Zakład Gospodarki Mieszkaniowej</t>
  </si>
  <si>
    <t>31. Miejski Ośrodek Pomocy Rodzinie</t>
  </si>
  <si>
    <t>32. Powiatowy Urząd Pracy</t>
  </si>
  <si>
    <t>33. Zakład Wodociągów i Kanalizacji</t>
  </si>
  <si>
    <t>34. Samodzielny Publiczny Zakład Opieki Zdrowotnej, Zakład Pielęgnacyjno – Opiekuńczy w Świnoujsciu</t>
  </si>
  <si>
    <t>23. Poradnia Psychologiczno - Pedagogiczna</t>
  </si>
  <si>
    <t>24. Ośrodek Sportu i Rekreacji "Wyspiarz"w Świnoujściu</t>
  </si>
  <si>
    <t>25. Zakład Gospodarki Mieszkaniowej</t>
  </si>
  <si>
    <t>26. Miejski Ośrodek Pomocy Rodzinie</t>
  </si>
  <si>
    <t>27. Powiatowy Urząd Pracy</t>
  </si>
  <si>
    <t>28. Zakład Wodociągów i Kanalizacji</t>
  </si>
  <si>
    <t>29. Samodzielny Publiczny Zakład Opieki Zdrowotnej, Zakład Pielęgnacyjno – Opiekuńczy w Świnoujsciu</t>
  </si>
  <si>
    <t>Urząd Miasta Świnoujście, Wydział Spraw Obywatelskich i Urząd Stanu Cywilnego</t>
  </si>
  <si>
    <t>Zakład Wodociągów i Kanalizacji Sp. z o.o.</t>
  </si>
  <si>
    <t>nazwa jednostki</t>
  </si>
  <si>
    <t>Przedszkole Miejskie nr 1 ,,Perełki Bałtyku"</t>
  </si>
  <si>
    <t>Przedszkole Miejskie nr 3 "Pod Żaglami"</t>
  </si>
  <si>
    <t>Przedszkole Miejskie nr 5 "Bajka" z oddziałami integracyjnymi</t>
  </si>
  <si>
    <t>Przedszkole Miejskie nr 9</t>
  </si>
  <si>
    <t>Przedszkole Miejskie nr 10 "Kolorowy Świat"</t>
  </si>
  <si>
    <t>Przedszkole Miejskie nr 11 z Oddziałami Integracyjnymi "Tęcza"</t>
  </si>
  <si>
    <t>Szkoła Podstawowa nr 1</t>
  </si>
  <si>
    <t xml:space="preserve">Szkoła Podstawowa nr 2 </t>
  </si>
  <si>
    <t>Szkoła Podstawowa nr 6 im. Mieszka I</t>
  </si>
  <si>
    <t>Urząd Miasta Świnoujście, Biuro Technologii Informacyjnych</t>
  </si>
  <si>
    <t>Urząd Miasta Świnoujście budynek nr 3</t>
  </si>
  <si>
    <t>Urząd Miasta Świnoujście budynek nr 2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</si>
</sst>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yy/mm/dd;@"/>
    <numFmt numFmtId="183" formatCode="d/mm/yyyy"/>
    <numFmt numFmtId="184" formatCode="_-* #,##0\ _z_ł_-;\-* #,##0\ _z_ł_-;_-* &quot;-&quot;??\ _z_ł_-;_-@_-"/>
    <numFmt numFmtId="185" formatCode="0.0"/>
    <numFmt numFmtId="186" formatCode="_-* #,##0.0\ _z_ł_-;\-* #,##0.0\ _z_ł_-;_-* &quot;-&quot;??\ _z_ł_-;_-@_-"/>
    <numFmt numFmtId="187" formatCode="#,##0\ _z_ł"/>
    <numFmt numFmtId="188" formatCode="#,##0_ ;\-#,##0\ 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i/>
      <sz val="9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168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44" fontId="0" fillId="0" borderId="10" xfId="67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44" fontId="0" fillId="0" borderId="10" xfId="54" applyNumberFormat="1" applyFont="1" applyFill="1" applyBorder="1" applyAlignment="1">
      <alignment horizontal="center" vertical="center" wrapText="1"/>
      <protection/>
    </xf>
    <xf numFmtId="44" fontId="0" fillId="0" borderId="10" xfId="67" applyFont="1" applyBorder="1" applyAlignment="1">
      <alignment horizontal="center" vertical="center"/>
    </xf>
    <xf numFmtId="0" fontId="0" fillId="0" borderId="0" xfId="0" applyAlignment="1">
      <alignment/>
    </xf>
    <xf numFmtId="44" fontId="1" fillId="0" borderId="10" xfId="54" applyNumberFormat="1" applyFont="1" applyFill="1" applyBorder="1" applyAlignment="1">
      <alignment horizontal="center"/>
      <protection/>
    </xf>
    <xf numFmtId="0" fontId="1" fillId="34" borderId="10" xfId="54" applyFont="1" applyFill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>
      <alignment horizontal="center" vertical="center" wrapText="1"/>
      <protection/>
    </xf>
    <xf numFmtId="44" fontId="1" fillId="34" borderId="10" xfId="54" applyNumberFormat="1" applyFont="1" applyFill="1" applyBorder="1" applyAlignment="1">
      <alignment horizontal="center" vertical="center" wrapText="1"/>
      <protection/>
    </xf>
    <xf numFmtId="4" fontId="0" fillId="0" borderId="10" xfId="55" applyNumberFormat="1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68" fontId="10" fillId="35" borderId="10" xfId="0" applyNumberFormat="1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/>
    </xf>
    <xf numFmtId="44" fontId="1" fillId="0" borderId="0" xfId="0" applyNumberFormat="1" applyFont="1" applyFill="1" applyBorder="1" applyAlignment="1">
      <alignment vertical="center" wrapText="1"/>
    </xf>
    <xf numFmtId="44" fontId="0" fillId="0" borderId="0" xfId="0" applyNumberFormat="1" applyFont="1" applyBorder="1" applyAlignment="1">
      <alignment wrapText="1"/>
    </xf>
    <xf numFmtId="44" fontId="0" fillId="0" borderId="0" xfId="0" applyNumberFormat="1" applyFont="1" applyAlignment="1">
      <alignment wrapText="1"/>
    </xf>
    <xf numFmtId="44" fontId="1" fillId="36" borderId="0" xfId="0" applyNumberFormat="1" applyFont="1" applyFill="1" applyBorder="1" applyAlignment="1">
      <alignment wrapText="1"/>
    </xf>
    <xf numFmtId="44" fontId="0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44" fontId="1" fillId="0" borderId="0" xfId="0" applyNumberFormat="1" applyFont="1" applyBorder="1" applyAlignment="1">
      <alignment wrapText="1"/>
    </xf>
    <xf numFmtId="44" fontId="0" fillId="0" borderId="1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54" applyFont="1" applyFill="1" applyBorder="1" applyAlignment="1">
      <alignment horizontal="left" vertical="center" wrapText="1"/>
      <protection/>
    </xf>
    <xf numFmtId="44" fontId="0" fillId="0" borderId="10" xfId="67" applyFont="1" applyFill="1" applyBorder="1" applyAlignment="1">
      <alignment horizontal="center" vertical="center"/>
    </xf>
    <xf numFmtId="179" fontId="4" fillId="0" borderId="10" xfId="56" applyNumberFormat="1" applyFont="1" applyFill="1" applyBorder="1" applyAlignment="1">
      <alignment horizontal="center" vertical="center" wrapText="1"/>
      <protection/>
    </xf>
    <xf numFmtId="0" fontId="1" fillId="0" borderId="10" xfId="54" applyNumberFormat="1" applyFont="1" applyFill="1" applyBorder="1" applyAlignment="1">
      <alignment horizontal="center"/>
      <protection/>
    </xf>
    <xf numFmtId="44" fontId="1" fillId="0" borderId="10" xfId="54" applyNumberFormat="1" applyFont="1" applyFill="1" applyBorder="1" applyAlignment="1">
      <alignment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43" fontId="0" fillId="0" borderId="10" xfId="42" applyFont="1" applyBorder="1" applyAlignment="1">
      <alignment horizontal="right" wrapText="1"/>
    </xf>
    <xf numFmtId="43" fontId="0" fillId="0" borderId="10" xfId="42" applyFont="1" applyFill="1" applyBorder="1" applyAlignment="1">
      <alignment horizontal="right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43" fontId="0" fillId="0" borderId="13" xfId="42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0" xfId="0" applyFont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0" fillId="38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33" borderId="11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168" fontId="0" fillId="0" borderId="0" xfId="0" applyNumberFormat="1" applyFont="1" applyAlignment="1">
      <alignment horizontal="right" vertical="center"/>
    </xf>
    <xf numFmtId="168" fontId="1" fillId="0" borderId="0" xfId="0" applyNumberFormat="1" applyFont="1" applyFill="1" applyBorder="1" applyAlignment="1">
      <alignment horizontal="right" vertical="center" wrapText="1"/>
    </xf>
    <xf numFmtId="0" fontId="0" fillId="38" borderId="0" xfId="0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10" fillId="38" borderId="10" xfId="0" applyFont="1" applyFill="1" applyBorder="1" applyAlignment="1">
      <alignment horizontal="center" vertical="center" wrapText="1"/>
    </xf>
    <xf numFmtId="168" fontId="1" fillId="38" borderId="10" xfId="0" applyNumberFormat="1" applyFont="1" applyFill="1" applyBorder="1" applyAlignment="1">
      <alignment horizontal="center" vertical="center" wrapText="1"/>
    </xf>
    <xf numFmtId="168" fontId="6" fillId="38" borderId="10" xfId="0" applyNumberFormat="1" applyFont="1" applyFill="1" applyBorder="1" applyAlignment="1">
      <alignment horizontal="center" vertical="center" wrapText="1"/>
    </xf>
    <xf numFmtId="168" fontId="1" fillId="38" borderId="10" xfId="0" applyNumberFormat="1" applyFont="1" applyFill="1" applyBorder="1" applyAlignment="1">
      <alignment horizontal="right" vertical="center" wrapText="1"/>
    </xf>
    <xf numFmtId="44" fontId="1" fillId="37" borderId="12" xfId="0" applyNumberFormat="1" applyFont="1" applyFill="1" applyBorder="1" applyAlignment="1">
      <alignment vertical="center" wrapText="1"/>
    </xf>
    <xf numFmtId="44" fontId="1" fillId="38" borderId="12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20" xfId="0" applyNumberFormat="1" applyFont="1" applyBorder="1" applyAlignment="1">
      <alignment/>
    </xf>
    <xf numFmtId="2" fontId="1" fillId="0" borderId="20" xfId="42" applyNumberFormat="1" applyFont="1" applyBorder="1" applyAlignment="1">
      <alignment horizontal="right"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38" borderId="0" xfId="0" applyFont="1" applyFill="1" applyAlignment="1">
      <alignment/>
    </xf>
    <xf numFmtId="0" fontId="0" fillId="38" borderId="10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/>
    </xf>
    <xf numFmtId="168" fontId="10" fillId="38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/>
    </xf>
    <xf numFmtId="168" fontId="11" fillId="38" borderId="10" xfId="0" applyNumberFormat="1" applyFont="1" applyFill="1" applyBorder="1" applyAlignment="1">
      <alignment horizontal="center" vertical="center" wrapText="1"/>
    </xf>
    <xf numFmtId="168" fontId="16" fillId="38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44" fontId="1" fillId="38" borderId="12" xfId="0" applyNumberFormat="1" applyFont="1" applyFill="1" applyBorder="1" applyAlignment="1">
      <alignment vertical="top" wrapText="1"/>
    </xf>
    <xf numFmtId="44" fontId="1" fillId="38" borderId="12" xfId="0" applyNumberFormat="1" applyFont="1" applyFill="1" applyBorder="1" applyAlignment="1">
      <alignment wrapText="1"/>
    </xf>
    <xf numFmtId="0" fontId="1" fillId="38" borderId="10" xfId="0" applyFont="1" applyFill="1" applyBorder="1" applyAlignment="1">
      <alignment wrapText="1"/>
    </xf>
    <xf numFmtId="0" fontId="0" fillId="38" borderId="10" xfId="0" applyFont="1" applyFill="1" applyBorder="1" applyAlignment="1">
      <alignment horizontal="center" wrapText="1"/>
    </xf>
    <xf numFmtId="168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168" fontId="0" fillId="0" borderId="10" xfId="0" applyNumberForma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center" vertical="center"/>
    </xf>
    <xf numFmtId="168" fontId="0" fillId="40" borderId="10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0" xfId="0" applyFont="1" applyFill="1" applyAlignment="1">
      <alignment vertical="center"/>
    </xf>
    <xf numFmtId="183" fontId="0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10" xfId="55" applyFont="1" applyFill="1" applyBorder="1" applyAlignment="1">
      <alignment horizontal="center" vertical="center" wrapText="1"/>
      <protection/>
    </xf>
    <xf numFmtId="168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14" fontId="0" fillId="0" borderId="10" xfId="55" applyNumberFormat="1" applyFont="1" applyFill="1" applyBorder="1" applyAlignment="1">
      <alignment horizontal="center" vertical="center" wrapText="1"/>
      <protection/>
    </xf>
    <xf numFmtId="3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0" xfId="42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0" fillId="0" borderId="13" xfId="0" applyNumberFormat="1" applyFont="1" applyFill="1" applyBorder="1" applyAlignment="1">
      <alignment horizontal="right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43" fontId="0" fillId="0" borderId="10" xfId="42" applyFont="1" applyFill="1" applyBorder="1" applyAlignment="1">
      <alignment horizontal="center" vertical="center" wrapText="1"/>
    </xf>
    <xf numFmtId="184" fontId="0" fillId="0" borderId="10" xfId="42" applyNumberFormat="1" applyFont="1" applyFill="1" applyBorder="1" applyAlignment="1">
      <alignment horizontal="center" vertical="center" wrapText="1"/>
    </xf>
    <xf numFmtId="43" fontId="0" fillId="0" borderId="10" xfId="42" applyNumberFormat="1" applyFont="1" applyFill="1" applyBorder="1" applyAlignment="1">
      <alignment horizontal="center" vertical="center" wrapText="1"/>
    </xf>
    <xf numFmtId="4" fontId="1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4" fontId="0" fillId="0" borderId="12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vertical="center" wrapText="1"/>
    </xf>
    <xf numFmtId="0" fontId="0" fillId="0" borderId="10" xfId="55" applyFont="1" applyFill="1" applyBorder="1" applyAlignment="1">
      <alignment vertical="center" wrapText="1"/>
      <protection/>
    </xf>
    <xf numFmtId="44" fontId="0" fillId="0" borderId="12" xfId="55" applyNumberFormat="1" applyFont="1" applyFill="1" applyBorder="1" applyAlignment="1">
      <alignment vertical="center" wrapText="1"/>
      <protection/>
    </xf>
    <xf numFmtId="44" fontId="0" fillId="0" borderId="12" xfId="42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2" xfId="0" applyNumberFormat="1" applyFont="1" applyFill="1" applyBorder="1" applyAlignment="1">
      <alignment vertical="center" wrapText="1"/>
    </xf>
    <xf numFmtId="44" fontId="0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4" fontId="0" fillId="0" borderId="12" xfId="0" applyNumberFormat="1" applyFont="1" applyFill="1" applyBorder="1" applyAlignment="1">
      <alignment horizontal="right" vertical="center" wrapText="1"/>
    </xf>
    <xf numFmtId="0" fontId="0" fillId="0" borderId="10" xfId="55" applyFont="1" applyFill="1" applyBorder="1" applyAlignment="1">
      <alignment vertical="center"/>
      <protection/>
    </xf>
    <xf numFmtId="44" fontId="0" fillId="0" borderId="12" xfId="55" applyNumberFormat="1" applyFont="1" applyFill="1" applyBorder="1" applyAlignment="1">
      <alignment vertical="center"/>
      <protection/>
    </xf>
    <xf numFmtId="44" fontId="1" fillId="19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168" fontId="0" fillId="0" borderId="10" xfId="55" applyNumberFormat="1" applyFont="1" applyFill="1" applyBorder="1" applyAlignment="1">
      <alignment horizontal="center" vertical="center"/>
      <protection/>
    </xf>
    <xf numFmtId="178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88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67" applyNumberFormat="1" applyFont="1" applyFill="1" applyBorder="1" applyAlignment="1">
      <alignment horizontal="center" vertical="center"/>
    </xf>
    <xf numFmtId="178" fontId="0" fillId="0" borderId="10" xfId="54" applyNumberFormat="1" applyFont="1" applyFill="1" applyBorder="1" applyAlignment="1">
      <alignment horizontal="center" wrapText="1"/>
      <protection/>
    </xf>
    <xf numFmtId="44" fontId="1" fillId="0" borderId="10" xfId="67" applyFont="1" applyFill="1" applyBorder="1" applyAlignment="1">
      <alignment vertical="center"/>
    </xf>
    <xf numFmtId="178" fontId="0" fillId="0" borderId="10" xfId="54" applyNumberFormat="1" applyFont="1" applyFill="1" applyBorder="1" applyAlignment="1">
      <alignment horizontal="center" vertical="center"/>
      <protection/>
    </xf>
    <xf numFmtId="168" fontId="1" fillId="37" borderId="11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vertical="center"/>
    </xf>
    <xf numFmtId="168" fontId="1" fillId="37" borderId="27" xfId="0" applyNumberFormat="1" applyFont="1" applyFill="1" applyBorder="1" applyAlignment="1">
      <alignment horizontal="center" vertical="center" wrapText="1"/>
    </xf>
    <xf numFmtId="168" fontId="1" fillId="37" borderId="28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168" fontId="1" fillId="0" borderId="18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168" fontId="1" fillId="0" borderId="24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79" fontId="0" fillId="0" borderId="10" xfId="56" applyNumberFormat="1" applyFont="1" applyFill="1" applyBorder="1" applyAlignment="1">
      <alignment horizontal="center" vertical="center" wrapText="1"/>
      <protection/>
    </xf>
    <xf numFmtId="44" fontId="0" fillId="0" borderId="10" xfId="67" applyFont="1" applyFill="1" applyBorder="1" applyAlignment="1">
      <alignment vertical="center"/>
    </xf>
    <xf numFmtId="179" fontId="0" fillId="0" borderId="10" xfId="54" applyNumberFormat="1" applyFont="1" applyFill="1" applyBorder="1" applyAlignment="1">
      <alignment horizontal="center" vertical="center" wrapText="1"/>
      <protection/>
    </xf>
    <xf numFmtId="44" fontId="4" fillId="0" borderId="10" xfId="56" applyNumberFormat="1" applyFont="1" applyFill="1" applyBorder="1" applyAlignment="1">
      <alignment horizontal="center" vertical="center" wrapText="1"/>
      <protection/>
    </xf>
    <xf numFmtId="168" fontId="0" fillId="0" borderId="0" xfId="0" applyNumberFormat="1" applyFill="1" applyAlignment="1">
      <alignment horizontal="center" vertical="center"/>
    </xf>
    <xf numFmtId="168" fontId="0" fillId="0" borderId="11" xfId="0" applyNumberFormat="1" applyFont="1" applyFill="1" applyBorder="1" applyAlignment="1">
      <alignment vertical="center" wrapText="1"/>
    </xf>
    <xf numFmtId="168" fontId="0" fillId="0" borderId="10" xfId="55" applyNumberFormat="1" applyFont="1" applyFill="1" applyBorder="1" applyAlignment="1">
      <alignment vertical="center" wrapText="1"/>
      <protection/>
    </xf>
    <xf numFmtId="168" fontId="0" fillId="0" borderId="10" xfId="55" applyNumberFormat="1" applyFont="1" applyFill="1" applyBorder="1" applyAlignment="1">
      <alignment horizontal="right" vertical="center" wrapText="1"/>
      <protection/>
    </xf>
    <xf numFmtId="0" fontId="0" fillId="0" borderId="11" xfId="55" applyFont="1" applyFill="1" applyBorder="1" applyAlignment="1">
      <alignment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168" fontId="0" fillId="0" borderId="12" xfId="0" applyNumberFormat="1" applyFont="1" applyFill="1" applyBorder="1" applyAlignment="1">
      <alignment vertical="center" wrapText="1"/>
    </xf>
    <xf numFmtId="168" fontId="0" fillId="0" borderId="11" xfId="55" applyNumberFormat="1" applyFont="1" applyFill="1" applyBorder="1" applyAlignment="1">
      <alignment vertical="center" wrapText="1"/>
      <protection/>
    </xf>
    <xf numFmtId="0" fontId="0" fillId="0" borderId="29" xfId="55" applyFont="1" applyFill="1" applyBorder="1" applyAlignment="1">
      <alignment vertical="center" wrapText="1"/>
      <protection/>
    </xf>
    <xf numFmtId="0" fontId="0" fillId="0" borderId="29" xfId="55" applyFont="1" applyFill="1" applyBorder="1" applyAlignment="1">
      <alignment horizontal="center" vertical="center" wrapText="1"/>
      <protection/>
    </xf>
    <xf numFmtId="168" fontId="0" fillId="0" borderId="30" xfId="55" applyNumberFormat="1" applyFont="1" applyFill="1" applyBorder="1" applyAlignment="1">
      <alignment vertical="center" wrapText="1"/>
      <protection/>
    </xf>
    <xf numFmtId="44" fontId="0" fillId="0" borderId="0" xfId="0" applyNumberFormat="1" applyFont="1" applyFill="1" applyAlignment="1">
      <alignment/>
    </xf>
    <xf numFmtId="168" fontId="1" fillId="0" borderId="19" xfId="0" applyNumberFormat="1" applyFont="1" applyFill="1" applyBorder="1" applyAlignment="1">
      <alignment vertical="center"/>
    </xf>
    <xf numFmtId="0" fontId="1" fillId="37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8" fontId="1" fillId="7" borderId="31" xfId="0" applyNumberFormat="1" applyFont="1" applyFill="1" applyBorder="1" applyAlignment="1">
      <alignment horizontal="center" vertical="center" wrapText="1"/>
    </xf>
    <xf numFmtId="168" fontId="1" fillId="7" borderId="32" xfId="0" applyNumberFormat="1" applyFont="1" applyFill="1" applyBorder="1" applyAlignment="1">
      <alignment horizontal="center" vertical="center" wrapText="1"/>
    </xf>
    <xf numFmtId="168" fontId="1" fillId="7" borderId="33" xfId="0" applyNumberFormat="1" applyFont="1" applyFill="1" applyBorder="1" applyAlignment="1">
      <alignment horizontal="center" vertical="center" wrapText="1"/>
    </xf>
    <xf numFmtId="168" fontId="1" fillId="7" borderId="34" xfId="0" applyNumberFormat="1" applyFont="1" applyFill="1" applyBorder="1" applyAlignment="1">
      <alignment horizontal="center" vertical="center" wrapText="1"/>
    </xf>
    <xf numFmtId="168" fontId="1" fillId="7" borderId="12" xfId="0" applyNumberFormat="1" applyFont="1" applyFill="1" applyBorder="1" applyAlignment="1">
      <alignment horizontal="center" vertical="center"/>
    </xf>
    <xf numFmtId="168" fontId="1" fillId="7" borderId="35" xfId="0" applyNumberFormat="1" applyFont="1" applyFill="1" applyBorder="1" applyAlignment="1">
      <alignment horizontal="center" vertical="center"/>
    </xf>
    <xf numFmtId="168" fontId="1" fillId="7" borderId="36" xfId="0" applyNumberFormat="1" applyFont="1" applyFill="1" applyBorder="1" applyAlignment="1">
      <alignment horizontal="center" vertical="center"/>
    </xf>
    <xf numFmtId="168" fontId="1" fillId="7" borderId="3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68" fontId="0" fillId="0" borderId="13" xfId="0" applyNumberFormat="1" applyFont="1" applyFill="1" applyBorder="1" applyAlignment="1">
      <alignment horizontal="right" vertical="center" wrapText="1"/>
    </xf>
    <xf numFmtId="168" fontId="0" fillId="0" borderId="29" xfId="0" applyNumberFormat="1" applyFont="1" applyFill="1" applyBorder="1" applyAlignment="1">
      <alignment horizontal="right" vertical="center" wrapText="1"/>
    </xf>
    <xf numFmtId="168" fontId="0" fillId="0" borderId="11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38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44" fontId="1" fillId="33" borderId="10" xfId="65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20" fillId="19" borderId="40" xfId="0" applyFont="1" applyFill="1" applyBorder="1" applyAlignment="1">
      <alignment horizontal="center" vertical="center"/>
    </xf>
    <xf numFmtId="0" fontId="20" fillId="19" borderId="41" xfId="0" applyFont="1" applyFill="1" applyBorder="1" applyAlignment="1">
      <alignment horizontal="center" vertical="center"/>
    </xf>
    <xf numFmtId="168" fontId="20" fillId="19" borderId="42" xfId="0" applyNumberFormat="1" applyFont="1" applyFill="1" applyBorder="1" applyAlignment="1">
      <alignment horizontal="center" vertical="center"/>
    </xf>
    <xf numFmtId="168" fontId="20" fillId="19" borderId="43" xfId="0" applyNumberFormat="1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1" fillId="37" borderId="44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0" fontId="1" fillId="38" borderId="32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37" borderId="42" xfId="0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0" fontId="1" fillId="37" borderId="46" xfId="0" applyFont="1" applyFill="1" applyBorder="1" applyAlignment="1">
      <alignment horizontal="center" vertical="center" wrapText="1"/>
    </xf>
    <xf numFmtId="0" fontId="1" fillId="37" borderId="47" xfId="0" applyFont="1" applyFill="1" applyBorder="1" applyAlignment="1">
      <alignment horizontal="center" vertical="center" wrapText="1"/>
    </xf>
    <xf numFmtId="168" fontId="1" fillId="37" borderId="11" xfId="0" applyNumberFormat="1" applyFont="1" applyFill="1" applyBorder="1" applyAlignment="1">
      <alignment horizontal="center" vertical="center" wrapText="1"/>
    </xf>
    <xf numFmtId="168" fontId="1" fillId="37" borderId="10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3" borderId="10" xfId="54" applyFont="1" applyFill="1" applyBorder="1" applyAlignment="1">
      <alignment horizontal="left" vertical="center" wrapText="1"/>
      <protection/>
    </xf>
    <xf numFmtId="0" fontId="11" fillId="0" borderId="12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38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_pozostałe dane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3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ZSWX@&amp;!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Normal="8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2.75"/>
  <cols>
    <col min="1" max="1" width="3.7109375" style="8" bestFit="1" customWidth="1"/>
    <col min="2" max="2" width="35.7109375" style="8" customWidth="1"/>
    <col min="3" max="3" width="43.8515625" style="8" customWidth="1"/>
    <col min="4" max="4" width="12.7109375" style="8" bestFit="1" customWidth="1"/>
    <col min="5" max="5" width="11.00390625" style="10" bestFit="1" customWidth="1"/>
    <col min="6" max="6" width="11.00390625" style="8" customWidth="1"/>
    <col min="7" max="7" width="28.140625" style="8" customWidth="1"/>
    <col min="8" max="8" width="14.57421875" style="8" customWidth="1"/>
    <col min="9" max="9" width="15.421875" style="8" customWidth="1"/>
    <col min="10" max="10" width="20.421875" style="8" customWidth="1"/>
    <col min="11" max="11" width="41.8515625" style="8" customWidth="1"/>
    <col min="12" max="12" width="28.28125" style="8" customWidth="1"/>
    <col min="13" max="13" width="21.57421875" style="8" customWidth="1"/>
    <col min="14" max="14" width="18.421875" style="8" customWidth="1"/>
    <col min="15" max="15" width="23.421875" style="8" customWidth="1"/>
    <col min="16" max="16" width="32.57421875" style="8" customWidth="1"/>
    <col min="17" max="16384" width="9.140625" style="8" customWidth="1"/>
  </cols>
  <sheetData>
    <row r="1" ht="12.75">
      <c r="A1" s="126" t="s">
        <v>2788</v>
      </c>
    </row>
    <row r="3" spans="1:16" ht="105">
      <c r="A3" s="127" t="s">
        <v>1983</v>
      </c>
      <c r="B3" s="292" t="s">
        <v>2946</v>
      </c>
      <c r="C3" s="128" t="s">
        <v>2712</v>
      </c>
      <c r="D3" s="128" t="s">
        <v>2371</v>
      </c>
      <c r="E3" s="128" t="s">
        <v>2372</v>
      </c>
      <c r="F3" s="128" t="s">
        <v>2713</v>
      </c>
      <c r="G3" s="128" t="s">
        <v>2327</v>
      </c>
      <c r="H3" s="128" t="s">
        <v>2329</v>
      </c>
      <c r="I3" s="128" t="s">
        <v>2373</v>
      </c>
      <c r="J3" s="128" t="s">
        <v>664</v>
      </c>
      <c r="K3" s="128" t="s">
        <v>1301</v>
      </c>
      <c r="L3" s="128" t="s">
        <v>2330</v>
      </c>
      <c r="M3" s="128" t="s">
        <v>2328</v>
      </c>
      <c r="N3" s="128" t="s">
        <v>2624</v>
      </c>
      <c r="O3" s="128" t="s">
        <v>413</v>
      </c>
      <c r="P3" s="128" t="s">
        <v>1051</v>
      </c>
    </row>
    <row r="4" spans="1:16" s="12" customFormat="1" ht="38.25" customHeight="1">
      <c r="A4" s="23">
        <v>1</v>
      </c>
      <c r="B4" s="21" t="s">
        <v>2014</v>
      </c>
      <c r="C4" s="21" t="s">
        <v>2711</v>
      </c>
      <c r="D4" s="3">
        <v>8550020644</v>
      </c>
      <c r="E4" s="199" t="s">
        <v>2015</v>
      </c>
      <c r="F4" s="199" t="s">
        <v>2577</v>
      </c>
      <c r="G4" s="3" t="s">
        <v>2789</v>
      </c>
      <c r="H4" s="3" t="s">
        <v>2364</v>
      </c>
      <c r="I4" s="293"/>
      <c r="J4" s="3" t="s">
        <v>1104</v>
      </c>
      <c r="K4" s="3" t="s">
        <v>1104</v>
      </c>
      <c r="L4" s="3" t="s">
        <v>2622</v>
      </c>
      <c r="M4" s="3" t="s">
        <v>2622</v>
      </c>
      <c r="N4" s="3" t="s">
        <v>1104</v>
      </c>
      <c r="O4" s="192" t="s">
        <v>2809</v>
      </c>
      <c r="P4" s="3" t="s">
        <v>1104</v>
      </c>
    </row>
    <row r="5" spans="1:16" s="12" customFormat="1" ht="26.25">
      <c r="A5" s="23">
        <v>2</v>
      </c>
      <c r="B5" s="21" t="s">
        <v>2016</v>
      </c>
      <c r="C5" s="21" t="s">
        <v>2711</v>
      </c>
      <c r="D5" s="3">
        <v>8550020644</v>
      </c>
      <c r="E5" s="199" t="s">
        <v>2015</v>
      </c>
      <c r="F5" s="199" t="s">
        <v>2577</v>
      </c>
      <c r="G5" s="3" t="s">
        <v>2789</v>
      </c>
      <c r="H5" s="3" t="s">
        <v>2364</v>
      </c>
      <c r="I5" s="294"/>
      <c r="J5" s="3" t="s">
        <v>1104</v>
      </c>
      <c r="K5" s="3" t="s">
        <v>1104</v>
      </c>
      <c r="L5" s="3" t="s">
        <v>2759</v>
      </c>
      <c r="M5" s="3" t="s">
        <v>2622</v>
      </c>
      <c r="N5" s="3" t="s">
        <v>2623</v>
      </c>
      <c r="O5" s="192" t="s">
        <v>2809</v>
      </c>
      <c r="P5" s="3" t="s">
        <v>1104</v>
      </c>
    </row>
    <row r="6" spans="1:16" s="12" customFormat="1" ht="26.25">
      <c r="A6" s="23">
        <v>3</v>
      </c>
      <c r="B6" s="21" t="s">
        <v>2017</v>
      </c>
      <c r="C6" s="21" t="s">
        <v>2711</v>
      </c>
      <c r="D6" s="3">
        <v>8550020644</v>
      </c>
      <c r="E6" s="199" t="s">
        <v>2015</v>
      </c>
      <c r="F6" s="199" t="s">
        <v>2577</v>
      </c>
      <c r="G6" s="3" t="s">
        <v>2789</v>
      </c>
      <c r="H6" s="3" t="s">
        <v>2364</v>
      </c>
      <c r="I6" s="294"/>
      <c r="J6" s="3" t="s">
        <v>1104</v>
      </c>
      <c r="K6" s="3" t="s">
        <v>1104</v>
      </c>
      <c r="L6" s="3" t="s">
        <v>2622</v>
      </c>
      <c r="M6" s="3" t="s">
        <v>2622</v>
      </c>
      <c r="N6" s="3" t="s">
        <v>1104</v>
      </c>
      <c r="O6" s="192" t="s">
        <v>2809</v>
      </c>
      <c r="P6" s="3" t="s">
        <v>1104</v>
      </c>
    </row>
    <row r="7" spans="1:16" s="12" customFormat="1" ht="39">
      <c r="A7" s="23">
        <v>4</v>
      </c>
      <c r="B7" s="21" t="s">
        <v>1513</v>
      </c>
      <c r="C7" s="21" t="s">
        <v>2711</v>
      </c>
      <c r="D7" s="3">
        <v>8550020644</v>
      </c>
      <c r="E7" s="199" t="s">
        <v>2015</v>
      </c>
      <c r="F7" s="199" t="s">
        <v>2577</v>
      </c>
      <c r="G7" s="3" t="s">
        <v>2789</v>
      </c>
      <c r="H7" s="3" t="s">
        <v>2364</v>
      </c>
      <c r="I7" s="294"/>
      <c r="J7" s="3" t="s">
        <v>1104</v>
      </c>
      <c r="K7" s="3" t="s">
        <v>1104</v>
      </c>
      <c r="L7" s="3" t="s">
        <v>2622</v>
      </c>
      <c r="M7" s="3" t="s">
        <v>2622</v>
      </c>
      <c r="N7" s="3" t="s">
        <v>1104</v>
      </c>
      <c r="O7" s="192" t="s">
        <v>2809</v>
      </c>
      <c r="P7" s="3" t="s">
        <v>1104</v>
      </c>
    </row>
    <row r="8" spans="1:16" s="12" customFormat="1" ht="26.25">
      <c r="A8" s="23">
        <v>5</v>
      </c>
      <c r="B8" s="21" t="s">
        <v>2944</v>
      </c>
      <c r="C8" s="21" t="s">
        <v>2711</v>
      </c>
      <c r="D8" s="3">
        <v>8550020644</v>
      </c>
      <c r="E8" s="199" t="s">
        <v>2015</v>
      </c>
      <c r="F8" s="199" t="s">
        <v>2577</v>
      </c>
      <c r="G8" s="3" t="s">
        <v>1496</v>
      </c>
      <c r="H8" s="3" t="s">
        <v>2364</v>
      </c>
      <c r="I8" s="294"/>
      <c r="J8" s="3" t="s">
        <v>1104</v>
      </c>
      <c r="K8" s="3" t="s">
        <v>1104</v>
      </c>
      <c r="L8" s="3" t="s">
        <v>2622</v>
      </c>
      <c r="M8" s="3" t="s">
        <v>2622</v>
      </c>
      <c r="N8" s="3" t="s">
        <v>1104</v>
      </c>
      <c r="O8" s="192" t="s">
        <v>2809</v>
      </c>
      <c r="P8" s="3" t="s">
        <v>1104</v>
      </c>
    </row>
    <row r="9" spans="1:16" s="5" customFormat="1" ht="26.25">
      <c r="A9" s="23">
        <v>6</v>
      </c>
      <c r="B9" s="21" t="s">
        <v>2018</v>
      </c>
      <c r="C9" s="21" t="s">
        <v>2711</v>
      </c>
      <c r="D9" s="3">
        <v>8550020644</v>
      </c>
      <c r="E9" s="199" t="s">
        <v>2015</v>
      </c>
      <c r="F9" s="199" t="s">
        <v>2577</v>
      </c>
      <c r="G9" s="3" t="s">
        <v>2789</v>
      </c>
      <c r="H9" s="3" t="s">
        <v>2364</v>
      </c>
      <c r="I9" s="294"/>
      <c r="J9" s="3" t="s">
        <v>1104</v>
      </c>
      <c r="K9" s="3" t="s">
        <v>1509</v>
      </c>
      <c r="L9" s="3" t="s">
        <v>2622</v>
      </c>
      <c r="M9" s="3" t="s">
        <v>2622</v>
      </c>
      <c r="N9" s="3" t="s">
        <v>1104</v>
      </c>
      <c r="O9" s="192" t="s">
        <v>2809</v>
      </c>
      <c r="P9" s="3" t="s">
        <v>1104</v>
      </c>
    </row>
    <row r="10" spans="1:16" s="12" customFormat="1" ht="65.25" customHeight="1">
      <c r="A10" s="23">
        <v>7</v>
      </c>
      <c r="B10" s="21" t="s">
        <v>2019</v>
      </c>
      <c r="C10" s="21" t="s">
        <v>1640</v>
      </c>
      <c r="D10" s="3">
        <v>8550020644</v>
      </c>
      <c r="E10" s="199" t="s">
        <v>2015</v>
      </c>
      <c r="F10" s="199" t="s">
        <v>2577</v>
      </c>
      <c r="G10" s="3" t="s">
        <v>2789</v>
      </c>
      <c r="H10" s="3" t="s">
        <v>2364</v>
      </c>
      <c r="I10" s="294"/>
      <c r="J10" s="3" t="s">
        <v>1104</v>
      </c>
      <c r="K10" s="3" t="s">
        <v>2520</v>
      </c>
      <c r="L10" s="3" t="s">
        <v>2622</v>
      </c>
      <c r="M10" s="3" t="s">
        <v>2622</v>
      </c>
      <c r="N10" s="3" t="s">
        <v>1104</v>
      </c>
      <c r="O10" s="192" t="s">
        <v>2809</v>
      </c>
      <c r="P10" s="3" t="s">
        <v>1104</v>
      </c>
    </row>
    <row r="11" spans="1:16" s="12" customFormat="1" ht="26.25">
      <c r="A11" s="23">
        <v>8</v>
      </c>
      <c r="B11" s="21" t="s">
        <v>2956</v>
      </c>
      <c r="C11" s="21" t="s">
        <v>2711</v>
      </c>
      <c r="D11" s="3">
        <v>8550020644</v>
      </c>
      <c r="E11" s="199" t="s">
        <v>2015</v>
      </c>
      <c r="F11" s="199" t="s">
        <v>2577</v>
      </c>
      <c r="G11" s="3" t="s">
        <v>2789</v>
      </c>
      <c r="H11" s="3" t="s">
        <v>2364</v>
      </c>
      <c r="I11" s="294"/>
      <c r="J11" s="3" t="s">
        <v>1104</v>
      </c>
      <c r="K11" s="3" t="s">
        <v>1104</v>
      </c>
      <c r="L11" s="3" t="s">
        <v>2759</v>
      </c>
      <c r="M11" s="3" t="s">
        <v>2622</v>
      </c>
      <c r="N11" s="3" t="s">
        <v>1104</v>
      </c>
      <c r="O11" s="192" t="s">
        <v>2809</v>
      </c>
      <c r="P11" s="3" t="s">
        <v>1104</v>
      </c>
    </row>
    <row r="12" spans="1:16" s="12" customFormat="1" ht="15.75" customHeight="1">
      <c r="A12" s="23">
        <v>9</v>
      </c>
      <c r="B12" s="21" t="s">
        <v>2020</v>
      </c>
      <c r="C12" s="21" t="s">
        <v>2711</v>
      </c>
      <c r="D12" s="3">
        <v>8550020644</v>
      </c>
      <c r="E12" s="199" t="s">
        <v>2015</v>
      </c>
      <c r="F12" s="199" t="s">
        <v>2577</v>
      </c>
      <c r="G12" s="3" t="s">
        <v>2789</v>
      </c>
      <c r="H12" s="3" t="s">
        <v>2364</v>
      </c>
      <c r="I12" s="295"/>
      <c r="J12" s="3" t="s">
        <v>1104</v>
      </c>
      <c r="K12" s="3" t="s">
        <v>1104</v>
      </c>
      <c r="L12" s="3" t="s">
        <v>2622</v>
      </c>
      <c r="M12" s="3" t="s">
        <v>2622</v>
      </c>
      <c r="N12" s="3" t="s">
        <v>1104</v>
      </c>
      <c r="O12" s="192" t="s">
        <v>2809</v>
      </c>
      <c r="P12" s="3" t="s">
        <v>1104</v>
      </c>
    </row>
    <row r="13" spans="1:16" s="5" customFormat="1" ht="26.25">
      <c r="A13" s="23">
        <v>10</v>
      </c>
      <c r="B13" s="21" t="s">
        <v>416</v>
      </c>
      <c r="C13" s="21" t="s">
        <v>1511</v>
      </c>
      <c r="D13" s="3">
        <v>8551492492</v>
      </c>
      <c r="E13" s="201" t="s">
        <v>2021</v>
      </c>
      <c r="F13" s="3" t="s">
        <v>412</v>
      </c>
      <c r="G13" s="3" t="s">
        <v>2578</v>
      </c>
      <c r="H13" s="3" t="s">
        <v>2364</v>
      </c>
      <c r="I13" s="3">
        <v>21</v>
      </c>
      <c r="J13" s="3" t="s">
        <v>1104</v>
      </c>
      <c r="K13" s="3" t="s">
        <v>1104</v>
      </c>
      <c r="L13" s="3" t="s">
        <v>2622</v>
      </c>
      <c r="M13" s="3" t="s">
        <v>2622</v>
      </c>
      <c r="N13" s="3" t="s">
        <v>1104</v>
      </c>
      <c r="O13" s="192">
        <v>1455500</v>
      </c>
      <c r="P13" s="3" t="s">
        <v>1104</v>
      </c>
    </row>
    <row r="14" spans="1:16" s="5" customFormat="1" ht="12.75">
      <c r="A14" s="23">
        <v>11</v>
      </c>
      <c r="B14" s="21" t="s">
        <v>2022</v>
      </c>
      <c r="C14" s="21" t="s">
        <v>1658</v>
      </c>
      <c r="D14" s="3">
        <v>8551492500</v>
      </c>
      <c r="E14" s="202" t="s">
        <v>2023</v>
      </c>
      <c r="F14" s="3" t="s">
        <v>1659</v>
      </c>
      <c r="G14" s="3" t="s">
        <v>2805</v>
      </c>
      <c r="H14" s="3" t="s">
        <v>2364</v>
      </c>
      <c r="I14" s="3">
        <v>9</v>
      </c>
      <c r="J14" s="3" t="s">
        <v>1104</v>
      </c>
      <c r="K14" s="3" t="s">
        <v>1104</v>
      </c>
      <c r="L14" s="3" t="s">
        <v>2759</v>
      </c>
      <c r="M14" s="3" t="s">
        <v>2622</v>
      </c>
      <c r="N14" s="3" t="s">
        <v>1104</v>
      </c>
      <c r="O14" s="192">
        <v>500000</v>
      </c>
      <c r="P14" s="3" t="s">
        <v>1104</v>
      </c>
    </row>
    <row r="15" spans="1:16" s="5" customFormat="1" ht="78.75">
      <c r="A15" s="23">
        <v>12</v>
      </c>
      <c r="B15" s="21" t="s">
        <v>2024</v>
      </c>
      <c r="C15" s="21" t="s">
        <v>1050</v>
      </c>
      <c r="D15" s="3">
        <v>8551492635</v>
      </c>
      <c r="E15" s="201" t="s">
        <v>2025</v>
      </c>
      <c r="F15" s="3" t="s">
        <v>1515</v>
      </c>
      <c r="G15" s="3" t="s">
        <v>1056</v>
      </c>
      <c r="H15" s="3" t="s">
        <v>2364</v>
      </c>
      <c r="I15" s="3">
        <v>32</v>
      </c>
      <c r="J15" s="3" t="s">
        <v>1104</v>
      </c>
      <c r="K15" s="3" t="s">
        <v>1516</v>
      </c>
      <c r="L15" s="3" t="s">
        <v>2622</v>
      </c>
      <c r="M15" s="3" t="s">
        <v>2622</v>
      </c>
      <c r="N15" s="3" t="s">
        <v>1104</v>
      </c>
      <c r="O15" s="192">
        <v>2223000</v>
      </c>
      <c r="P15" s="3" t="s">
        <v>1517</v>
      </c>
    </row>
    <row r="16" spans="1:16" s="5" customFormat="1" ht="12.75">
      <c r="A16" s="23">
        <v>13</v>
      </c>
      <c r="B16" s="21" t="s">
        <v>2579</v>
      </c>
      <c r="C16" s="203" t="s">
        <v>2274</v>
      </c>
      <c r="D16" s="3">
        <v>8551477848</v>
      </c>
      <c r="E16" s="202" t="s">
        <v>1522</v>
      </c>
      <c r="F16" s="202" t="s">
        <v>2275</v>
      </c>
      <c r="G16" s="202" t="s">
        <v>2580</v>
      </c>
      <c r="H16" s="202" t="s">
        <v>2364</v>
      </c>
      <c r="I16" s="3">
        <v>37</v>
      </c>
      <c r="J16" s="3">
        <v>148</v>
      </c>
      <c r="K16" s="3" t="s">
        <v>2276</v>
      </c>
      <c r="L16" s="3" t="s">
        <v>2622</v>
      </c>
      <c r="M16" s="3" t="s">
        <v>2622</v>
      </c>
      <c r="N16" s="3" t="s">
        <v>1104</v>
      </c>
      <c r="O16" s="192">
        <v>1834400</v>
      </c>
      <c r="P16" s="3" t="s">
        <v>1104</v>
      </c>
    </row>
    <row r="17" spans="1:16" s="5" customFormat="1" ht="39">
      <c r="A17" s="23">
        <v>14</v>
      </c>
      <c r="B17" s="21" t="s">
        <v>2947</v>
      </c>
      <c r="C17" s="203" t="s">
        <v>2581</v>
      </c>
      <c r="D17" s="3">
        <v>8551577886</v>
      </c>
      <c r="E17" s="3">
        <v>320930910</v>
      </c>
      <c r="F17" s="202" t="s">
        <v>2290</v>
      </c>
      <c r="G17" s="202" t="s">
        <v>2808</v>
      </c>
      <c r="H17" s="202" t="s">
        <v>2364</v>
      </c>
      <c r="I17" s="3">
        <v>42</v>
      </c>
      <c r="J17" s="3">
        <v>229</v>
      </c>
      <c r="K17" s="3" t="s">
        <v>1524</v>
      </c>
      <c r="L17" s="3" t="s">
        <v>2622</v>
      </c>
      <c r="M17" s="3" t="s">
        <v>2622</v>
      </c>
      <c r="N17" s="3" t="s">
        <v>1104</v>
      </c>
      <c r="O17" s="192">
        <v>1712797</v>
      </c>
      <c r="P17" s="3" t="s">
        <v>1525</v>
      </c>
    </row>
    <row r="18" spans="1:16" s="5" customFormat="1" ht="38.25" customHeight="1">
      <c r="A18" s="23">
        <v>15</v>
      </c>
      <c r="B18" s="21" t="s">
        <v>2948</v>
      </c>
      <c r="C18" s="203" t="s">
        <v>2300</v>
      </c>
      <c r="D18" s="3">
        <v>8551577797</v>
      </c>
      <c r="E18" s="3">
        <v>320930872</v>
      </c>
      <c r="F18" s="202" t="s">
        <v>2301</v>
      </c>
      <c r="G18" s="202" t="s">
        <v>2808</v>
      </c>
      <c r="H18" s="202" t="s">
        <v>2364</v>
      </c>
      <c r="I18" s="3">
        <v>29</v>
      </c>
      <c r="J18" s="3">
        <v>192</v>
      </c>
      <c r="K18" s="3" t="s">
        <v>2276</v>
      </c>
      <c r="L18" s="3" t="s">
        <v>2622</v>
      </c>
      <c r="M18" s="3" t="s">
        <v>2622</v>
      </c>
      <c r="N18" s="3" t="s">
        <v>1104</v>
      </c>
      <c r="O18" s="192" t="s">
        <v>2809</v>
      </c>
      <c r="P18" s="3" t="s">
        <v>1529</v>
      </c>
    </row>
    <row r="19" spans="1:16" s="5" customFormat="1" ht="26.25">
      <c r="A19" s="23">
        <v>16</v>
      </c>
      <c r="B19" s="21" t="s">
        <v>2949</v>
      </c>
      <c r="C19" s="203" t="s">
        <v>2326</v>
      </c>
      <c r="D19" s="3">
        <v>8551577774</v>
      </c>
      <c r="E19" s="3">
        <v>320930889</v>
      </c>
      <c r="F19" s="202" t="s">
        <v>2301</v>
      </c>
      <c r="G19" s="202" t="s">
        <v>2808</v>
      </c>
      <c r="H19" s="202" t="s">
        <v>2364</v>
      </c>
      <c r="I19" s="3">
        <v>30</v>
      </c>
      <c r="J19" s="3">
        <v>106</v>
      </c>
      <c r="K19" s="3" t="s">
        <v>2347</v>
      </c>
      <c r="L19" s="3" t="s">
        <v>2622</v>
      </c>
      <c r="M19" s="3" t="s">
        <v>2622</v>
      </c>
      <c r="N19" s="3" t="s">
        <v>1104</v>
      </c>
      <c r="O19" s="192">
        <v>1502615</v>
      </c>
      <c r="P19" s="3" t="s">
        <v>1104</v>
      </c>
    </row>
    <row r="20" spans="1:16" s="5" customFormat="1" ht="39">
      <c r="A20" s="23">
        <v>17</v>
      </c>
      <c r="B20" s="21" t="s">
        <v>2950</v>
      </c>
      <c r="C20" s="203" t="s">
        <v>2582</v>
      </c>
      <c r="D20" s="3">
        <v>8551577892</v>
      </c>
      <c r="E20" s="3">
        <v>320930895</v>
      </c>
      <c r="F20" s="202" t="s">
        <v>2301</v>
      </c>
      <c r="G20" s="202" t="s">
        <v>2808</v>
      </c>
      <c r="H20" s="202" t="s">
        <v>2364</v>
      </c>
      <c r="I20" s="3">
        <v>28</v>
      </c>
      <c r="J20" s="3">
        <v>122</v>
      </c>
      <c r="K20" s="3" t="s">
        <v>1532</v>
      </c>
      <c r="L20" s="3" t="s">
        <v>2622</v>
      </c>
      <c r="M20" s="3" t="s">
        <v>2622</v>
      </c>
      <c r="N20" s="3" t="s">
        <v>1104</v>
      </c>
      <c r="O20" s="192">
        <v>1077163</v>
      </c>
      <c r="P20" s="3" t="s">
        <v>1533</v>
      </c>
    </row>
    <row r="21" spans="1:16" s="5" customFormat="1" ht="39">
      <c r="A21" s="23">
        <v>18</v>
      </c>
      <c r="B21" s="21" t="s">
        <v>2951</v>
      </c>
      <c r="C21" s="203" t="s">
        <v>2362</v>
      </c>
      <c r="D21" s="202" t="s">
        <v>2030</v>
      </c>
      <c r="E21" s="3">
        <v>320930903</v>
      </c>
      <c r="F21" s="202" t="s">
        <v>2301</v>
      </c>
      <c r="G21" s="202" t="s">
        <v>2808</v>
      </c>
      <c r="H21" s="202" t="s">
        <v>2364</v>
      </c>
      <c r="I21" s="202" t="s">
        <v>2363</v>
      </c>
      <c r="J21" s="3">
        <v>187</v>
      </c>
      <c r="K21" s="3" t="s">
        <v>1535</v>
      </c>
      <c r="L21" s="3" t="s">
        <v>2622</v>
      </c>
      <c r="M21" s="3" t="s">
        <v>2622</v>
      </c>
      <c r="N21" s="3" t="s">
        <v>1104</v>
      </c>
      <c r="O21" s="192">
        <v>1683671</v>
      </c>
      <c r="P21" s="3" t="s">
        <v>1536</v>
      </c>
    </row>
    <row r="22" spans="1:16" s="5" customFormat="1" ht="26.25">
      <c r="A22" s="23">
        <v>19</v>
      </c>
      <c r="B22" s="21" t="s">
        <v>2952</v>
      </c>
      <c r="C22" s="21" t="s">
        <v>1628</v>
      </c>
      <c r="D22" s="3">
        <v>8551577780</v>
      </c>
      <c r="E22" s="3">
        <v>320930866</v>
      </c>
      <c r="F22" s="202" t="s">
        <v>2301</v>
      </c>
      <c r="G22" s="202" t="s">
        <v>2808</v>
      </c>
      <c r="H22" s="202" t="s">
        <v>2364</v>
      </c>
      <c r="I22" s="3">
        <v>22</v>
      </c>
      <c r="J22" s="3">
        <v>108</v>
      </c>
      <c r="K22" s="3" t="s">
        <v>1629</v>
      </c>
      <c r="L22" s="3" t="s">
        <v>2622</v>
      </c>
      <c r="M22" s="3" t="s">
        <v>2622</v>
      </c>
      <c r="N22" s="3" t="s">
        <v>1104</v>
      </c>
      <c r="O22" s="192">
        <v>1368653</v>
      </c>
      <c r="P22" s="3" t="s">
        <v>1104</v>
      </c>
    </row>
    <row r="23" spans="1:16" s="5" customFormat="1" ht="12.75">
      <c r="A23" s="23">
        <v>20</v>
      </c>
      <c r="B23" s="21" t="s">
        <v>2953</v>
      </c>
      <c r="C23" s="203" t="s">
        <v>1584</v>
      </c>
      <c r="D23" s="3">
        <v>8551095331</v>
      </c>
      <c r="E23" s="201" t="s">
        <v>2032</v>
      </c>
      <c r="F23" s="202" t="s">
        <v>2583</v>
      </c>
      <c r="G23" s="3" t="s">
        <v>2584</v>
      </c>
      <c r="H23" s="202" t="s">
        <v>2364</v>
      </c>
      <c r="I23" s="3">
        <v>60</v>
      </c>
      <c r="J23" s="3">
        <v>449</v>
      </c>
      <c r="K23" s="3" t="s">
        <v>1104</v>
      </c>
      <c r="L23" s="3" t="s">
        <v>2622</v>
      </c>
      <c r="M23" s="3" t="s">
        <v>2622</v>
      </c>
      <c r="N23" s="3" t="s">
        <v>1104</v>
      </c>
      <c r="O23" s="192">
        <v>3470427</v>
      </c>
      <c r="P23" s="3" t="s">
        <v>1104</v>
      </c>
    </row>
    <row r="24" spans="1:16" s="5" customFormat="1" ht="12.75">
      <c r="A24" s="23">
        <v>21</v>
      </c>
      <c r="B24" s="21" t="s">
        <v>2954</v>
      </c>
      <c r="C24" s="203" t="s">
        <v>2393</v>
      </c>
      <c r="D24" s="3">
        <v>8551068995</v>
      </c>
      <c r="E24" s="201" t="s">
        <v>2033</v>
      </c>
      <c r="F24" s="202" t="s">
        <v>2583</v>
      </c>
      <c r="G24" s="3" t="s">
        <v>2584</v>
      </c>
      <c r="H24" s="202" t="s">
        <v>2364</v>
      </c>
      <c r="I24" s="202" t="s">
        <v>1602</v>
      </c>
      <c r="J24" s="3">
        <v>148</v>
      </c>
      <c r="K24" s="3" t="s">
        <v>1629</v>
      </c>
      <c r="L24" s="3" t="s">
        <v>2622</v>
      </c>
      <c r="M24" s="3" t="s">
        <v>2622</v>
      </c>
      <c r="N24" s="3" t="s">
        <v>1104</v>
      </c>
      <c r="O24" s="192">
        <v>1686754</v>
      </c>
      <c r="P24" s="3" t="s">
        <v>1104</v>
      </c>
    </row>
    <row r="25" spans="1:16" s="5" customFormat="1" ht="39.75" customHeight="1">
      <c r="A25" s="23">
        <v>22</v>
      </c>
      <c r="B25" s="21" t="s">
        <v>2955</v>
      </c>
      <c r="C25" s="203" t="s">
        <v>2394</v>
      </c>
      <c r="D25" s="3">
        <v>8551069003</v>
      </c>
      <c r="E25" s="201" t="s">
        <v>2035</v>
      </c>
      <c r="F25" s="202" t="s">
        <v>2583</v>
      </c>
      <c r="G25" s="3" t="s">
        <v>2584</v>
      </c>
      <c r="H25" s="202" t="s">
        <v>2364</v>
      </c>
      <c r="I25" s="202" t="s">
        <v>2395</v>
      </c>
      <c r="J25" s="3">
        <v>620</v>
      </c>
      <c r="K25" s="3" t="s">
        <v>663</v>
      </c>
      <c r="L25" s="3" t="s">
        <v>2622</v>
      </c>
      <c r="M25" s="3" t="s">
        <v>2622</v>
      </c>
      <c r="N25" s="3" t="s">
        <v>1104</v>
      </c>
      <c r="O25" s="192">
        <v>3504811</v>
      </c>
      <c r="P25" s="3" t="s">
        <v>1104</v>
      </c>
    </row>
    <row r="26" spans="1:16" s="5" customFormat="1" ht="26.25">
      <c r="A26" s="23">
        <v>23</v>
      </c>
      <c r="B26" s="21" t="s">
        <v>2036</v>
      </c>
      <c r="C26" s="203" t="s">
        <v>2417</v>
      </c>
      <c r="D26" s="3">
        <v>8551570588</v>
      </c>
      <c r="E26" s="202" t="s">
        <v>2037</v>
      </c>
      <c r="F26" s="202" t="s">
        <v>2434</v>
      </c>
      <c r="G26" s="3" t="s">
        <v>2817</v>
      </c>
      <c r="H26" s="202" t="s">
        <v>2364</v>
      </c>
      <c r="I26" s="202" t="s">
        <v>2418</v>
      </c>
      <c r="J26" s="3">
        <v>171</v>
      </c>
      <c r="K26" s="3" t="s">
        <v>2348</v>
      </c>
      <c r="L26" s="3" t="s">
        <v>2622</v>
      </c>
      <c r="M26" s="3" t="s">
        <v>2622</v>
      </c>
      <c r="N26" s="3" t="s">
        <v>1104</v>
      </c>
      <c r="O26" s="192">
        <v>1298866</v>
      </c>
      <c r="P26" s="3" t="s">
        <v>1650</v>
      </c>
    </row>
    <row r="27" spans="1:16" s="5" customFormat="1" ht="26.25">
      <c r="A27" s="23">
        <v>24</v>
      </c>
      <c r="B27" s="21" t="s">
        <v>2436</v>
      </c>
      <c r="C27" s="21" t="s">
        <v>1651</v>
      </c>
      <c r="D27" s="3">
        <v>8551580977</v>
      </c>
      <c r="E27" s="3">
        <v>321009952</v>
      </c>
      <c r="F27" s="3" t="s">
        <v>2434</v>
      </c>
      <c r="G27" s="3" t="s">
        <v>2585</v>
      </c>
      <c r="H27" s="3" t="s">
        <v>2364</v>
      </c>
      <c r="I27" s="3">
        <v>89</v>
      </c>
      <c r="J27" s="3">
        <v>423</v>
      </c>
      <c r="K27" s="3" t="s">
        <v>2435</v>
      </c>
      <c r="L27" s="3" t="s">
        <v>2622</v>
      </c>
      <c r="M27" s="3" t="s">
        <v>2622</v>
      </c>
      <c r="N27" s="3" t="s">
        <v>1104</v>
      </c>
      <c r="O27" s="192">
        <v>4454861</v>
      </c>
      <c r="P27" s="3" t="s">
        <v>1104</v>
      </c>
    </row>
    <row r="28" spans="1:16" s="5" customFormat="1" ht="39">
      <c r="A28" s="23">
        <v>25</v>
      </c>
      <c r="B28" s="21" t="s">
        <v>1713</v>
      </c>
      <c r="C28" s="203" t="s">
        <v>665</v>
      </c>
      <c r="D28" s="3">
        <v>8551508046</v>
      </c>
      <c r="E28" s="202" t="s">
        <v>2586</v>
      </c>
      <c r="F28" s="202" t="s">
        <v>1684</v>
      </c>
      <c r="G28" s="3" t="s">
        <v>2587</v>
      </c>
      <c r="H28" s="3" t="s">
        <v>2364</v>
      </c>
      <c r="I28" s="3">
        <v>64</v>
      </c>
      <c r="J28" s="3">
        <v>376</v>
      </c>
      <c r="K28" s="3" t="s">
        <v>1685</v>
      </c>
      <c r="L28" s="3" t="s">
        <v>2622</v>
      </c>
      <c r="M28" s="3" t="s">
        <v>2622</v>
      </c>
      <c r="N28" s="3" t="s">
        <v>1104</v>
      </c>
      <c r="O28" s="192" t="s">
        <v>2809</v>
      </c>
      <c r="P28" s="3" t="s">
        <v>1654</v>
      </c>
    </row>
    <row r="29" spans="1:16" s="5" customFormat="1" ht="12.75">
      <c r="A29" s="23">
        <v>26</v>
      </c>
      <c r="B29" s="21" t="s">
        <v>1714</v>
      </c>
      <c r="C29" s="203" t="s">
        <v>1715</v>
      </c>
      <c r="D29" s="3">
        <v>8551508365</v>
      </c>
      <c r="E29" s="202" t="s">
        <v>2038</v>
      </c>
      <c r="F29" s="202" t="s">
        <v>1684</v>
      </c>
      <c r="G29" s="3" t="s">
        <v>2587</v>
      </c>
      <c r="H29" s="3" t="s">
        <v>2364</v>
      </c>
      <c r="I29" s="3">
        <v>25</v>
      </c>
      <c r="J29" s="3">
        <v>123</v>
      </c>
      <c r="K29" s="3" t="s">
        <v>1104</v>
      </c>
      <c r="L29" s="3" t="s">
        <v>2622</v>
      </c>
      <c r="M29" s="3" t="s">
        <v>2622</v>
      </c>
      <c r="N29" s="3" t="s">
        <v>1104</v>
      </c>
      <c r="O29" s="192">
        <v>1279377</v>
      </c>
      <c r="P29" s="3" t="s">
        <v>1104</v>
      </c>
    </row>
    <row r="30" spans="1:16" s="5" customFormat="1" ht="26.25">
      <c r="A30" s="23">
        <v>27</v>
      </c>
      <c r="B30" s="21" t="s">
        <v>2039</v>
      </c>
      <c r="C30" s="203" t="s">
        <v>583</v>
      </c>
      <c r="D30" s="3">
        <v>8551498810</v>
      </c>
      <c r="E30" s="202" t="s">
        <v>2040</v>
      </c>
      <c r="F30" s="202" t="s">
        <v>2434</v>
      </c>
      <c r="G30" s="3" t="s">
        <v>1586</v>
      </c>
      <c r="H30" s="202" t="s">
        <v>2364</v>
      </c>
      <c r="I30" s="3">
        <v>88</v>
      </c>
      <c r="J30" s="3">
        <v>557</v>
      </c>
      <c r="K30" s="3" t="s">
        <v>2348</v>
      </c>
      <c r="L30" s="3" t="s">
        <v>2622</v>
      </c>
      <c r="M30" s="3" t="s">
        <v>2622</v>
      </c>
      <c r="N30" s="3" t="s">
        <v>1104</v>
      </c>
      <c r="O30" s="192">
        <v>4793016</v>
      </c>
      <c r="P30" s="3" t="s">
        <v>799</v>
      </c>
    </row>
    <row r="31" spans="1:16" s="5" customFormat="1" ht="26.25">
      <c r="A31" s="23">
        <v>28</v>
      </c>
      <c r="B31" s="21" t="s">
        <v>1822</v>
      </c>
      <c r="C31" s="203" t="s">
        <v>788</v>
      </c>
      <c r="D31" s="3">
        <v>8551086183</v>
      </c>
      <c r="E31" s="201" t="s">
        <v>2041</v>
      </c>
      <c r="F31" s="202" t="s">
        <v>2588</v>
      </c>
      <c r="G31" s="3" t="s">
        <v>1586</v>
      </c>
      <c r="H31" s="202" t="s">
        <v>2364</v>
      </c>
      <c r="I31" s="3">
        <v>54</v>
      </c>
      <c r="J31" s="3">
        <v>431</v>
      </c>
      <c r="K31" s="3" t="s">
        <v>1104</v>
      </c>
      <c r="L31" s="3" t="s">
        <v>2622</v>
      </c>
      <c r="M31" s="3" t="s">
        <v>2622</v>
      </c>
      <c r="N31" s="3" t="s">
        <v>1104</v>
      </c>
      <c r="O31" s="192" t="s">
        <v>2809</v>
      </c>
      <c r="P31" s="3" t="s">
        <v>1104</v>
      </c>
    </row>
    <row r="32" spans="1:16" s="5" customFormat="1" ht="26.25">
      <c r="A32" s="23">
        <v>29</v>
      </c>
      <c r="B32" s="21" t="s">
        <v>2042</v>
      </c>
      <c r="C32" s="21" t="s">
        <v>2589</v>
      </c>
      <c r="D32" s="3">
        <v>8551069032</v>
      </c>
      <c r="E32" s="201" t="s">
        <v>2043</v>
      </c>
      <c r="F32" s="202" t="s">
        <v>2434</v>
      </c>
      <c r="G32" s="3" t="s">
        <v>2585</v>
      </c>
      <c r="H32" s="202" t="s">
        <v>2364</v>
      </c>
      <c r="I32" s="3"/>
      <c r="J32" s="3" t="s">
        <v>1104</v>
      </c>
      <c r="K32" s="3" t="s">
        <v>1104</v>
      </c>
      <c r="L32" s="3" t="s">
        <v>2622</v>
      </c>
      <c r="M32" s="3" t="s">
        <v>2622</v>
      </c>
      <c r="N32" s="3" t="s">
        <v>1104</v>
      </c>
      <c r="O32" s="192" t="s">
        <v>2809</v>
      </c>
      <c r="P32" s="3" t="s">
        <v>1104</v>
      </c>
    </row>
    <row r="33" spans="1:16" s="5" customFormat="1" ht="26.25">
      <c r="A33" s="23">
        <v>30</v>
      </c>
      <c r="B33" s="21" t="s">
        <v>2044</v>
      </c>
      <c r="C33" s="203" t="s">
        <v>1851</v>
      </c>
      <c r="D33" s="3">
        <v>8551024420</v>
      </c>
      <c r="E33" s="201" t="s">
        <v>2045</v>
      </c>
      <c r="F33" s="202" t="s">
        <v>2434</v>
      </c>
      <c r="G33" s="3" t="s">
        <v>2585</v>
      </c>
      <c r="H33" s="202" t="s">
        <v>2364</v>
      </c>
      <c r="I33" s="3">
        <v>75</v>
      </c>
      <c r="J33" s="3">
        <v>360</v>
      </c>
      <c r="K33" s="3" t="s">
        <v>2435</v>
      </c>
      <c r="L33" s="3" t="s">
        <v>2622</v>
      </c>
      <c r="M33" s="3" t="s">
        <v>2622</v>
      </c>
      <c r="N33" s="3" t="s">
        <v>1104</v>
      </c>
      <c r="O33" s="192" t="s">
        <v>2809</v>
      </c>
      <c r="P33" s="3" t="s">
        <v>1104</v>
      </c>
    </row>
    <row r="34" spans="1:16" s="5" customFormat="1" ht="26.25">
      <c r="A34" s="23">
        <v>31</v>
      </c>
      <c r="B34" s="21" t="s">
        <v>2046</v>
      </c>
      <c r="C34" s="21" t="s">
        <v>2082</v>
      </c>
      <c r="D34" s="3">
        <v>8551058465</v>
      </c>
      <c r="E34" s="201" t="s">
        <v>2047</v>
      </c>
      <c r="F34" s="202" t="s">
        <v>2434</v>
      </c>
      <c r="G34" s="3" t="s">
        <v>2585</v>
      </c>
      <c r="H34" s="3" t="s">
        <v>2364</v>
      </c>
      <c r="I34" s="3">
        <v>67</v>
      </c>
      <c r="J34" s="3">
        <v>96</v>
      </c>
      <c r="K34" s="3" t="s">
        <v>1685</v>
      </c>
      <c r="L34" s="3" t="s">
        <v>2622</v>
      </c>
      <c r="M34" s="3" t="s">
        <v>2622</v>
      </c>
      <c r="N34" s="3" t="s">
        <v>1104</v>
      </c>
      <c r="O34" s="192" t="s">
        <v>2809</v>
      </c>
      <c r="P34" s="3" t="s">
        <v>1104</v>
      </c>
    </row>
    <row r="35" spans="1:16" s="5" customFormat="1" ht="26.25">
      <c r="A35" s="23">
        <v>32</v>
      </c>
      <c r="B35" s="21" t="s">
        <v>2048</v>
      </c>
      <c r="C35" s="21" t="s">
        <v>2082</v>
      </c>
      <c r="D35" s="3">
        <v>8551582025</v>
      </c>
      <c r="E35" s="201" t="s">
        <v>2049</v>
      </c>
      <c r="F35" s="202" t="s">
        <v>2083</v>
      </c>
      <c r="G35" s="202" t="s">
        <v>662</v>
      </c>
      <c r="H35" s="3" t="s">
        <v>2364</v>
      </c>
      <c r="I35" s="3">
        <v>10</v>
      </c>
      <c r="J35" s="3">
        <v>10</v>
      </c>
      <c r="K35" s="3" t="s">
        <v>2084</v>
      </c>
      <c r="L35" s="3" t="s">
        <v>2622</v>
      </c>
      <c r="M35" s="3" t="s">
        <v>2622</v>
      </c>
      <c r="N35" s="3" t="s">
        <v>1104</v>
      </c>
      <c r="O35" s="192">
        <v>676094</v>
      </c>
      <c r="P35" s="3" t="s">
        <v>1104</v>
      </c>
    </row>
    <row r="36" spans="1:16" s="5" customFormat="1" ht="26.25">
      <c r="A36" s="23">
        <v>33</v>
      </c>
      <c r="B36" s="21" t="s">
        <v>2051</v>
      </c>
      <c r="C36" s="203" t="s">
        <v>2590</v>
      </c>
      <c r="D36" s="3">
        <v>8551024348</v>
      </c>
      <c r="E36" s="201" t="s">
        <v>2052</v>
      </c>
      <c r="F36" s="202" t="s">
        <v>2434</v>
      </c>
      <c r="G36" s="3" t="s">
        <v>2585</v>
      </c>
      <c r="H36" s="202" t="s">
        <v>2364</v>
      </c>
      <c r="I36" s="3">
        <v>21</v>
      </c>
      <c r="J36" s="3" t="s">
        <v>1104</v>
      </c>
      <c r="K36" s="3" t="s">
        <v>1104</v>
      </c>
      <c r="L36" s="3" t="s">
        <v>2622</v>
      </c>
      <c r="M36" s="3" t="s">
        <v>2622</v>
      </c>
      <c r="N36" s="3" t="s">
        <v>1104</v>
      </c>
      <c r="O36" s="192">
        <v>1158165</v>
      </c>
      <c r="P36" s="3" t="s">
        <v>1104</v>
      </c>
    </row>
    <row r="37" spans="1:16" s="5" customFormat="1" ht="39">
      <c r="A37" s="23">
        <v>34</v>
      </c>
      <c r="B37" s="21" t="s">
        <v>2053</v>
      </c>
      <c r="C37" s="203" t="s">
        <v>2591</v>
      </c>
      <c r="D37" s="3">
        <v>8550006242</v>
      </c>
      <c r="E37" s="201" t="s">
        <v>2054</v>
      </c>
      <c r="F37" s="202" t="s">
        <v>2592</v>
      </c>
      <c r="G37" s="3" t="s">
        <v>2593</v>
      </c>
      <c r="H37" s="202" t="s">
        <v>2364</v>
      </c>
      <c r="I37" s="3">
        <v>46</v>
      </c>
      <c r="J37" s="3" t="s">
        <v>1104</v>
      </c>
      <c r="K37" s="3" t="s">
        <v>2128</v>
      </c>
      <c r="L37" s="3" t="s">
        <v>2622</v>
      </c>
      <c r="M37" s="3" t="s">
        <v>2622</v>
      </c>
      <c r="N37" s="3" t="s">
        <v>1104</v>
      </c>
      <c r="O37" s="192">
        <v>5700000</v>
      </c>
      <c r="P37" s="3" t="s">
        <v>801</v>
      </c>
    </row>
    <row r="38" spans="1:16" s="5" customFormat="1" ht="26.25">
      <c r="A38" s="23">
        <v>35</v>
      </c>
      <c r="B38" s="21" t="s">
        <v>2055</v>
      </c>
      <c r="C38" s="203" t="s">
        <v>2594</v>
      </c>
      <c r="D38" s="3">
        <v>8550004059</v>
      </c>
      <c r="E38" s="202" t="s">
        <v>2056</v>
      </c>
      <c r="F38" s="202" t="s">
        <v>2595</v>
      </c>
      <c r="G38" s="3" t="s">
        <v>2596</v>
      </c>
      <c r="H38" s="202" t="s">
        <v>2364</v>
      </c>
      <c r="I38" s="3">
        <v>35</v>
      </c>
      <c r="J38" s="3" t="s">
        <v>1104</v>
      </c>
      <c r="K38" s="3" t="s">
        <v>1104</v>
      </c>
      <c r="L38" s="3" t="s">
        <v>2622</v>
      </c>
      <c r="M38" s="3" t="s">
        <v>2622</v>
      </c>
      <c r="N38" s="3" t="s">
        <v>1104</v>
      </c>
      <c r="O38" s="192" t="s">
        <v>2809</v>
      </c>
      <c r="P38" s="3" t="s">
        <v>1104</v>
      </c>
    </row>
    <row r="39" spans="1:16" s="5" customFormat="1" ht="39">
      <c r="A39" s="23">
        <v>36</v>
      </c>
      <c r="B39" s="21" t="s">
        <v>2057</v>
      </c>
      <c r="C39" s="203" t="s">
        <v>679</v>
      </c>
      <c r="D39" s="3">
        <v>8551494769</v>
      </c>
      <c r="E39" s="201" t="s">
        <v>2058</v>
      </c>
      <c r="F39" s="202" t="s">
        <v>680</v>
      </c>
      <c r="G39" s="3" t="s">
        <v>2597</v>
      </c>
      <c r="H39" s="3" t="s">
        <v>2364</v>
      </c>
      <c r="I39" s="3">
        <v>82</v>
      </c>
      <c r="J39" s="3" t="s">
        <v>1104</v>
      </c>
      <c r="K39" s="3" t="s">
        <v>1104</v>
      </c>
      <c r="L39" s="3" t="s">
        <v>2622</v>
      </c>
      <c r="M39" s="3" t="s">
        <v>2622</v>
      </c>
      <c r="N39" s="3" t="s">
        <v>1104</v>
      </c>
      <c r="O39" s="192">
        <v>15148959</v>
      </c>
      <c r="P39" s="3" t="s">
        <v>1104</v>
      </c>
    </row>
    <row r="40" spans="1:16" s="5" customFormat="1" ht="26.25">
      <c r="A40" s="23">
        <v>37</v>
      </c>
      <c r="B40" s="21" t="s">
        <v>2059</v>
      </c>
      <c r="C40" s="21" t="s">
        <v>744</v>
      </c>
      <c r="D40" s="3">
        <v>8551024331</v>
      </c>
      <c r="E40" s="202" t="s">
        <v>2060</v>
      </c>
      <c r="F40" s="3" t="s">
        <v>745</v>
      </c>
      <c r="G40" s="3" t="s">
        <v>746</v>
      </c>
      <c r="H40" s="3" t="s">
        <v>2364</v>
      </c>
      <c r="I40" s="3">
        <v>25</v>
      </c>
      <c r="J40" s="3" t="s">
        <v>1104</v>
      </c>
      <c r="K40" s="3" t="s">
        <v>1104</v>
      </c>
      <c r="L40" s="3" t="s">
        <v>2830</v>
      </c>
      <c r="M40" s="3" t="s">
        <v>2622</v>
      </c>
      <c r="N40" s="3" t="s">
        <v>1104</v>
      </c>
      <c r="O40" s="192">
        <v>942535</v>
      </c>
      <c r="P40" s="3" t="s">
        <v>1104</v>
      </c>
    </row>
    <row r="41" spans="1:16" s="5" customFormat="1" ht="26.25">
      <c r="A41" s="23">
        <v>38</v>
      </c>
      <c r="B41" s="21" t="s">
        <v>2945</v>
      </c>
      <c r="C41" s="203" t="s">
        <v>145</v>
      </c>
      <c r="D41" s="3">
        <v>8550024412</v>
      </c>
      <c r="E41" s="202" t="s">
        <v>2061</v>
      </c>
      <c r="F41" s="202" t="s">
        <v>146</v>
      </c>
      <c r="G41" s="3" t="s">
        <v>2598</v>
      </c>
      <c r="H41" s="3" t="s">
        <v>2364</v>
      </c>
      <c r="I41" s="3">
        <v>146</v>
      </c>
      <c r="J41" s="3" t="s">
        <v>1104</v>
      </c>
      <c r="K41" s="3" t="s">
        <v>2831</v>
      </c>
      <c r="L41" s="3" t="s">
        <v>2622</v>
      </c>
      <c r="M41" s="3" t="s">
        <v>2622</v>
      </c>
      <c r="N41" s="3" t="s">
        <v>1104</v>
      </c>
      <c r="O41" s="192">
        <v>3800000</v>
      </c>
      <c r="P41" s="3" t="s">
        <v>1104</v>
      </c>
    </row>
    <row r="42" spans="1:16" s="5" customFormat="1" ht="80.25" customHeight="1">
      <c r="A42" s="23">
        <v>39</v>
      </c>
      <c r="B42" s="21" t="s">
        <v>2599</v>
      </c>
      <c r="C42" s="21" t="s">
        <v>794</v>
      </c>
      <c r="D42" s="3">
        <v>8551531803</v>
      </c>
      <c r="E42" s="202" t="s">
        <v>2062</v>
      </c>
      <c r="F42" s="3" t="s">
        <v>795</v>
      </c>
      <c r="G42" s="3" t="s">
        <v>796</v>
      </c>
      <c r="H42" s="3" t="s">
        <v>797</v>
      </c>
      <c r="I42" s="3">
        <v>62</v>
      </c>
      <c r="J42" s="3" t="s">
        <v>1104</v>
      </c>
      <c r="K42" s="3" t="s">
        <v>2833</v>
      </c>
      <c r="L42" s="3" t="s">
        <v>2830</v>
      </c>
      <c r="M42" s="3" t="s">
        <v>2622</v>
      </c>
      <c r="N42" s="3" t="s">
        <v>1104</v>
      </c>
      <c r="O42" s="192">
        <v>6239418</v>
      </c>
      <c r="P42" s="3" t="s">
        <v>1104</v>
      </c>
    </row>
    <row r="43" spans="1:16" s="5" customFormat="1" ht="39">
      <c r="A43" s="23">
        <v>40</v>
      </c>
      <c r="B43" s="21" t="s">
        <v>641</v>
      </c>
      <c r="C43" s="203" t="s">
        <v>643</v>
      </c>
      <c r="D43" s="3">
        <v>8551485813</v>
      </c>
      <c r="E43" s="202" t="s">
        <v>2064</v>
      </c>
      <c r="F43" s="202" t="s">
        <v>644</v>
      </c>
      <c r="G43" s="202" t="s">
        <v>2600</v>
      </c>
      <c r="H43" s="3" t="s">
        <v>2364</v>
      </c>
      <c r="I43" s="202" t="s">
        <v>2832</v>
      </c>
      <c r="J43" s="3" t="s">
        <v>1104</v>
      </c>
      <c r="K43" s="3" t="s">
        <v>1104</v>
      </c>
      <c r="L43" s="3" t="s">
        <v>2622</v>
      </c>
      <c r="M43" s="3" t="s">
        <v>2622</v>
      </c>
      <c r="N43" s="3" t="s">
        <v>1104</v>
      </c>
      <c r="O43" s="192">
        <v>1379000</v>
      </c>
      <c r="P43" s="3" t="s">
        <v>1104</v>
      </c>
    </row>
    <row r="44" spans="1:16" s="5" customFormat="1" ht="39">
      <c r="A44" s="23">
        <v>41</v>
      </c>
      <c r="B44" s="21" t="s">
        <v>2065</v>
      </c>
      <c r="C44" s="21" t="s">
        <v>2601</v>
      </c>
      <c r="D44" s="3">
        <v>8551488444</v>
      </c>
      <c r="E44" s="202" t="s">
        <v>2066</v>
      </c>
      <c r="F44" s="202" t="s">
        <v>644</v>
      </c>
      <c r="G44" s="202" t="s">
        <v>2600</v>
      </c>
      <c r="H44" s="3" t="s">
        <v>2364</v>
      </c>
      <c r="I44" s="3">
        <v>151</v>
      </c>
      <c r="J44" s="3" t="s">
        <v>1104</v>
      </c>
      <c r="K44" s="3" t="s">
        <v>1104</v>
      </c>
      <c r="L44" s="3" t="s">
        <v>2830</v>
      </c>
      <c r="M44" s="3" t="s">
        <v>2622</v>
      </c>
      <c r="N44" s="3" t="s">
        <v>1104</v>
      </c>
      <c r="O44" s="192" t="s">
        <v>2809</v>
      </c>
      <c r="P44" s="3" t="s">
        <v>1104</v>
      </c>
    </row>
    <row r="45" spans="1:16" s="5" customFormat="1" ht="26.25">
      <c r="A45" s="23">
        <v>42</v>
      </c>
      <c r="B45" s="21" t="s">
        <v>2067</v>
      </c>
      <c r="C45" s="21" t="s">
        <v>2602</v>
      </c>
      <c r="D45" s="3">
        <v>8551478049</v>
      </c>
      <c r="E45" s="202" t="s">
        <v>2068</v>
      </c>
      <c r="F45" s="3" t="s">
        <v>2603</v>
      </c>
      <c r="G45" s="3" t="s">
        <v>2604</v>
      </c>
      <c r="H45" s="3" t="s">
        <v>2364</v>
      </c>
      <c r="I45" s="3">
        <v>192</v>
      </c>
      <c r="J45" s="3" t="s">
        <v>1104</v>
      </c>
      <c r="K45" s="3" t="s">
        <v>1104</v>
      </c>
      <c r="L45" s="3" t="s">
        <v>2830</v>
      </c>
      <c r="M45" s="3" t="s">
        <v>2622</v>
      </c>
      <c r="N45" s="3" t="s">
        <v>1104</v>
      </c>
      <c r="O45" s="192" t="s">
        <v>2809</v>
      </c>
      <c r="P45" s="3" t="s">
        <v>1104</v>
      </c>
    </row>
  </sheetData>
  <sheetProtection/>
  <mergeCells count="1">
    <mergeCell ref="I4:I12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385"/>
  <sheetViews>
    <sheetView tabSelected="1" view="pageBreakPreview" zoomScale="85" zoomScaleNormal="3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3.8515625" style="63" bestFit="1" customWidth="1"/>
    <col min="2" max="2" width="25.8515625" style="74" customWidth="1"/>
    <col min="3" max="3" width="26.421875" style="63" customWidth="1"/>
    <col min="4" max="5" width="9.7109375" style="92" customWidth="1"/>
    <col min="6" max="6" width="13.00390625" style="92" customWidth="1"/>
    <col min="7" max="7" width="12.7109375" style="93" customWidth="1"/>
    <col min="8" max="8" width="16.8515625" style="139" customWidth="1"/>
    <col min="9" max="9" width="18.8515625" style="63" customWidth="1"/>
    <col min="10" max="10" width="55.28125" style="133" customWidth="1"/>
    <col min="11" max="11" width="26.421875" style="63" customWidth="1"/>
    <col min="12" max="12" width="19.8515625" style="63" customWidth="1"/>
    <col min="13" max="13" width="16.8515625" style="63" customWidth="1"/>
    <col min="14" max="14" width="20.7109375" style="63" customWidth="1"/>
    <col min="15" max="15" width="17.00390625" style="63" customWidth="1"/>
    <col min="16" max="16" width="60.00390625" style="63" customWidth="1"/>
    <col min="17" max="22" width="13.28125" style="63" customWidth="1"/>
    <col min="23" max="23" width="15.00390625" style="63" customWidth="1"/>
    <col min="24" max="29" width="18.7109375" style="63" customWidth="1"/>
    <col min="30" max="30" width="9.140625" style="63" customWidth="1"/>
    <col min="31" max="219" width="9.140625" style="73" customWidth="1"/>
    <col min="220" max="16384" width="9.140625" style="63" customWidth="1"/>
  </cols>
  <sheetData>
    <row r="1" spans="1:30" ht="12.75">
      <c r="A1" s="126" t="s">
        <v>2790</v>
      </c>
      <c r="AD1" s="73"/>
    </row>
    <row r="2" spans="7:30" ht="12.75">
      <c r="G2" s="63"/>
      <c r="H2" s="136"/>
      <c r="AD2" s="73"/>
    </row>
    <row r="3" spans="1:30" ht="21.75" customHeight="1">
      <c r="A3" s="304" t="s">
        <v>2069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73"/>
    </row>
    <row r="4" spans="1:30" ht="24" customHeight="1">
      <c r="A4" s="320" t="s">
        <v>1983</v>
      </c>
      <c r="B4" s="324" t="s">
        <v>2721</v>
      </c>
      <c r="C4" s="320" t="s">
        <v>2722</v>
      </c>
      <c r="D4" s="320" t="s">
        <v>2723</v>
      </c>
      <c r="E4" s="320" t="s">
        <v>2725</v>
      </c>
      <c r="F4" s="320" t="s">
        <v>2727</v>
      </c>
      <c r="G4" s="320" t="s">
        <v>2724</v>
      </c>
      <c r="H4" s="324" t="s">
        <v>2728</v>
      </c>
      <c r="I4" s="320" t="s">
        <v>1154</v>
      </c>
      <c r="J4" s="324" t="s">
        <v>2792</v>
      </c>
      <c r="K4" s="320" t="s">
        <v>2374</v>
      </c>
      <c r="L4" s="320" t="s">
        <v>2729</v>
      </c>
      <c r="M4" s="320"/>
      <c r="N4" s="320"/>
      <c r="O4" s="320" t="s">
        <v>2752</v>
      </c>
      <c r="P4" s="320" t="s">
        <v>2753</v>
      </c>
      <c r="Q4" s="320" t="s">
        <v>2730</v>
      </c>
      <c r="R4" s="320"/>
      <c r="S4" s="320"/>
      <c r="T4" s="320"/>
      <c r="U4" s="320"/>
      <c r="V4" s="320"/>
      <c r="W4" s="309" t="s">
        <v>2731</v>
      </c>
      <c r="X4" s="309" t="s">
        <v>2732</v>
      </c>
      <c r="Y4" s="309" t="s">
        <v>1162</v>
      </c>
      <c r="Z4" s="309" t="s">
        <v>2733</v>
      </c>
      <c r="AA4" s="309" t="s">
        <v>2734</v>
      </c>
      <c r="AB4" s="309" t="s">
        <v>2735</v>
      </c>
      <c r="AC4" s="309" t="s">
        <v>2736</v>
      </c>
      <c r="AD4" s="73"/>
    </row>
    <row r="5" spans="1:71" ht="64.5" thickBot="1">
      <c r="A5" s="321"/>
      <c r="B5" s="325"/>
      <c r="C5" s="321"/>
      <c r="D5" s="321"/>
      <c r="E5" s="321"/>
      <c r="F5" s="321"/>
      <c r="G5" s="321"/>
      <c r="H5" s="325"/>
      <c r="I5" s="321"/>
      <c r="J5" s="325"/>
      <c r="K5" s="321"/>
      <c r="L5" s="135" t="s">
        <v>2737</v>
      </c>
      <c r="M5" s="135" t="s">
        <v>2738</v>
      </c>
      <c r="N5" s="135" t="s">
        <v>2739</v>
      </c>
      <c r="O5" s="321"/>
      <c r="P5" s="321"/>
      <c r="Q5" s="135" t="s">
        <v>2740</v>
      </c>
      <c r="R5" s="135" t="s">
        <v>2741</v>
      </c>
      <c r="S5" s="135" t="s">
        <v>2742</v>
      </c>
      <c r="T5" s="135" t="s">
        <v>2743</v>
      </c>
      <c r="U5" s="135" t="s">
        <v>2744</v>
      </c>
      <c r="V5" s="135" t="s">
        <v>2745</v>
      </c>
      <c r="W5" s="319"/>
      <c r="X5" s="319"/>
      <c r="Y5" s="319"/>
      <c r="Z5" s="319"/>
      <c r="AA5" s="319"/>
      <c r="AB5" s="319"/>
      <c r="AC5" s="319"/>
      <c r="AD5" s="73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1:71" ht="12.75">
      <c r="A6" s="323" t="s">
        <v>92</v>
      </c>
      <c r="B6" s="323"/>
      <c r="C6" s="323"/>
      <c r="D6" s="323"/>
      <c r="E6" s="323"/>
      <c r="F6" s="323"/>
      <c r="G6" s="323"/>
      <c r="H6" s="137"/>
      <c r="I6" s="94"/>
      <c r="J6" s="322"/>
      <c r="K6" s="322"/>
      <c r="L6" s="72"/>
      <c r="M6" s="322"/>
      <c r="N6" s="322"/>
      <c r="O6" s="322"/>
      <c r="P6" s="322"/>
      <c r="Q6" s="72"/>
      <c r="R6" s="322"/>
      <c r="S6" s="322"/>
      <c r="T6" s="322"/>
      <c r="U6" s="322"/>
      <c r="V6" s="72"/>
      <c r="W6" s="322"/>
      <c r="X6" s="322"/>
      <c r="Y6" s="322"/>
      <c r="Z6" s="322"/>
      <c r="AA6" s="322"/>
      <c r="AB6" s="322"/>
      <c r="AC6" s="72"/>
      <c r="AD6" s="73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</row>
    <row r="7" spans="1:219" s="6" customFormat="1" ht="63.75">
      <c r="A7" s="3">
        <v>1</v>
      </c>
      <c r="B7" s="21" t="s">
        <v>2714</v>
      </c>
      <c r="C7" s="3" t="s">
        <v>2715</v>
      </c>
      <c r="D7" s="3" t="s">
        <v>2499</v>
      </c>
      <c r="E7" s="3" t="s">
        <v>2622</v>
      </c>
      <c r="F7" s="3" t="s">
        <v>2622</v>
      </c>
      <c r="G7" s="3">
        <v>1911</v>
      </c>
      <c r="H7" s="204">
        <v>11160000</v>
      </c>
      <c r="I7" s="3" t="s">
        <v>2888</v>
      </c>
      <c r="J7" s="205" t="s">
        <v>164</v>
      </c>
      <c r="K7" s="3" t="s">
        <v>2717</v>
      </c>
      <c r="L7" s="3" t="s">
        <v>2746</v>
      </c>
      <c r="M7" s="3" t="s">
        <v>2747</v>
      </c>
      <c r="N7" s="3" t="s">
        <v>2749</v>
      </c>
      <c r="O7" s="3" t="s">
        <v>2754</v>
      </c>
      <c r="P7" s="3" t="s">
        <v>166</v>
      </c>
      <c r="Q7" s="3" t="s">
        <v>2756</v>
      </c>
      <c r="R7" s="3" t="s">
        <v>2757</v>
      </c>
      <c r="S7" s="3" t="s">
        <v>2758</v>
      </c>
      <c r="T7" s="3" t="s">
        <v>2758</v>
      </c>
      <c r="U7" s="3" t="s">
        <v>2759</v>
      </c>
      <c r="V7" s="3" t="s">
        <v>2758</v>
      </c>
      <c r="W7" s="3" t="s">
        <v>168</v>
      </c>
      <c r="X7" s="3" t="s">
        <v>169</v>
      </c>
      <c r="Y7" s="3" t="s">
        <v>171</v>
      </c>
      <c r="Z7" s="3" t="s">
        <v>2764</v>
      </c>
      <c r="AA7" s="3" t="s">
        <v>2716</v>
      </c>
      <c r="AB7" s="3" t="s">
        <v>2716</v>
      </c>
      <c r="AC7" s="3" t="s">
        <v>2726</v>
      </c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</row>
    <row r="8" spans="1:219" s="6" customFormat="1" ht="63.75">
      <c r="A8" s="3">
        <v>2</v>
      </c>
      <c r="B8" s="21" t="s">
        <v>2957</v>
      </c>
      <c r="C8" s="3" t="s">
        <v>2715</v>
      </c>
      <c r="D8" s="3" t="s">
        <v>2499</v>
      </c>
      <c r="E8" s="3" t="s">
        <v>2622</v>
      </c>
      <c r="F8" s="3" t="s">
        <v>2622</v>
      </c>
      <c r="G8" s="3">
        <v>1910</v>
      </c>
      <c r="H8" s="204">
        <v>2216000</v>
      </c>
      <c r="I8" s="3" t="s">
        <v>2888</v>
      </c>
      <c r="J8" s="206" t="s">
        <v>165</v>
      </c>
      <c r="K8" s="3" t="s">
        <v>2718</v>
      </c>
      <c r="L8" s="3" t="s">
        <v>2746</v>
      </c>
      <c r="M8" s="3" t="s">
        <v>2748</v>
      </c>
      <c r="N8" s="3" t="s">
        <v>2750</v>
      </c>
      <c r="O8" s="3" t="s">
        <v>2754</v>
      </c>
      <c r="P8" s="3" t="s">
        <v>2755</v>
      </c>
      <c r="Q8" s="3" t="s">
        <v>2757</v>
      </c>
      <c r="R8" s="3" t="s">
        <v>2757</v>
      </c>
      <c r="S8" s="3" t="s">
        <v>2757</v>
      </c>
      <c r="T8" s="3" t="s">
        <v>2757</v>
      </c>
      <c r="U8" s="3" t="s">
        <v>2759</v>
      </c>
      <c r="V8" s="3" t="s">
        <v>2757</v>
      </c>
      <c r="W8" s="3" t="s">
        <v>2760</v>
      </c>
      <c r="X8" s="3" t="s">
        <v>2762</v>
      </c>
      <c r="Y8" s="3" t="s">
        <v>172</v>
      </c>
      <c r="Z8" s="3" t="s">
        <v>89</v>
      </c>
      <c r="AA8" s="3" t="s">
        <v>2716</v>
      </c>
      <c r="AB8" s="3" t="s">
        <v>2716</v>
      </c>
      <c r="AC8" s="3" t="s">
        <v>2726</v>
      </c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</row>
    <row r="9" spans="1:219" s="6" customFormat="1" ht="63.75">
      <c r="A9" s="3">
        <v>3</v>
      </c>
      <c r="B9" s="21" t="s">
        <v>2958</v>
      </c>
      <c r="C9" s="3" t="s">
        <v>2715</v>
      </c>
      <c r="D9" s="3" t="s">
        <v>2499</v>
      </c>
      <c r="E9" s="3" t="s">
        <v>2622</v>
      </c>
      <c r="F9" s="3" t="s">
        <v>2622</v>
      </c>
      <c r="G9" s="3">
        <v>1910</v>
      </c>
      <c r="H9" s="204">
        <v>4067000</v>
      </c>
      <c r="I9" s="3" t="s">
        <v>2888</v>
      </c>
      <c r="J9" s="206" t="s">
        <v>2719</v>
      </c>
      <c r="K9" s="3" t="s">
        <v>2720</v>
      </c>
      <c r="L9" s="3" t="s">
        <v>2746</v>
      </c>
      <c r="M9" s="3" t="s">
        <v>2748</v>
      </c>
      <c r="N9" s="3" t="s">
        <v>2751</v>
      </c>
      <c r="O9" s="3" t="s">
        <v>2754</v>
      </c>
      <c r="P9" s="3" t="s">
        <v>167</v>
      </c>
      <c r="Q9" s="3" t="s">
        <v>2758</v>
      </c>
      <c r="R9" s="3" t="s">
        <v>2757</v>
      </c>
      <c r="S9" s="3" t="s">
        <v>2757</v>
      </c>
      <c r="T9" s="3" t="s">
        <v>2757</v>
      </c>
      <c r="U9" s="3" t="s">
        <v>2759</v>
      </c>
      <c r="V9" s="3" t="s">
        <v>2757</v>
      </c>
      <c r="W9" s="3" t="s">
        <v>2761</v>
      </c>
      <c r="X9" s="3" t="s">
        <v>170</v>
      </c>
      <c r="Y9" s="3" t="s">
        <v>2763</v>
      </c>
      <c r="Z9" s="3" t="s">
        <v>90</v>
      </c>
      <c r="AA9" s="3" t="s">
        <v>2716</v>
      </c>
      <c r="AB9" s="3" t="s">
        <v>2716</v>
      </c>
      <c r="AC9" s="3" t="s">
        <v>2726</v>
      </c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</row>
    <row r="10" spans="1:219" s="142" customFormat="1" ht="12.75">
      <c r="A10" s="310" t="s">
        <v>2367</v>
      </c>
      <c r="B10" s="310" t="s">
        <v>2367</v>
      </c>
      <c r="C10" s="310"/>
      <c r="D10" s="144"/>
      <c r="E10" s="144"/>
      <c r="F10" s="144"/>
      <c r="G10" s="145"/>
      <c r="H10" s="146">
        <f>SUM(H7:H9)</f>
        <v>17443000</v>
      </c>
      <c r="I10" s="129"/>
      <c r="J10" s="143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</row>
    <row r="11" spans="1:30" ht="12.75">
      <c r="A11" s="311" t="s">
        <v>2496</v>
      </c>
      <c r="B11" s="311"/>
      <c r="C11" s="311"/>
      <c r="D11" s="311"/>
      <c r="E11" s="311"/>
      <c r="F11" s="311"/>
      <c r="G11" s="311"/>
      <c r="H11" s="311"/>
      <c r="I11" s="311"/>
      <c r="J11" s="309"/>
      <c r="K11" s="309"/>
      <c r="L11" s="75"/>
      <c r="M11" s="309"/>
      <c r="N11" s="309"/>
      <c r="O11" s="309"/>
      <c r="P11" s="309"/>
      <c r="Q11" s="75"/>
      <c r="R11" s="309"/>
      <c r="S11" s="309"/>
      <c r="T11" s="309"/>
      <c r="U11" s="309"/>
      <c r="V11" s="75"/>
      <c r="W11" s="309"/>
      <c r="X11" s="309"/>
      <c r="Y11" s="309"/>
      <c r="Z11" s="309"/>
      <c r="AA11" s="309"/>
      <c r="AB11" s="309"/>
      <c r="AC11" s="75"/>
      <c r="AD11" s="73"/>
    </row>
    <row r="12" spans="1:219" s="6" customFormat="1" ht="25.5">
      <c r="A12" s="3">
        <v>1</v>
      </c>
      <c r="B12" s="21" t="s">
        <v>2497</v>
      </c>
      <c r="C12" s="3" t="s">
        <v>2498</v>
      </c>
      <c r="D12" s="3" t="s">
        <v>2499</v>
      </c>
      <c r="E12" s="3"/>
      <c r="F12" s="3" t="s">
        <v>2622</v>
      </c>
      <c r="G12" s="3">
        <v>2011</v>
      </c>
      <c r="H12" s="204">
        <v>2491478.74</v>
      </c>
      <c r="I12" s="3" t="s">
        <v>1155</v>
      </c>
      <c r="J12" s="206" t="s">
        <v>2505</v>
      </c>
      <c r="K12" s="3" t="s">
        <v>2502</v>
      </c>
      <c r="L12" s="3" t="s">
        <v>2506</v>
      </c>
      <c r="M12" s="3" t="s">
        <v>2507</v>
      </c>
      <c r="N12" s="3" t="s">
        <v>2508</v>
      </c>
      <c r="O12" s="3"/>
      <c r="P12" s="3"/>
      <c r="Q12" s="3" t="s">
        <v>2756</v>
      </c>
      <c r="R12" s="3" t="s">
        <v>2756</v>
      </c>
      <c r="S12" s="3" t="s">
        <v>2756</v>
      </c>
      <c r="T12" s="3" t="s">
        <v>2756</v>
      </c>
      <c r="U12" s="3" t="s">
        <v>2759</v>
      </c>
      <c r="V12" s="3" t="s">
        <v>2756</v>
      </c>
      <c r="W12" s="3"/>
      <c r="X12" s="3">
        <v>180.7</v>
      </c>
      <c r="Y12" s="3"/>
      <c r="Z12" s="3"/>
      <c r="AA12" s="3"/>
      <c r="AB12" s="3"/>
      <c r="AC12" s="3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</row>
    <row r="13" spans="1:219" s="142" customFormat="1" ht="12.75">
      <c r="A13" s="310" t="s">
        <v>2367</v>
      </c>
      <c r="B13" s="310" t="s">
        <v>2367</v>
      </c>
      <c r="C13" s="310"/>
      <c r="D13" s="144"/>
      <c r="E13" s="144"/>
      <c r="F13" s="144"/>
      <c r="G13" s="145"/>
      <c r="H13" s="146">
        <f>SUM(H12)</f>
        <v>2491478.74</v>
      </c>
      <c r="I13" s="196"/>
      <c r="J13" s="143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</row>
    <row r="14" spans="1:30" ht="12.75">
      <c r="A14" s="311" t="s">
        <v>2540</v>
      </c>
      <c r="B14" s="311"/>
      <c r="C14" s="311"/>
      <c r="D14" s="311"/>
      <c r="E14" s="311"/>
      <c r="F14" s="311"/>
      <c r="G14" s="311"/>
      <c r="H14" s="311"/>
      <c r="I14" s="311"/>
      <c r="J14" s="309"/>
      <c r="K14" s="309"/>
      <c r="L14" s="75"/>
      <c r="M14" s="309"/>
      <c r="N14" s="309"/>
      <c r="O14" s="309"/>
      <c r="P14" s="309"/>
      <c r="Q14" s="75"/>
      <c r="R14" s="309"/>
      <c r="S14" s="309"/>
      <c r="T14" s="309"/>
      <c r="U14" s="309"/>
      <c r="V14" s="75"/>
      <c r="W14" s="309"/>
      <c r="X14" s="309"/>
      <c r="Y14" s="309"/>
      <c r="Z14" s="309"/>
      <c r="AA14" s="309"/>
      <c r="AB14" s="309"/>
      <c r="AC14" s="75"/>
      <c r="AD14" s="73"/>
    </row>
    <row r="15" spans="1:219" s="208" customFormat="1" ht="48">
      <c r="A15" s="3">
        <v>1</v>
      </c>
      <c r="B15" s="21" t="s">
        <v>2521</v>
      </c>
      <c r="C15" s="3" t="s">
        <v>2523</v>
      </c>
      <c r="D15" s="3" t="s">
        <v>2499</v>
      </c>
      <c r="E15" s="3" t="s">
        <v>2622</v>
      </c>
      <c r="F15" s="3" t="s">
        <v>2622</v>
      </c>
      <c r="G15" s="3">
        <v>1945</v>
      </c>
      <c r="H15" s="204">
        <v>150000</v>
      </c>
      <c r="I15" s="3" t="s">
        <v>2888</v>
      </c>
      <c r="J15" s="205" t="s">
        <v>2524</v>
      </c>
      <c r="K15" s="3" t="s">
        <v>2525</v>
      </c>
      <c r="L15" s="3" t="s">
        <v>2746</v>
      </c>
      <c r="M15" s="3" t="s">
        <v>2526</v>
      </c>
      <c r="N15" s="3" t="s">
        <v>2527</v>
      </c>
      <c r="O15" s="3" t="s">
        <v>2528</v>
      </c>
      <c r="P15" s="3" t="s">
        <v>2530</v>
      </c>
      <c r="Q15" s="3" t="s">
        <v>2527</v>
      </c>
      <c r="R15" s="3" t="s">
        <v>2532</v>
      </c>
      <c r="S15" s="3" t="s">
        <v>2534</v>
      </c>
      <c r="T15" s="207" t="s">
        <v>2536</v>
      </c>
      <c r="U15" s="3" t="s">
        <v>2538</v>
      </c>
      <c r="V15" s="3" t="s">
        <v>2539</v>
      </c>
      <c r="W15" s="3">
        <v>150</v>
      </c>
      <c r="X15" s="3">
        <v>140</v>
      </c>
      <c r="Y15" s="3">
        <v>530</v>
      </c>
      <c r="Z15" s="3">
        <v>1</v>
      </c>
      <c r="AA15" s="3" t="s">
        <v>2759</v>
      </c>
      <c r="AB15" s="3" t="s">
        <v>2499</v>
      </c>
      <c r="AC15" s="3" t="s">
        <v>2622</v>
      </c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</row>
    <row r="16" spans="1:219" s="208" customFormat="1" ht="48">
      <c r="A16" s="3">
        <v>2</v>
      </c>
      <c r="B16" s="21" t="s">
        <v>2522</v>
      </c>
      <c r="C16" s="3" t="s">
        <v>2523</v>
      </c>
      <c r="D16" s="3" t="s">
        <v>2499</v>
      </c>
      <c r="E16" s="3" t="s">
        <v>2622</v>
      </c>
      <c r="F16" s="3" t="s">
        <v>2622</v>
      </c>
      <c r="G16" s="3">
        <v>1945</v>
      </c>
      <c r="H16" s="204">
        <v>150000</v>
      </c>
      <c r="I16" s="3" t="s">
        <v>2888</v>
      </c>
      <c r="J16" s="206" t="s">
        <v>2515</v>
      </c>
      <c r="K16" s="3" t="s">
        <v>1497</v>
      </c>
      <c r="L16" s="3" t="s">
        <v>2746</v>
      </c>
      <c r="M16" s="3" t="s">
        <v>2526</v>
      </c>
      <c r="N16" s="3" t="s">
        <v>2527</v>
      </c>
      <c r="O16" s="3" t="s">
        <v>2529</v>
      </c>
      <c r="P16" s="3" t="s">
        <v>2531</v>
      </c>
      <c r="Q16" s="3" t="s">
        <v>2527</v>
      </c>
      <c r="R16" s="3" t="s">
        <v>2533</v>
      </c>
      <c r="S16" s="3" t="s">
        <v>2535</v>
      </c>
      <c r="T16" s="207" t="s">
        <v>2537</v>
      </c>
      <c r="U16" s="3" t="s">
        <v>2515</v>
      </c>
      <c r="V16" s="3" t="s">
        <v>2759</v>
      </c>
      <c r="W16" s="3">
        <v>156</v>
      </c>
      <c r="X16" s="3">
        <v>156</v>
      </c>
      <c r="Y16" s="3">
        <v>620</v>
      </c>
      <c r="Z16" s="3">
        <v>1</v>
      </c>
      <c r="AA16" s="3" t="s">
        <v>2759</v>
      </c>
      <c r="AB16" s="3" t="s">
        <v>2499</v>
      </c>
      <c r="AC16" s="3" t="s">
        <v>2622</v>
      </c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</row>
    <row r="17" spans="1:219" s="142" customFormat="1" ht="12.75">
      <c r="A17" s="310" t="s">
        <v>2367</v>
      </c>
      <c r="B17" s="310" t="s">
        <v>2367</v>
      </c>
      <c r="C17" s="310"/>
      <c r="D17" s="144"/>
      <c r="E17" s="144"/>
      <c r="F17" s="144"/>
      <c r="G17" s="145"/>
      <c r="H17" s="146">
        <f>SUM(H15:H16)</f>
        <v>300000</v>
      </c>
      <c r="I17" s="129"/>
      <c r="J17" s="143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</row>
    <row r="18" spans="1:30" ht="12.75">
      <c r="A18" s="311" t="s">
        <v>2566</v>
      </c>
      <c r="B18" s="311"/>
      <c r="C18" s="311"/>
      <c r="D18" s="311"/>
      <c r="E18" s="311"/>
      <c r="F18" s="311"/>
      <c r="G18" s="311"/>
      <c r="H18" s="311"/>
      <c r="I18" s="311"/>
      <c r="J18" s="309"/>
      <c r="K18" s="309"/>
      <c r="L18" s="75"/>
      <c r="M18" s="309"/>
      <c r="N18" s="309"/>
      <c r="O18" s="309"/>
      <c r="P18" s="309"/>
      <c r="Q18" s="75"/>
      <c r="R18" s="309"/>
      <c r="S18" s="309"/>
      <c r="T18" s="309"/>
      <c r="U18" s="309"/>
      <c r="V18" s="75"/>
      <c r="W18" s="309"/>
      <c r="X18" s="309"/>
      <c r="Y18" s="309"/>
      <c r="Z18" s="309"/>
      <c r="AA18" s="309"/>
      <c r="AB18" s="309"/>
      <c r="AC18" s="75"/>
      <c r="AD18" s="73"/>
    </row>
    <row r="19" spans="1:219" s="6" customFormat="1" ht="51">
      <c r="A19" s="3">
        <v>1</v>
      </c>
      <c r="B19" s="21" t="s">
        <v>2567</v>
      </c>
      <c r="C19" s="3" t="s">
        <v>2568</v>
      </c>
      <c r="D19" s="209" t="s">
        <v>2499</v>
      </c>
      <c r="E19" s="3" t="s">
        <v>2622</v>
      </c>
      <c r="F19" s="3" t="s">
        <v>2622</v>
      </c>
      <c r="G19" s="3">
        <v>2012</v>
      </c>
      <c r="H19" s="204">
        <v>293519.35</v>
      </c>
      <c r="I19" s="3" t="s">
        <v>1155</v>
      </c>
      <c r="J19" s="205" t="s">
        <v>2569</v>
      </c>
      <c r="K19" s="3" t="s">
        <v>1538</v>
      </c>
      <c r="L19" s="3" t="s">
        <v>2746</v>
      </c>
      <c r="M19" s="3" t="s">
        <v>1547</v>
      </c>
      <c r="N19" s="3" t="s">
        <v>1548</v>
      </c>
      <c r="O19" s="3"/>
      <c r="P19" s="3"/>
      <c r="Q19" s="3"/>
      <c r="R19" s="3"/>
      <c r="S19" s="3"/>
      <c r="T19" s="3"/>
      <c r="U19" s="3"/>
      <c r="V19" s="3"/>
      <c r="W19" s="3"/>
      <c r="X19" s="3">
        <v>24.84</v>
      </c>
      <c r="Y19" s="3"/>
      <c r="Z19" s="3">
        <v>1</v>
      </c>
      <c r="AA19" s="3" t="s">
        <v>2622</v>
      </c>
      <c r="AB19" s="3"/>
      <c r="AC19" s="3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</row>
    <row r="20" spans="1:219" s="6" customFormat="1" ht="25.5">
      <c r="A20" s="3">
        <v>2</v>
      </c>
      <c r="B20" s="21" t="s">
        <v>2567</v>
      </c>
      <c r="C20" s="3" t="s">
        <v>2568</v>
      </c>
      <c r="D20" s="209" t="s">
        <v>2499</v>
      </c>
      <c r="E20" s="3" t="s">
        <v>2622</v>
      </c>
      <c r="F20" s="3" t="s">
        <v>2622</v>
      </c>
      <c r="G20" s="3">
        <v>2011</v>
      </c>
      <c r="H20" s="204">
        <v>178444.39</v>
      </c>
      <c r="I20" s="3" t="s">
        <v>1155</v>
      </c>
      <c r="J20" s="205" t="s">
        <v>2569</v>
      </c>
      <c r="K20" s="3" t="s">
        <v>1539</v>
      </c>
      <c r="L20" s="3" t="s">
        <v>2746</v>
      </c>
      <c r="M20" s="3" t="s">
        <v>1549</v>
      </c>
      <c r="N20" s="3" t="s">
        <v>1548</v>
      </c>
      <c r="O20" s="3"/>
      <c r="P20" s="3"/>
      <c r="Q20" s="3"/>
      <c r="R20" s="3"/>
      <c r="S20" s="3"/>
      <c r="T20" s="3"/>
      <c r="U20" s="3"/>
      <c r="V20" s="3"/>
      <c r="W20" s="3"/>
      <c r="X20" s="3">
        <v>24.84</v>
      </c>
      <c r="Y20" s="3"/>
      <c r="Z20" s="3">
        <v>1</v>
      </c>
      <c r="AA20" s="3" t="s">
        <v>2622</v>
      </c>
      <c r="AB20" s="3"/>
      <c r="AC20" s="3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</row>
    <row r="21" spans="1:219" s="6" customFormat="1" ht="51">
      <c r="A21" s="3">
        <v>3</v>
      </c>
      <c r="B21" s="21" t="s">
        <v>1151</v>
      </c>
      <c r="C21" s="3" t="s">
        <v>2568</v>
      </c>
      <c r="D21" s="209" t="s">
        <v>2499</v>
      </c>
      <c r="E21" s="3" t="s">
        <v>2622</v>
      </c>
      <c r="F21" s="3" t="s">
        <v>2622</v>
      </c>
      <c r="G21" s="3">
        <v>1993</v>
      </c>
      <c r="H21" s="204">
        <v>20294.82</v>
      </c>
      <c r="I21" s="3" t="s">
        <v>1155</v>
      </c>
      <c r="J21" s="205" t="s">
        <v>2570</v>
      </c>
      <c r="K21" s="3" t="s">
        <v>1540</v>
      </c>
      <c r="L21" s="3" t="s">
        <v>1550</v>
      </c>
      <c r="M21" s="3" t="s">
        <v>1550</v>
      </c>
      <c r="N21" s="3" t="s">
        <v>1551</v>
      </c>
      <c r="O21" s="3"/>
      <c r="P21" s="3"/>
      <c r="Q21" s="3"/>
      <c r="R21" s="3"/>
      <c r="S21" s="3"/>
      <c r="T21" s="3"/>
      <c r="U21" s="3"/>
      <c r="V21" s="3"/>
      <c r="W21" s="3"/>
      <c r="X21" s="3">
        <v>17.28</v>
      </c>
      <c r="Y21" s="3"/>
      <c r="Z21" s="3">
        <v>1</v>
      </c>
      <c r="AA21" s="3" t="s">
        <v>2622</v>
      </c>
      <c r="AB21" s="3"/>
      <c r="AC21" s="3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</row>
    <row r="22" spans="1:219" s="6" customFormat="1" ht="51">
      <c r="A22" s="3">
        <v>4</v>
      </c>
      <c r="B22" s="21" t="s">
        <v>1151</v>
      </c>
      <c r="C22" s="3" t="s">
        <v>2568</v>
      </c>
      <c r="D22" s="209" t="s">
        <v>2499</v>
      </c>
      <c r="E22" s="3" t="s">
        <v>2622</v>
      </c>
      <c r="F22" s="3" t="s">
        <v>2622</v>
      </c>
      <c r="G22" s="3">
        <v>1994</v>
      </c>
      <c r="H22" s="204">
        <v>28636.69</v>
      </c>
      <c r="I22" s="3" t="s">
        <v>1155</v>
      </c>
      <c r="J22" s="205" t="s">
        <v>2570</v>
      </c>
      <c r="K22" s="3" t="s">
        <v>1541</v>
      </c>
      <c r="L22" s="3" t="s">
        <v>1550</v>
      </c>
      <c r="M22" s="3" t="s">
        <v>1550</v>
      </c>
      <c r="N22" s="3" t="s">
        <v>1551</v>
      </c>
      <c r="O22" s="3"/>
      <c r="P22" s="3"/>
      <c r="Q22" s="3"/>
      <c r="R22" s="3"/>
      <c r="S22" s="3"/>
      <c r="T22" s="3"/>
      <c r="U22" s="3"/>
      <c r="V22" s="3"/>
      <c r="W22" s="3"/>
      <c r="X22" s="3">
        <v>17.28</v>
      </c>
      <c r="Y22" s="3"/>
      <c r="Z22" s="3">
        <v>1</v>
      </c>
      <c r="AA22" s="3" t="s">
        <v>2622</v>
      </c>
      <c r="AB22" s="3"/>
      <c r="AC22" s="3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</row>
    <row r="23" spans="1:219" s="6" customFormat="1" ht="51">
      <c r="A23" s="3">
        <v>5</v>
      </c>
      <c r="B23" s="21" t="s">
        <v>1151</v>
      </c>
      <c r="C23" s="3" t="s">
        <v>2568</v>
      </c>
      <c r="D23" s="209" t="s">
        <v>2499</v>
      </c>
      <c r="E23" s="3" t="s">
        <v>2622</v>
      </c>
      <c r="F23" s="3" t="s">
        <v>2622</v>
      </c>
      <c r="G23" s="3">
        <v>1994</v>
      </c>
      <c r="H23" s="204">
        <v>28847.06</v>
      </c>
      <c r="I23" s="3" t="s">
        <v>1155</v>
      </c>
      <c r="J23" s="205" t="s">
        <v>2570</v>
      </c>
      <c r="K23" s="3" t="s">
        <v>1542</v>
      </c>
      <c r="L23" s="3" t="s">
        <v>1550</v>
      </c>
      <c r="M23" s="3" t="s">
        <v>1550</v>
      </c>
      <c r="N23" s="3" t="s">
        <v>1551</v>
      </c>
      <c r="O23" s="3"/>
      <c r="P23" s="3"/>
      <c r="Q23" s="3"/>
      <c r="R23" s="3"/>
      <c r="S23" s="3"/>
      <c r="T23" s="3"/>
      <c r="U23" s="3"/>
      <c r="V23" s="3"/>
      <c r="W23" s="3"/>
      <c r="X23" s="3">
        <v>17.28</v>
      </c>
      <c r="Y23" s="3"/>
      <c r="Z23" s="3">
        <v>1</v>
      </c>
      <c r="AA23" s="3" t="s">
        <v>1546</v>
      </c>
      <c r="AB23" s="3"/>
      <c r="AC23" s="3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</row>
    <row r="24" spans="1:219" s="6" customFormat="1" ht="51">
      <c r="A24" s="3">
        <v>6</v>
      </c>
      <c r="B24" s="21" t="s">
        <v>1151</v>
      </c>
      <c r="C24" s="3" t="s">
        <v>2568</v>
      </c>
      <c r="D24" s="209" t="s">
        <v>2499</v>
      </c>
      <c r="E24" s="3" t="s">
        <v>2622</v>
      </c>
      <c r="F24" s="3" t="s">
        <v>2622</v>
      </c>
      <c r="G24" s="3">
        <v>1994</v>
      </c>
      <c r="H24" s="204">
        <v>31100.43</v>
      </c>
      <c r="I24" s="3" t="s">
        <v>1155</v>
      </c>
      <c r="J24" s="205" t="s">
        <v>2570</v>
      </c>
      <c r="K24" s="3" t="s">
        <v>1543</v>
      </c>
      <c r="L24" s="3" t="s">
        <v>1550</v>
      </c>
      <c r="M24" s="3" t="s">
        <v>1550</v>
      </c>
      <c r="N24" s="3" t="s">
        <v>1551</v>
      </c>
      <c r="O24" s="3"/>
      <c r="P24" s="3"/>
      <c r="Q24" s="3"/>
      <c r="R24" s="3"/>
      <c r="S24" s="3"/>
      <c r="T24" s="3"/>
      <c r="U24" s="3"/>
      <c r="V24" s="3"/>
      <c r="W24" s="3"/>
      <c r="X24" s="3">
        <v>17.28</v>
      </c>
      <c r="Y24" s="3"/>
      <c r="Z24" s="3">
        <v>1</v>
      </c>
      <c r="AA24" s="3" t="s">
        <v>1546</v>
      </c>
      <c r="AB24" s="3"/>
      <c r="AC24" s="3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</row>
    <row r="25" spans="1:219" s="6" customFormat="1" ht="51">
      <c r="A25" s="3">
        <v>7</v>
      </c>
      <c r="B25" s="21" t="s">
        <v>1510</v>
      </c>
      <c r="C25" s="3" t="s">
        <v>2568</v>
      </c>
      <c r="D25" s="209" t="s">
        <v>2499</v>
      </c>
      <c r="E25" s="3" t="s">
        <v>2622</v>
      </c>
      <c r="F25" s="3" t="s">
        <v>2622</v>
      </c>
      <c r="G25" s="3">
        <v>1990</v>
      </c>
      <c r="H25" s="204">
        <v>4398.22</v>
      </c>
      <c r="I25" s="3" t="s">
        <v>1155</v>
      </c>
      <c r="J25" s="205" t="s">
        <v>2571</v>
      </c>
      <c r="K25" s="3" t="s">
        <v>1544</v>
      </c>
      <c r="L25" s="3" t="s">
        <v>1550</v>
      </c>
      <c r="M25" s="3" t="s">
        <v>1550</v>
      </c>
      <c r="N25" s="3" t="s">
        <v>1552</v>
      </c>
      <c r="O25" s="3"/>
      <c r="P25" s="3"/>
      <c r="Q25" s="3"/>
      <c r="R25" s="3"/>
      <c r="S25" s="3"/>
      <c r="T25" s="3"/>
      <c r="U25" s="3"/>
      <c r="V25" s="3"/>
      <c r="W25" s="3"/>
      <c r="X25" s="3">
        <v>17.28</v>
      </c>
      <c r="Y25" s="3"/>
      <c r="Z25" s="3">
        <v>1</v>
      </c>
      <c r="AA25" s="3" t="s">
        <v>2622</v>
      </c>
      <c r="AB25" s="3"/>
      <c r="AC25" s="3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</row>
    <row r="26" spans="1:219" s="6" customFormat="1" ht="51">
      <c r="A26" s="3">
        <v>8</v>
      </c>
      <c r="B26" s="21" t="s">
        <v>1510</v>
      </c>
      <c r="C26" s="3" t="s">
        <v>2568</v>
      </c>
      <c r="D26" s="209" t="s">
        <v>2499</v>
      </c>
      <c r="E26" s="3" t="s">
        <v>2622</v>
      </c>
      <c r="F26" s="3" t="s">
        <v>2622</v>
      </c>
      <c r="G26" s="3">
        <v>1991</v>
      </c>
      <c r="H26" s="204">
        <v>6552</v>
      </c>
      <c r="I26" s="3" t="s">
        <v>1155</v>
      </c>
      <c r="J26" s="205" t="s">
        <v>2572</v>
      </c>
      <c r="K26" s="3" t="s">
        <v>1545</v>
      </c>
      <c r="L26" s="3" t="s">
        <v>1550</v>
      </c>
      <c r="M26" s="3" t="s">
        <v>1550</v>
      </c>
      <c r="N26" s="3" t="s">
        <v>1552</v>
      </c>
      <c r="O26" s="3"/>
      <c r="P26" s="3"/>
      <c r="Q26" s="3"/>
      <c r="R26" s="3"/>
      <c r="S26" s="3"/>
      <c r="T26" s="3"/>
      <c r="U26" s="3"/>
      <c r="V26" s="3"/>
      <c r="W26" s="3"/>
      <c r="X26" s="3">
        <v>17.28</v>
      </c>
      <c r="Y26" s="3"/>
      <c r="Z26" s="3">
        <v>1</v>
      </c>
      <c r="AA26" s="3" t="s">
        <v>2622</v>
      </c>
      <c r="AB26" s="3"/>
      <c r="AC26" s="3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</row>
    <row r="27" spans="1:219" s="142" customFormat="1" ht="12.75">
      <c r="A27" s="310" t="s">
        <v>2367</v>
      </c>
      <c r="B27" s="310" t="s">
        <v>2367</v>
      </c>
      <c r="C27" s="310"/>
      <c r="D27" s="144"/>
      <c r="E27" s="144"/>
      <c r="F27" s="144"/>
      <c r="G27" s="145"/>
      <c r="H27" s="146">
        <f>SUM(H19:H26)</f>
        <v>591792.9600000001</v>
      </c>
      <c r="I27" s="129"/>
      <c r="J27" s="143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</row>
    <row r="28" spans="1:30" ht="12.75">
      <c r="A28" s="312" t="s">
        <v>1553</v>
      </c>
      <c r="B28" s="313"/>
      <c r="C28" s="313"/>
      <c r="D28" s="313"/>
      <c r="E28" s="313"/>
      <c r="F28" s="313"/>
      <c r="G28" s="313"/>
      <c r="H28" s="313"/>
      <c r="I28" s="314"/>
      <c r="J28" s="309"/>
      <c r="K28" s="309"/>
      <c r="L28" s="75"/>
      <c r="M28" s="309"/>
      <c r="N28" s="309"/>
      <c r="O28" s="309"/>
      <c r="P28" s="309"/>
      <c r="Q28" s="75"/>
      <c r="R28" s="309"/>
      <c r="S28" s="309"/>
      <c r="T28" s="309"/>
      <c r="U28" s="309"/>
      <c r="V28" s="75"/>
      <c r="W28" s="309"/>
      <c r="X28" s="309"/>
      <c r="Y28" s="309"/>
      <c r="Z28" s="309"/>
      <c r="AA28" s="309"/>
      <c r="AB28" s="309"/>
      <c r="AC28" s="75"/>
      <c r="AD28" s="73"/>
    </row>
    <row r="29" spans="1:219" s="35" customFormat="1" ht="12.75">
      <c r="A29" s="318" t="s">
        <v>1554</v>
      </c>
      <c r="B29" s="318"/>
      <c r="C29" s="318"/>
      <c r="D29" s="318"/>
      <c r="E29" s="318"/>
      <c r="F29" s="318"/>
      <c r="G29" s="318"/>
      <c r="H29" s="138"/>
      <c r="I29" s="76"/>
      <c r="J29" s="77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47"/>
      <c r="AE29" s="47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</row>
    <row r="30" spans="1:219" s="6" customFormat="1" ht="63.75">
      <c r="A30" s="3">
        <v>1</v>
      </c>
      <c r="B30" s="21" t="s">
        <v>1555</v>
      </c>
      <c r="C30" s="3"/>
      <c r="D30" s="3" t="s">
        <v>2499</v>
      </c>
      <c r="E30" s="192" t="s">
        <v>2622</v>
      </c>
      <c r="F30" s="3" t="s">
        <v>2499</v>
      </c>
      <c r="G30" s="3" t="s">
        <v>2802</v>
      </c>
      <c r="H30" s="210">
        <v>847804.13</v>
      </c>
      <c r="I30" s="200" t="s">
        <v>1155</v>
      </c>
      <c r="J30" s="211" t="s">
        <v>1558</v>
      </c>
      <c r="K30" s="3" t="s">
        <v>1560</v>
      </c>
      <c r="L30" s="3" t="s">
        <v>2746</v>
      </c>
      <c r="M30" s="3" t="s">
        <v>1562</v>
      </c>
      <c r="N30" s="3" t="s">
        <v>1563</v>
      </c>
      <c r="O30" s="3"/>
      <c r="P30" s="3"/>
      <c r="Q30" s="3" t="s">
        <v>2756</v>
      </c>
      <c r="R30" s="3" t="s">
        <v>2756</v>
      </c>
      <c r="S30" s="3" t="s">
        <v>2756</v>
      </c>
      <c r="T30" s="3" t="s">
        <v>2757</v>
      </c>
      <c r="U30" s="3" t="s">
        <v>2759</v>
      </c>
      <c r="V30" s="3" t="s">
        <v>2757</v>
      </c>
      <c r="W30" s="3"/>
      <c r="X30" s="3" t="s">
        <v>1631</v>
      </c>
      <c r="Y30" s="3"/>
      <c r="Z30" s="3" t="s">
        <v>1632</v>
      </c>
      <c r="AA30" s="3" t="s">
        <v>2622</v>
      </c>
      <c r="AB30" s="3" t="s">
        <v>2716</v>
      </c>
      <c r="AC30" s="3" t="s">
        <v>2726</v>
      </c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</row>
    <row r="31" spans="1:219" s="6" customFormat="1" ht="38.25">
      <c r="A31" s="3">
        <v>2</v>
      </c>
      <c r="B31" s="21" t="s">
        <v>1556</v>
      </c>
      <c r="C31" s="3" t="s">
        <v>1557</v>
      </c>
      <c r="D31" s="3" t="s">
        <v>2499</v>
      </c>
      <c r="E31" s="192" t="s">
        <v>2622</v>
      </c>
      <c r="F31" s="3" t="s">
        <v>2622</v>
      </c>
      <c r="G31" s="3">
        <v>1912</v>
      </c>
      <c r="H31" s="204">
        <v>300000</v>
      </c>
      <c r="I31" s="3" t="s">
        <v>1155</v>
      </c>
      <c r="J31" s="206" t="s">
        <v>1559</v>
      </c>
      <c r="K31" s="3" t="s">
        <v>1560</v>
      </c>
      <c r="L31" s="3" t="s">
        <v>2746</v>
      </c>
      <c r="M31" s="3" t="s">
        <v>1562</v>
      </c>
      <c r="N31" s="3" t="s">
        <v>1630</v>
      </c>
      <c r="O31" s="3"/>
      <c r="P31" s="3"/>
      <c r="Q31" s="3" t="s">
        <v>1633</v>
      </c>
      <c r="R31" s="3" t="s">
        <v>1634</v>
      </c>
      <c r="S31" s="3" t="s">
        <v>1635</v>
      </c>
      <c r="T31" s="3" t="s">
        <v>1635</v>
      </c>
      <c r="U31" s="3" t="s">
        <v>2759</v>
      </c>
      <c r="V31" s="3" t="s">
        <v>1636</v>
      </c>
      <c r="W31" s="3"/>
      <c r="X31" s="3" t="s">
        <v>1637</v>
      </c>
      <c r="Y31" s="3"/>
      <c r="Z31" s="3" t="s">
        <v>1638</v>
      </c>
      <c r="AA31" s="3" t="s">
        <v>2499</v>
      </c>
      <c r="AB31" s="3" t="s">
        <v>2716</v>
      </c>
      <c r="AC31" s="3" t="s">
        <v>2726</v>
      </c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</row>
    <row r="32" spans="1:219" s="6" customFormat="1" ht="25.5">
      <c r="A32" s="3">
        <v>3</v>
      </c>
      <c r="B32" s="21" t="s">
        <v>2889</v>
      </c>
      <c r="C32" s="3" t="s">
        <v>2801</v>
      </c>
      <c r="D32" s="3"/>
      <c r="E32" s="212"/>
      <c r="F32" s="3"/>
      <c r="G32" s="213"/>
      <c r="H32" s="204" t="s">
        <v>1104</v>
      </c>
      <c r="I32" s="3"/>
      <c r="J32" s="206"/>
      <c r="K32" s="3" t="s">
        <v>1561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</row>
    <row r="33" spans="1:219" s="142" customFormat="1" ht="12.75">
      <c r="A33" s="310" t="s">
        <v>2367</v>
      </c>
      <c r="B33" s="310"/>
      <c r="C33" s="310"/>
      <c r="D33" s="310"/>
      <c r="E33" s="310"/>
      <c r="F33" s="310"/>
      <c r="G33" s="310"/>
      <c r="H33" s="146">
        <f>SUM(H30:H32)</f>
        <v>1147804.13</v>
      </c>
      <c r="I33" s="198"/>
      <c r="J33" s="143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</row>
    <row r="34" spans="1:31" ht="12.75">
      <c r="A34" s="318" t="s">
        <v>1642</v>
      </c>
      <c r="B34" s="318"/>
      <c r="C34" s="318"/>
      <c r="D34" s="318"/>
      <c r="E34" s="318"/>
      <c r="F34" s="318"/>
      <c r="G34" s="318"/>
      <c r="H34" s="138"/>
      <c r="I34" s="76"/>
      <c r="J34" s="77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51"/>
      <c r="AE34" s="51"/>
    </row>
    <row r="35" spans="1:219" s="6" customFormat="1" ht="25.5">
      <c r="A35" s="3">
        <v>1</v>
      </c>
      <c r="B35" s="21" t="s">
        <v>411</v>
      </c>
      <c r="C35" s="3"/>
      <c r="D35" s="3" t="s">
        <v>2499</v>
      </c>
      <c r="E35" s="3" t="s">
        <v>2622</v>
      </c>
      <c r="F35" s="4"/>
      <c r="G35" s="3">
        <v>2006</v>
      </c>
      <c r="H35" s="306">
        <v>2017109.88</v>
      </c>
      <c r="I35" s="293" t="s">
        <v>1155</v>
      </c>
      <c r="J35" s="205" t="s">
        <v>396</v>
      </c>
      <c r="K35" s="3" t="s">
        <v>397</v>
      </c>
      <c r="L35" s="3" t="s">
        <v>2746</v>
      </c>
      <c r="M35" s="3"/>
      <c r="N35" s="3" t="s">
        <v>398</v>
      </c>
      <c r="O35" s="3"/>
      <c r="P35" s="3"/>
      <c r="Q35" s="3" t="s">
        <v>2757</v>
      </c>
      <c r="R35" s="3" t="s">
        <v>2757</v>
      </c>
      <c r="S35" s="3" t="s">
        <v>2757</v>
      </c>
      <c r="T35" s="3" t="s">
        <v>2756</v>
      </c>
      <c r="U35" s="3" t="s">
        <v>2759</v>
      </c>
      <c r="V35" s="3" t="s">
        <v>2757</v>
      </c>
      <c r="W35" s="3"/>
      <c r="X35" s="3"/>
      <c r="Y35" s="3"/>
      <c r="Z35" s="3" t="s">
        <v>399</v>
      </c>
      <c r="AA35" s="3" t="s">
        <v>2622</v>
      </c>
      <c r="AB35" s="3" t="s">
        <v>2716</v>
      </c>
      <c r="AC35" s="3" t="s">
        <v>2726</v>
      </c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</row>
    <row r="36" spans="1:219" s="6" customFormat="1" ht="12.75">
      <c r="A36" s="3">
        <v>2</v>
      </c>
      <c r="B36" s="21" t="s">
        <v>393</v>
      </c>
      <c r="C36" s="3"/>
      <c r="D36" s="3" t="s">
        <v>2499</v>
      </c>
      <c r="E36" s="3" t="s">
        <v>2622</v>
      </c>
      <c r="F36" s="4"/>
      <c r="G36" s="4"/>
      <c r="H36" s="307"/>
      <c r="I36" s="294"/>
      <c r="J36" s="20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</row>
    <row r="37" spans="1:219" s="6" customFormat="1" ht="25.5">
      <c r="A37" s="3">
        <v>3</v>
      </c>
      <c r="B37" s="21" t="s">
        <v>394</v>
      </c>
      <c r="C37" s="3"/>
      <c r="D37" s="3" t="s">
        <v>2499</v>
      </c>
      <c r="E37" s="3" t="s">
        <v>2622</v>
      </c>
      <c r="F37" s="4"/>
      <c r="G37" s="4"/>
      <c r="H37" s="307"/>
      <c r="I37" s="294"/>
      <c r="J37" s="20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</row>
    <row r="38" spans="1:219" s="6" customFormat="1" ht="25.5">
      <c r="A38" s="3">
        <v>4</v>
      </c>
      <c r="B38" s="21" t="s">
        <v>395</v>
      </c>
      <c r="C38" s="3"/>
      <c r="D38" s="3" t="s">
        <v>2499</v>
      </c>
      <c r="E38" s="3" t="s">
        <v>2622</v>
      </c>
      <c r="F38" s="212"/>
      <c r="G38" s="213"/>
      <c r="H38" s="308"/>
      <c r="I38" s="295"/>
      <c r="J38" s="20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</row>
    <row r="39" spans="1:219" s="142" customFormat="1" ht="12.75">
      <c r="A39" s="310" t="s">
        <v>2367</v>
      </c>
      <c r="B39" s="310"/>
      <c r="C39" s="310"/>
      <c r="D39" s="310"/>
      <c r="E39" s="310"/>
      <c r="F39" s="310"/>
      <c r="G39" s="310"/>
      <c r="H39" s="146">
        <f>SUM(H35)</f>
        <v>2017109.88</v>
      </c>
      <c r="I39" s="198"/>
      <c r="J39" s="143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1"/>
      <c r="FL39" s="141"/>
      <c r="FM39" s="141"/>
      <c r="FN39" s="141"/>
      <c r="FO39" s="141"/>
      <c r="FP39" s="141"/>
      <c r="FQ39" s="141"/>
      <c r="FR39" s="141"/>
      <c r="FS39" s="141"/>
      <c r="FT39" s="141"/>
      <c r="FU39" s="141"/>
      <c r="FV39" s="141"/>
      <c r="FW39" s="141"/>
      <c r="FX39" s="141"/>
      <c r="FY39" s="141"/>
      <c r="FZ39" s="141"/>
      <c r="GA39" s="141"/>
      <c r="GB39" s="141"/>
      <c r="GC39" s="141"/>
      <c r="GD39" s="141"/>
      <c r="GE39" s="141"/>
      <c r="GF39" s="141"/>
      <c r="GG39" s="141"/>
      <c r="GH39" s="141"/>
      <c r="GI39" s="141"/>
      <c r="GJ39" s="141"/>
      <c r="GK39" s="141"/>
      <c r="GL39" s="141"/>
      <c r="GM39" s="141"/>
      <c r="GN39" s="141"/>
      <c r="GO39" s="141"/>
      <c r="GP39" s="141"/>
      <c r="GQ39" s="141"/>
      <c r="GR39" s="141"/>
      <c r="GS39" s="141"/>
      <c r="GT39" s="141"/>
      <c r="GU39" s="141"/>
      <c r="GV39" s="141"/>
      <c r="GW39" s="141"/>
      <c r="GX39" s="141"/>
      <c r="GY39" s="141"/>
      <c r="GZ39" s="141"/>
      <c r="HA39" s="141"/>
      <c r="HB39" s="141"/>
      <c r="HC39" s="141"/>
      <c r="HD39" s="141"/>
      <c r="HE39" s="141"/>
      <c r="HF39" s="141"/>
      <c r="HG39" s="141"/>
      <c r="HH39" s="141"/>
      <c r="HI39" s="141"/>
      <c r="HJ39" s="141"/>
      <c r="HK39" s="141"/>
    </row>
    <row r="40" spans="1:30" ht="12.75">
      <c r="A40" s="318" t="s">
        <v>1643</v>
      </c>
      <c r="B40" s="318"/>
      <c r="C40" s="318"/>
      <c r="D40" s="318"/>
      <c r="E40" s="318"/>
      <c r="F40" s="318"/>
      <c r="G40" s="318"/>
      <c r="H40" s="138"/>
      <c r="I40" s="76"/>
      <c r="J40" s="77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3"/>
    </row>
    <row r="41" spans="1:219" s="6" customFormat="1" ht="25.5">
      <c r="A41" s="3">
        <v>1</v>
      </c>
      <c r="B41" s="21" t="s">
        <v>403</v>
      </c>
      <c r="C41" s="3" t="s">
        <v>404</v>
      </c>
      <c r="D41" s="212"/>
      <c r="E41" s="212"/>
      <c r="F41" s="212"/>
      <c r="G41" s="3">
        <v>2005</v>
      </c>
      <c r="H41" s="306">
        <v>18000</v>
      </c>
      <c r="I41" s="293" t="s">
        <v>1155</v>
      </c>
      <c r="J41" s="205" t="s">
        <v>406</v>
      </c>
      <c r="K41" s="3" t="s">
        <v>401</v>
      </c>
      <c r="L41" s="3" t="s">
        <v>408</v>
      </c>
      <c r="M41" s="3"/>
      <c r="N41" s="3" t="s">
        <v>408</v>
      </c>
      <c r="O41" s="3"/>
      <c r="P41" s="3"/>
      <c r="Q41" s="3" t="s">
        <v>2757</v>
      </c>
      <c r="R41" s="3" t="s">
        <v>2757</v>
      </c>
      <c r="S41" s="3" t="s">
        <v>2757</v>
      </c>
      <c r="T41" s="3" t="s">
        <v>2757</v>
      </c>
      <c r="U41" s="3" t="s">
        <v>409</v>
      </c>
      <c r="V41" s="3" t="s">
        <v>2757</v>
      </c>
      <c r="W41" s="3"/>
      <c r="X41" s="3" t="s">
        <v>410</v>
      </c>
      <c r="Y41" s="3"/>
      <c r="Z41" s="3" t="s">
        <v>399</v>
      </c>
      <c r="AA41" s="3" t="s">
        <v>2622</v>
      </c>
      <c r="AB41" s="3" t="s">
        <v>2716</v>
      </c>
      <c r="AC41" s="3" t="s">
        <v>2726</v>
      </c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</row>
    <row r="42" spans="1:219" s="6" customFormat="1" ht="25.5">
      <c r="A42" s="3">
        <v>2</v>
      </c>
      <c r="B42" s="21" t="s">
        <v>405</v>
      </c>
      <c r="C42" s="3"/>
      <c r="D42" s="212"/>
      <c r="E42" s="212"/>
      <c r="F42" s="212"/>
      <c r="G42" s="213"/>
      <c r="H42" s="308"/>
      <c r="I42" s="295"/>
      <c r="J42" s="206" t="s">
        <v>407</v>
      </c>
      <c r="K42" s="3" t="s">
        <v>401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</row>
    <row r="43" spans="1:219" s="142" customFormat="1" ht="12.75">
      <c r="A43" s="310" t="s">
        <v>2367</v>
      </c>
      <c r="B43" s="310"/>
      <c r="C43" s="310"/>
      <c r="D43" s="310"/>
      <c r="E43" s="310"/>
      <c r="F43" s="310"/>
      <c r="G43" s="310"/>
      <c r="H43" s="146">
        <f>SUM(H41)</f>
        <v>18000</v>
      </c>
      <c r="I43" s="198"/>
      <c r="J43" s="143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  <c r="FW43" s="141"/>
      <c r="FX43" s="141"/>
      <c r="FY43" s="141"/>
      <c r="FZ43" s="141"/>
      <c r="GA43" s="141"/>
      <c r="GB43" s="141"/>
      <c r="GC43" s="141"/>
      <c r="GD43" s="141"/>
      <c r="GE43" s="141"/>
      <c r="GF43" s="141"/>
      <c r="GG43" s="141"/>
      <c r="GH43" s="141"/>
      <c r="GI43" s="141"/>
      <c r="GJ43" s="141"/>
      <c r="GK43" s="141"/>
      <c r="GL43" s="141"/>
      <c r="GM43" s="141"/>
      <c r="GN43" s="141"/>
      <c r="GO43" s="141"/>
      <c r="GP43" s="141"/>
      <c r="GQ43" s="141"/>
      <c r="GR43" s="141"/>
      <c r="GS43" s="141"/>
      <c r="GT43" s="141"/>
      <c r="GU43" s="141"/>
      <c r="GV43" s="141"/>
      <c r="GW43" s="141"/>
      <c r="GX43" s="141"/>
      <c r="GY43" s="141"/>
      <c r="GZ43" s="141"/>
      <c r="HA43" s="141"/>
      <c r="HB43" s="141"/>
      <c r="HC43" s="141"/>
      <c r="HD43" s="141"/>
      <c r="HE43" s="141"/>
      <c r="HF43" s="141"/>
      <c r="HG43" s="141"/>
      <c r="HH43" s="141"/>
      <c r="HI43" s="141"/>
      <c r="HJ43" s="141"/>
      <c r="HK43" s="141"/>
    </row>
    <row r="44" spans="1:31" ht="12.75">
      <c r="A44" s="318" t="s">
        <v>1644</v>
      </c>
      <c r="B44" s="318"/>
      <c r="C44" s="318"/>
      <c r="D44" s="318"/>
      <c r="E44" s="318"/>
      <c r="F44" s="318"/>
      <c r="G44" s="318"/>
      <c r="H44" s="318"/>
      <c r="I44" s="76"/>
      <c r="J44" s="77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51"/>
      <c r="AE44" s="51"/>
    </row>
    <row r="45" spans="1:219" s="6" customFormat="1" ht="25.5">
      <c r="A45" s="3">
        <v>1</v>
      </c>
      <c r="B45" s="21" t="s">
        <v>382</v>
      </c>
      <c r="C45" s="3"/>
      <c r="D45" s="4" t="s">
        <v>1104</v>
      </c>
      <c r="E45" s="4" t="s">
        <v>1104</v>
      </c>
      <c r="F45" s="4" t="s">
        <v>1104</v>
      </c>
      <c r="G45" s="3">
        <v>1999</v>
      </c>
      <c r="H45" s="223" t="s">
        <v>1104</v>
      </c>
      <c r="I45" s="205"/>
      <c r="J45" s="206"/>
      <c r="K45" s="3" t="s">
        <v>385</v>
      </c>
      <c r="L45" s="3" t="s">
        <v>1104</v>
      </c>
      <c r="M45" s="3" t="s">
        <v>1104</v>
      </c>
      <c r="N45" s="3" t="s">
        <v>1104</v>
      </c>
      <c r="O45" s="3" t="s">
        <v>1104</v>
      </c>
      <c r="P45" s="3" t="s">
        <v>1104</v>
      </c>
      <c r="Q45" s="3" t="s">
        <v>1104</v>
      </c>
      <c r="R45" s="3" t="s">
        <v>1104</v>
      </c>
      <c r="S45" s="3" t="s">
        <v>1104</v>
      </c>
      <c r="T45" s="3" t="s">
        <v>1104</v>
      </c>
      <c r="U45" s="3" t="s">
        <v>1104</v>
      </c>
      <c r="V45" s="3" t="s">
        <v>1104</v>
      </c>
      <c r="W45" s="3" t="s">
        <v>1104</v>
      </c>
      <c r="X45" s="3">
        <v>100</v>
      </c>
      <c r="Y45" s="3" t="s">
        <v>1104</v>
      </c>
      <c r="Z45" s="3" t="s">
        <v>1104</v>
      </c>
      <c r="AA45" s="3" t="s">
        <v>1104</v>
      </c>
      <c r="AB45" s="3" t="s">
        <v>1104</v>
      </c>
      <c r="AC45" s="3" t="s">
        <v>1104</v>
      </c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</row>
    <row r="46" spans="1:219" s="6" customFormat="1" ht="25.5">
      <c r="A46" s="3">
        <v>2</v>
      </c>
      <c r="B46" s="21" t="s">
        <v>382</v>
      </c>
      <c r="C46" s="3"/>
      <c r="D46" s="4" t="s">
        <v>1104</v>
      </c>
      <c r="E46" s="4" t="s">
        <v>1104</v>
      </c>
      <c r="F46" s="4" t="s">
        <v>1104</v>
      </c>
      <c r="G46" s="3">
        <v>2007</v>
      </c>
      <c r="H46" s="223" t="s">
        <v>1104</v>
      </c>
      <c r="I46" s="206"/>
      <c r="J46" s="206"/>
      <c r="K46" s="3" t="s">
        <v>386</v>
      </c>
      <c r="L46" s="3" t="s">
        <v>1104</v>
      </c>
      <c r="M46" s="3" t="s">
        <v>1104</v>
      </c>
      <c r="N46" s="3" t="s">
        <v>1104</v>
      </c>
      <c r="O46" s="3" t="s">
        <v>1104</v>
      </c>
      <c r="P46" s="3" t="s">
        <v>1104</v>
      </c>
      <c r="Q46" s="3" t="s">
        <v>1104</v>
      </c>
      <c r="R46" s="3" t="s">
        <v>1104</v>
      </c>
      <c r="S46" s="3" t="s">
        <v>1104</v>
      </c>
      <c r="T46" s="3" t="s">
        <v>1104</v>
      </c>
      <c r="U46" s="3" t="s">
        <v>1104</v>
      </c>
      <c r="V46" s="3" t="s">
        <v>1104</v>
      </c>
      <c r="W46" s="3" t="s">
        <v>1104</v>
      </c>
      <c r="X46" s="3">
        <v>300</v>
      </c>
      <c r="Y46" s="3" t="s">
        <v>1104</v>
      </c>
      <c r="Z46" s="3" t="s">
        <v>1104</v>
      </c>
      <c r="AA46" s="3" t="s">
        <v>1104</v>
      </c>
      <c r="AB46" s="3" t="s">
        <v>1104</v>
      </c>
      <c r="AC46" s="3" t="s">
        <v>1104</v>
      </c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</row>
    <row r="47" spans="1:219" s="6" customFormat="1" ht="25.5">
      <c r="A47" s="3">
        <v>3</v>
      </c>
      <c r="B47" s="21" t="s">
        <v>383</v>
      </c>
      <c r="C47" s="3" t="s">
        <v>384</v>
      </c>
      <c r="D47" s="4" t="s">
        <v>1104</v>
      </c>
      <c r="E47" s="4" t="s">
        <v>1104</v>
      </c>
      <c r="F47" s="4" t="s">
        <v>1104</v>
      </c>
      <c r="G47" s="3">
        <v>2010</v>
      </c>
      <c r="H47" s="223" t="s">
        <v>1104</v>
      </c>
      <c r="I47" s="206"/>
      <c r="J47" s="206"/>
      <c r="K47" s="3" t="s">
        <v>387</v>
      </c>
      <c r="L47" s="3" t="s">
        <v>1104</v>
      </c>
      <c r="M47" s="3" t="s">
        <v>1104</v>
      </c>
      <c r="N47" s="3" t="s">
        <v>1104</v>
      </c>
      <c r="O47" s="3" t="s">
        <v>1104</v>
      </c>
      <c r="P47" s="3" t="s">
        <v>1104</v>
      </c>
      <c r="Q47" s="3" t="s">
        <v>1104</v>
      </c>
      <c r="R47" s="3" t="s">
        <v>1104</v>
      </c>
      <c r="S47" s="3" t="s">
        <v>1104</v>
      </c>
      <c r="T47" s="3" t="s">
        <v>1104</v>
      </c>
      <c r="U47" s="3" t="s">
        <v>1104</v>
      </c>
      <c r="V47" s="3" t="s">
        <v>1104</v>
      </c>
      <c r="W47" s="3" t="s">
        <v>1104</v>
      </c>
      <c r="X47" s="3">
        <v>70</v>
      </c>
      <c r="Y47" s="3" t="s">
        <v>1104</v>
      </c>
      <c r="Z47" s="3" t="s">
        <v>1104</v>
      </c>
      <c r="AA47" s="3" t="s">
        <v>1104</v>
      </c>
      <c r="AB47" s="3" t="s">
        <v>1104</v>
      </c>
      <c r="AC47" s="3" t="s">
        <v>1104</v>
      </c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</row>
    <row r="48" spans="1:219" s="6" customFormat="1" ht="25.5">
      <c r="A48" s="3">
        <v>4</v>
      </c>
      <c r="B48" s="21" t="s">
        <v>382</v>
      </c>
      <c r="C48" s="3"/>
      <c r="D48" s="4" t="s">
        <v>1104</v>
      </c>
      <c r="E48" s="4" t="s">
        <v>1104</v>
      </c>
      <c r="F48" s="4" t="s">
        <v>1104</v>
      </c>
      <c r="G48" s="3">
        <v>2007</v>
      </c>
      <c r="H48" s="223" t="s">
        <v>1104</v>
      </c>
      <c r="I48" s="206"/>
      <c r="J48" s="206"/>
      <c r="K48" s="3" t="s">
        <v>388</v>
      </c>
      <c r="L48" s="3" t="s">
        <v>1104</v>
      </c>
      <c r="M48" s="3" t="s">
        <v>1104</v>
      </c>
      <c r="N48" s="3" t="s">
        <v>1104</v>
      </c>
      <c r="O48" s="3" t="s">
        <v>1104</v>
      </c>
      <c r="P48" s="3" t="s">
        <v>1104</v>
      </c>
      <c r="Q48" s="3" t="s">
        <v>1104</v>
      </c>
      <c r="R48" s="3" t="s">
        <v>1104</v>
      </c>
      <c r="S48" s="3" t="s">
        <v>1104</v>
      </c>
      <c r="T48" s="3" t="s">
        <v>1104</v>
      </c>
      <c r="U48" s="3" t="s">
        <v>1104</v>
      </c>
      <c r="V48" s="3" t="s">
        <v>1104</v>
      </c>
      <c r="W48" s="3" t="s">
        <v>1104</v>
      </c>
      <c r="X48" s="3">
        <v>800</v>
      </c>
      <c r="Y48" s="3" t="s">
        <v>1104</v>
      </c>
      <c r="Z48" s="3" t="s">
        <v>1104</v>
      </c>
      <c r="AA48" s="3" t="s">
        <v>1104</v>
      </c>
      <c r="AB48" s="3" t="s">
        <v>1104</v>
      </c>
      <c r="AC48" s="3" t="s">
        <v>1104</v>
      </c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</row>
    <row r="49" spans="1:219" s="6" customFormat="1" ht="25.5">
      <c r="A49" s="3">
        <v>5</v>
      </c>
      <c r="B49" s="21" t="s">
        <v>382</v>
      </c>
      <c r="C49" s="3"/>
      <c r="D49" s="4" t="s">
        <v>1104</v>
      </c>
      <c r="E49" s="4" t="s">
        <v>1104</v>
      </c>
      <c r="F49" s="4" t="s">
        <v>1104</v>
      </c>
      <c r="G49" s="3">
        <v>1999</v>
      </c>
      <c r="H49" s="223" t="s">
        <v>1104</v>
      </c>
      <c r="I49" s="206"/>
      <c r="J49" s="206"/>
      <c r="K49" s="3" t="s">
        <v>389</v>
      </c>
      <c r="L49" s="3" t="s">
        <v>1104</v>
      </c>
      <c r="M49" s="3" t="s">
        <v>1104</v>
      </c>
      <c r="N49" s="3" t="s">
        <v>1104</v>
      </c>
      <c r="O49" s="3" t="s">
        <v>1104</v>
      </c>
      <c r="P49" s="3" t="s">
        <v>1104</v>
      </c>
      <c r="Q49" s="3" t="s">
        <v>1104</v>
      </c>
      <c r="R49" s="3" t="s">
        <v>1104</v>
      </c>
      <c r="S49" s="3" t="s">
        <v>1104</v>
      </c>
      <c r="T49" s="3" t="s">
        <v>1104</v>
      </c>
      <c r="U49" s="3" t="s">
        <v>1104</v>
      </c>
      <c r="V49" s="3" t="s">
        <v>1104</v>
      </c>
      <c r="W49" s="3" t="s">
        <v>1104</v>
      </c>
      <c r="X49" s="3">
        <v>480</v>
      </c>
      <c r="Y49" s="3" t="s">
        <v>1104</v>
      </c>
      <c r="Z49" s="3" t="s">
        <v>1104</v>
      </c>
      <c r="AA49" s="3" t="s">
        <v>1104</v>
      </c>
      <c r="AB49" s="3" t="s">
        <v>1104</v>
      </c>
      <c r="AC49" s="3" t="s">
        <v>1104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</row>
    <row r="50" spans="1:219" s="6" customFormat="1" ht="25.5">
      <c r="A50" s="3">
        <v>6</v>
      </c>
      <c r="B50" s="21" t="s">
        <v>382</v>
      </c>
      <c r="C50" s="3"/>
      <c r="D50" s="4" t="s">
        <v>1104</v>
      </c>
      <c r="E50" s="4" t="s">
        <v>1104</v>
      </c>
      <c r="F50" s="4" t="s">
        <v>1104</v>
      </c>
      <c r="G50" s="3">
        <v>2003</v>
      </c>
      <c r="H50" s="223" t="s">
        <v>1104</v>
      </c>
      <c r="I50" s="206"/>
      <c r="J50" s="206"/>
      <c r="K50" s="3" t="s">
        <v>390</v>
      </c>
      <c r="L50" s="3" t="s">
        <v>1104</v>
      </c>
      <c r="M50" s="3" t="s">
        <v>1104</v>
      </c>
      <c r="N50" s="3" t="s">
        <v>1104</v>
      </c>
      <c r="O50" s="3" t="s">
        <v>1104</v>
      </c>
      <c r="P50" s="3" t="s">
        <v>1104</v>
      </c>
      <c r="Q50" s="3" t="s">
        <v>1104</v>
      </c>
      <c r="R50" s="3" t="s">
        <v>1104</v>
      </c>
      <c r="S50" s="3" t="s">
        <v>1104</v>
      </c>
      <c r="T50" s="3" t="s">
        <v>1104</v>
      </c>
      <c r="U50" s="3" t="s">
        <v>1104</v>
      </c>
      <c r="V50" s="3" t="s">
        <v>1104</v>
      </c>
      <c r="W50" s="3" t="s">
        <v>1104</v>
      </c>
      <c r="X50" s="3">
        <v>100</v>
      </c>
      <c r="Y50" s="3" t="s">
        <v>1104</v>
      </c>
      <c r="Z50" s="3" t="s">
        <v>1104</v>
      </c>
      <c r="AA50" s="3" t="s">
        <v>1104</v>
      </c>
      <c r="AB50" s="3" t="s">
        <v>1104</v>
      </c>
      <c r="AC50" s="3" t="s">
        <v>1104</v>
      </c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</row>
    <row r="51" spans="1:219" s="142" customFormat="1" ht="12.75">
      <c r="A51" s="310" t="s">
        <v>2367</v>
      </c>
      <c r="B51" s="310"/>
      <c r="C51" s="310"/>
      <c r="D51" s="310"/>
      <c r="E51" s="310"/>
      <c r="F51" s="310"/>
      <c r="G51" s="310"/>
      <c r="H51" s="146">
        <v>0</v>
      </c>
      <c r="I51" s="198"/>
      <c r="J51" s="143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  <c r="FL51" s="141"/>
      <c r="FM51" s="141"/>
      <c r="FN51" s="141"/>
      <c r="FO51" s="141"/>
      <c r="FP51" s="141"/>
      <c r="FQ51" s="141"/>
      <c r="FR51" s="141"/>
      <c r="FS51" s="141"/>
      <c r="FT51" s="141"/>
      <c r="FU51" s="141"/>
      <c r="FV51" s="141"/>
      <c r="FW51" s="141"/>
      <c r="FX51" s="141"/>
      <c r="FY51" s="141"/>
      <c r="FZ51" s="141"/>
      <c r="GA51" s="141"/>
      <c r="GB51" s="141"/>
      <c r="GC51" s="141"/>
      <c r="GD51" s="141"/>
      <c r="GE51" s="141"/>
      <c r="GF51" s="141"/>
      <c r="GG51" s="141"/>
      <c r="GH51" s="141"/>
      <c r="GI51" s="141"/>
      <c r="GJ51" s="141"/>
      <c r="GK51" s="141"/>
      <c r="GL51" s="141"/>
      <c r="GM51" s="141"/>
      <c r="GN51" s="141"/>
      <c r="GO51" s="141"/>
      <c r="GP51" s="141"/>
      <c r="GQ51" s="141"/>
      <c r="GR51" s="141"/>
      <c r="GS51" s="141"/>
      <c r="GT51" s="141"/>
      <c r="GU51" s="141"/>
      <c r="GV51" s="141"/>
      <c r="GW51" s="141"/>
      <c r="GX51" s="141"/>
      <c r="GY51" s="141"/>
      <c r="GZ51" s="141"/>
      <c r="HA51" s="141"/>
      <c r="HB51" s="141"/>
      <c r="HC51" s="141"/>
      <c r="HD51" s="141"/>
      <c r="HE51" s="141"/>
      <c r="HF51" s="141"/>
      <c r="HG51" s="141"/>
      <c r="HH51" s="141"/>
      <c r="HI51" s="141"/>
      <c r="HJ51" s="141"/>
      <c r="HK51" s="141"/>
    </row>
    <row r="52" spans="1:31" ht="12.75">
      <c r="A52" s="318" t="s">
        <v>1641</v>
      </c>
      <c r="B52" s="318"/>
      <c r="C52" s="318"/>
      <c r="D52" s="318"/>
      <c r="E52" s="77"/>
      <c r="F52" s="77"/>
      <c r="G52" s="78"/>
      <c r="H52" s="138"/>
      <c r="I52" s="76"/>
      <c r="J52" s="77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51"/>
      <c r="AE52" s="51"/>
    </row>
    <row r="53" spans="1:219" s="6" customFormat="1" ht="12.75">
      <c r="A53" s="3">
        <v>1</v>
      </c>
      <c r="B53" s="21" t="s">
        <v>373</v>
      </c>
      <c r="C53" s="3" t="s">
        <v>374</v>
      </c>
      <c r="D53" s="4" t="s">
        <v>1104</v>
      </c>
      <c r="E53" s="4" t="s">
        <v>1104</v>
      </c>
      <c r="F53" s="4" t="s">
        <v>1104</v>
      </c>
      <c r="G53" s="3">
        <v>2010</v>
      </c>
      <c r="H53" s="204">
        <v>57028.05</v>
      </c>
      <c r="I53" s="3" t="s">
        <v>1155</v>
      </c>
      <c r="J53" s="206"/>
      <c r="K53" s="3" t="s">
        <v>377</v>
      </c>
      <c r="L53" s="3" t="s">
        <v>1104</v>
      </c>
      <c r="M53" s="3" t="s">
        <v>1104</v>
      </c>
      <c r="N53" s="3" t="s">
        <v>1104</v>
      </c>
      <c r="O53" s="3" t="s">
        <v>1104</v>
      </c>
      <c r="P53" s="3" t="s">
        <v>1104</v>
      </c>
      <c r="Q53" s="3" t="s">
        <v>1104</v>
      </c>
      <c r="R53" s="3" t="s">
        <v>1104</v>
      </c>
      <c r="S53" s="3" t="s">
        <v>1104</v>
      </c>
      <c r="T53" s="3" t="s">
        <v>1104</v>
      </c>
      <c r="U53" s="3" t="s">
        <v>1104</v>
      </c>
      <c r="V53" s="3" t="s">
        <v>1104</v>
      </c>
      <c r="W53" s="3" t="s">
        <v>1104</v>
      </c>
      <c r="X53" s="3">
        <v>100</v>
      </c>
      <c r="Y53" s="3" t="s">
        <v>1104</v>
      </c>
      <c r="Z53" s="3" t="s">
        <v>1104</v>
      </c>
      <c r="AA53" s="3" t="s">
        <v>1104</v>
      </c>
      <c r="AB53" s="3" t="s">
        <v>1104</v>
      </c>
      <c r="AC53" s="3" t="s">
        <v>1104</v>
      </c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</row>
    <row r="54" spans="1:219" s="6" customFormat="1" ht="12.75">
      <c r="A54" s="3">
        <v>2</v>
      </c>
      <c r="B54" s="21" t="s">
        <v>373</v>
      </c>
      <c r="C54" s="3" t="s">
        <v>374</v>
      </c>
      <c r="D54" s="4" t="s">
        <v>1104</v>
      </c>
      <c r="E54" s="4" t="s">
        <v>1104</v>
      </c>
      <c r="F54" s="4" t="s">
        <v>1104</v>
      </c>
      <c r="G54" s="3">
        <v>2011</v>
      </c>
      <c r="H54" s="204">
        <v>63074</v>
      </c>
      <c r="I54" s="3" t="s">
        <v>1155</v>
      </c>
      <c r="J54" s="206"/>
      <c r="K54" s="3" t="s">
        <v>377</v>
      </c>
      <c r="L54" s="3" t="s">
        <v>1104</v>
      </c>
      <c r="M54" s="3" t="s">
        <v>1104</v>
      </c>
      <c r="N54" s="3" t="s">
        <v>1104</v>
      </c>
      <c r="O54" s="3" t="s">
        <v>1104</v>
      </c>
      <c r="P54" s="3" t="s">
        <v>1104</v>
      </c>
      <c r="Q54" s="3" t="s">
        <v>1104</v>
      </c>
      <c r="R54" s="3" t="s">
        <v>1104</v>
      </c>
      <c r="S54" s="3" t="s">
        <v>1104</v>
      </c>
      <c r="T54" s="3" t="s">
        <v>1104</v>
      </c>
      <c r="U54" s="3" t="s">
        <v>1104</v>
      </c>
      <c r="V54" s="3" t="s">
        <v>1104</v>
      </c>
      <c r="W54" s="3" t="s">
        <v>1104</v>
      </c>
      <c r="X54" s="3">
        <v>300</v>
      </c>
      <c r="Y54" s="3" t="s">
        <v>1104</v>
      </c>
      <c r="Z54" s="3" t="s">
        <v>1104</v>
      </c>
      <c r="AA54" s="3" t="s">
        <v>1104</v>
      </c>
      <c r="AB54" s="3" t="s">
        <v>1104</v>
      </c>
      <c r="AC54" s="3" t="s">
        <v>1104</v>
      </c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</row>
    <row r="55" spans="1:219" s="6" customFormat="1" ht="25.5">
      <c r="A55" s="3">
        <v>3</v>
      </c>
      <c r="B55" s="21" t="s">
        <v>375</v>
      </c>
      <c r="C55" s="3" t="s">
        <v>374</v>
      </c>
      <c r="D55" s="4" t="s">
        <v>1104</v>
      </c>
      <c r="E55" s="4" t="s">
        <v>1104</v>
      </c>
      <c r="F55" s="4" t="s">
        <v>1104</v>
      </c>
      <c r="G55" s="3">
        <v>2011</v>
      </c>
      <c r="H55" s="204">
        <v>108797.46</v>
      </c>
      <c r="I55" s="3" t="s">
        <v>1155</v>
      </c>
      <c r="J55" s="206"/>
      <c r="K55" s="3" t="s">
        <v>378</v>
      </c>
      <c r="L55" s="3" t="s">
        <v>1104</v>
      </c>
      <c r="M55" s="3" t="s">
        <v>1104</v>
      </c>
      <c r="N55" s="3" t="s">
        <v>1104</v>
      </c>
      <c r="O55" s="3" t="s">
        <v>1104</v>
      </c>
      <c r="P55" s="3" t="s">
        <v>1104</v>
      </c>
      <c r="Q55" s="3" t="s">
        <v>1104</v>
      </c>
      <c r="R55" s="3" t="s">
        <v>1104</v>
      </c>
      <c r="S55" s="3" t="s">
        <v>1104</v>
      </c>
      <c r="T55" s="3" t="s">
        <v>1104</v>
      </c>
      <c r="U55" s="3" t="s">
        <v>1104</v>
      </c>
      <c r="V55" s="3" t="s">
        <v>1104</v>
      </c>
      <c r="W55" s="3" t="s">
        <v>1104</v>
      </c>
      <c r="X55" s="3">
        <v>70</v>
      </c>
      <c r="Y55" s="3" t="s">
        <v>1104</v>
      </c>
      <c r="Z55" s="3" t="s">
        <v>1104</v>
      </c>
      <c r="AA55" s="3" t="s">
        <v>1104</v>
      </c>
      <c r="AB55" s="3" t="s">
        <v>1104</v>
      </c>
      <c r="AC55" s="3" t="s">
        <v>1104</v>
      </c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</row>
    <row r="56" spans="1:219" s="6" customFormat="1" ht="25.5">
      <c r="A56" s="3">
        <v>4</v>
      </c>
      <c r="B56" s="21" t="s">
        <v>376</v>
      </c>
      <c r="C56" s="3" t="s">
        <v>374</v>
      </c>
      <c r="D56" s="4" t="s">
        <v>1104</v>
      </c>
      <c r="E56" s="4" t="s">
        <v>1104</v>
      </c>
      <c r="F56" s="4" t="s">
        <v>1104</v>
      </c>
      <c r="G56" s="3">
        <v>2011</v>
      </c>
      <c r="H56" s="204">
        <v>298214.5</v>
      </c>
      <c r="I56" s="3" t="s">
        <v>1155</v>
      </c>
      <c r="J56" s="206"/>
      <c r="K56" s="3" t="s">
        <v>379</v>
      </c>
      <c r="L56" s="3" t="s">
        <v>1104</v>
      </c>
      <c r="M56" s="3" t="s">
        <v>1104</v>
      </c>
      <c r="N56" s="3" t="s">
        <v>1104</v>
      </c>
      <c r="O56" s="3" t="s">
        <v>1104</v>
      </c>
      <c r="P56" s="3" t="s">
        <v>1104</v>
      </c>
      <c r="Q56" s="3" t="s">
        <v>1104</v>
      </c>
      <c r="R56" s="3" t="s">
        <v>1104</v>
      </c>
      <c r="S56" s="3" t="s">
        <v>1104</v>
      </c>
      <c r="T56" s="3" t="s">
        <v>1104</v>
      </c>
      <c r="U56" s="3" t="s">
        <v>1104</v>
      </c>
      <c r="V56" s="3" t="s">
        <v>1104</v>
      </c>
      <c r="W56" s="3" t="s">
        <v>1104</v>
      </c>
      <c r="X56" s="3">
        <v>800</v>
      </c>
      <c r="Y56" s="3" t="s">
        <v>1104</v>
      </c>
      <c r="Z56" s="3" t="s">
        <v>1104</v>
      </c>
      <c r="AA56" s="3" t="s">
        <v>1104</v>
      </c>
      <c r="AB56" s="3" t="s">
        <v>1104</v>
      </c>
      <c r="AC56" s="3" t="s">
        <v>1104</v>
      </c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</row>
    <row r="57" spans="1:219" s="142" customFormat="1" ht="12.75">
      <c r="A57" s="310" t="s">
        <v>2367</v>
      </c>
      <c r="B57" s="310"/>
      <c r="C57" s="310"/>
      <c r="D57" s="310"/>
      <c r="E57" s="310"/>
      <c r="F57" s="310"/>
      <c r="G57" s="310"/>
      <c r="H57" s="146">
        <f>SUM(H53:H56)</f>
        <v>527114.01</v>
      </c>
      <c r="I57" s="198"/>
      <c r="J57" s="143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1"/>
      <c r="FS57" s="141"/>
      <c r="FT57" s="141"/>
      <c r="FU57" s="141"/>
      <c r="FV57" s="141"/>
      <c r="FW57" s="141"/>
      <c r="FX57" s="141"/>
      <c r="FY57" s="141"/>
      <c r="FZ57" s="141"/>
      <c r="GA57" s="141"/>
      <c r="GB57" s="141"/>
      <c r="GC57" s="141"/>
      <c r="GD57" s="141"/>
      <c r="GE57" s="141"/>
      <c r="GF57" s="141"/>
      <c r="GG57" s="141"/>
      <c r="GH57" s="141"/>
      <c r="GI57" s="141"/>
      <c r="GJ57" s="141"/>
      <c r="GK57" s="141"/>
      <c r="GL57" s="141"/>
      <c r="GM57" s="141"/>
      <c r="GN57" s="141"/>
      <c r="GO57" s="141"/>
      <c r="GP57" s="141"/>
      <c r="GQ57" s="141"/>
      <c r="GR57" s="141"/>
      <c r="GS57" s="141"/>
      <c r="GT57" s="141"/>
      <c r="GU57" s="141"/>
      <c r="GV57" s="141"/>
      <c r="GW57" s="141"/>
      <c r="GX57" s="141"/>
      <c r="GY57" s="141"/>
      <c r="GZ57" s="141"/>
      <c r="HA57" s="141"/>
      <c r="HB57" s="141"/>
      <c r="HC57" s="141"/>
      <c r="HD57" s="141"/>
      <c r="HE57" s="141"/>
      <c r="HF57" s="141"/>
      <c r="HG57" s="141"/>
      <c r="HH57" s="141"/>
      <c r="HI57" s="141"/>
      <c r="HJ57" s="141"/>
      <c r="HK57" s="141"/>
    </row>
    <row r="58" spans="1:30" ht="12.75">
      <c r="A58" s="311" t="s">
        <v>666</v>
      </c>
      <c r="B58" s="311"/>
      <c r="C58" s="311"/>
      <c r="D58" s="311"/>
      <c r="E58" s="311"/>
      <c r="F58" s="311"/>
      <c r="G58" s="311"/>
      <c r="H58" s="311"/>
      <c r="I58" s="311"/>
      <c r="J58" s="309"/>
      <c r="K58" s="309"/>
      <c r="L58" s="75"/>
      <c r="M58" s="309"/>
      <c r="N58" s="309"/>
      <c r="O58" s="309"/>
      <c r="P58" s="309"/>
      <c r="Q58" s="75"/>
      <c r="R58" s="309"/>
      <c r="S58" s="309"/>
      <c r="T58" s="309"/>
      <c r="U58" s="309"/>
      <c r="V58" s="75"/>
      <c r="W58" s="309"/>
      <c r="X58" s="309"/>
      <c r="Y58" s="309"/>
      <c r="Z58" s="309"/>
      <c r="AA58" s="309"/>
      <c r="AB58" s="309"/>
      <c r="AC58" s="75"/>
      <c r="AD58" s="73"/>
    </row>
    <row r="59" spans="1:219" s="6" customFormat="1" ht="12.75">
      <c r="A59" s="3">
        <v>1</v>
      </c>
      <c r="B59" s="21" t="s">
        <v>1302</v>
      </c>
      <c r="C59" s="3" t="s">
        <v>1104</v>
      </c>
      <c r="D59" s="3" t="s">
        <v>1104</v>
      </c>
      <c r="E59" s="3"/>
      <c r="F59" s="3"/>
      <c r="G59" s="3">
        <v>2008</v>
      </c>
      <c r="H59" s="204">
        <v>2004988.53</v>
      </c>
      <c r="I59" s="3" t="s">
        <v>1155</v>
      </c>
      <c r="J59" s="316" t="s">
        <v>2488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</row>
    <row r="60" spans="1:219" s="6" customFormat="1" ht="12.75">
      <c r="A60" s="3">
        <v>2</v>
      </c>
      <c r="B60" s="21" t="s">
        <v>1303</v>
      </c>
      <c r="C60" s="3" t="s">
        <v>1104</v>
      </c>
      <c r="D60" s="3" t="s">
        <v>1104</v>
      </c>
      <c r="E60" s="3"/>
      <c r="F60" s="3"/>
      <c r="G60" s="3">
        <v>2008</v>
      </c>
      <c r="H60" s="204">
        <v>3206079.66</v>
      </c>
      <c r="I60" s="3" t="s">
        <v>1155</v>
      </c>
      <c r="J60" s="31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</row>
    <row r="61" spans="1:219" s="6" customFormat="1" ht="12.75">
      <c r="A61" s="3">
        <v>3</v>
      </c>
      <c r="B61" s="21" t="s">
        <v>1304</v>
      </c>
      <c r="C61" s="3" t="s">
        <v>1104</v>
      </c>
      <c r="D61" s="3" t="s">
        <v>1104</v>
      </c>
      <c r="E61" s="3"/>
      <c r="F61" s="3"/>
      <c r="G61" s="3">
        <v>2008</v>
      </c>
      <c r="H61" s="204">
        <v>3171599.77</v>
      </c>
      <c r="I61" s="3" t="s">
        <v>1155</v>
      </c>
      <c r="J61" s="316"/>
      <c r="K61" s="3"/>
      <c r="L61" s="315" t="s">
        <v>2490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</row>
    <row r="62" spans="1:219" s="6" customFormat="1" ht="12.75">
      <c r="A62" s="3">
        <v>4</v>
      </c>
      <c r="B62" s="21" t="s">
        <v>1305</v>
      </c>
      <c r="C62" s="3" t="s">
        <v>1104</v>
      </c>
      <c r="D62" s="3" t="s">
        <v>1104</v>
      </c>
      <c r="E62" s="3"/>
      <c r="F62" s="3"/>
      <c r="G62" s="3">
        <v>2008</v>
      </c>
      <c r="H62" s="204">
        <v>4145114.18</v>
      </c>
      <c r="I62" s="3" t="s">
        <v>1155</v>
      </c>
      <c r="J62" s="316"/>
      <c r="K62" s="3"/>
      <c r="L62" s="31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</row>
    <row r="63" spans="1:219" s="6" customFormat="1" ht="25.5">
      <c r="A63" s="3">
        <v>5</v>
      </c>
      <c r="B63" s="21" t="s">
        <v>1306</v>
      </c>
      <c r="C63" s="3" t="s">
        <v>1104</v>
      </c>
      <c r="D63" s="3" t="s">
        <v>1104</v>
      </c>
      <c r="E63" s="3"/>
      <c r="F63" s="3"/>
      <c r="G63" s="3">
        <v>2008</v>
      </c>
      <c r="H63" s="204">
        <v>4520853.37</v>
      </c>
      <c r="I63" s="3" t="s">
        <v>1155</v>
      </c>
      <c r="J63" s="316"/>
      <c r="K63" s="3"/>
      <c r="L63" s="315"/>
      <c r="M63" s="3"/>
      <c r="N63" s="3" t="s">
        <v>2492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>
        <v>2</v>
      </c>
      <c r="AA63" s="3" t="s">
        <v>2622</v>
      </c>
      <c r="AB63" s="3"/>
      <c r="AC63" s="3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</row>
    <row r="64" spans="1:219" s="6" customFormat="1" ht="25.5">
      <c r="A64" s="3">
        <v>6</v>
      </c>
      <c r="B64" s="21" t="s">
        <v>1307</v>
      </c>
      <c r="C64" s="3" t="s">
        <v>1104</v>
      </c>
      <c r="D64" s="3" t="s">
        <v>1104</v>
      </c>
      <c r="E64" s="3"/>
      <c r="F64" s="3"/>
      <c r="G64" s="3">
        <v>2008</v>
      </c>
      <c r="H64" s="204">
        <v>4334895.75</v>
      </c>
      <c r="I64" s="3" t="s">
        <v>1155</v>
      </c>
      <c r="J64" s="316"/>
      <c r="K64" s="3" t="s">
        <v>2487</v>
      </c>
      <c r="L64" s="315" t="s">
        <v>2491</v>
      </c>
      <c r="M64" s="3"/>
      <c r="N64" s="3" t="s">
        <v>2492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>
        <v>2</v>
      </c>
      <c r="AA64" s="3" t="s">
        <v>2622</v>
      </c>
      <c r="AB64" s="3"/>
      <c r="AC64" s="3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</row>
    <row r="65" spans="1:219" s="6" customFormat="1" ht="12.75">
      <c r="A65" s="3">
        <v>7</v>
      </c>
      <c r="B65" s="21" t="s">
        <v>1308</v>
      </c>
      <c r="C65" s="3" t="s">
        <v>1104</v>
      </c>
      <c r="D65" s="3" t="s">
        <v>1104</v>
      </c>
      <c r="E65" s="3"/>
      <c r="F65" s="3"/>
      <c r="G65" s="3">
        <v>2008</v>
      </c>
      <c r="H65" s="204">
        <v>1730386.26</v>
      </c>
      <c r="I65" s="3" t="s">
        <v>1155</v>
      </c>
      <c r="J65" s="316"/>
      <c r="K65" s="3"/>
      <c r="L65" s="31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</row>
    <row r="66" spans="1:219" s="6" customFormat="1" ht="12.75">
      <c r="A66" s="3">
        <v>8</v>
      </c>
      <c r="B66" s="21" t="s">
        <v>1309</v>
      </c>
      <c r="C66" s="3" t="s">
        <v>1104</v>
      </c>
      <c r="D66" s="3" t="s">
        <v>1104</v>
      </c>
      <c r="E66" s="3"/>
      <c r="F66" s="3"/>
      <c r="G66" s="3">
        <v>2008</v>
      </c>
      <c r="H66" s="204">
        <v>306300.45</v>
      </c>
      <c r="I66" s="3" t="s">
        <v>1155</v>
      </c>
      <c r="J66" s="316"/>
      <c r="K66" s="3"/>
      <c r="L66" s="31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</row>
    <row r="67" spans="1:219" s="6" customFormat="1" ht="12.75">
      <c r="A67" s="3">
        <v>9</v>
      </c>
      <c r="B67" s="21" t="s">
        <v>1310</v>
      </c>
      <c r="C67" s="3" t="s">
        <v>1104</v>
      </c>
      <c r="D67" s="3" t="s">
        <v>1104</v>
      </c>
      <c r="E67" s="3"/>
      <c r="F67" s="3"/>
      <c r="G67" s="3">
        <v>2008</v>
      </c>
      <c r="H67" s="204">
        <v>188412.24</v>
      </c>
      <c r="I67" s="3" t="s">
        <v>1155</v>
      </c>
      <c r="J67" s="31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 t="s">
        <v>2489</v>
      </c>
      <c r="AA67" s="3" t="s">
        <v>2622</v>
      </c>
      <c r="AB67" s="3"/>
      <c r="AC67" s="3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</row>
    <row r="68" spans="1:219" s="6" customFormat="1" ht="12.75">
      <c r="A68" s="3">
        <v>10</v>
      </c>
      <c r="B68" s="21" t="s">
        <v>1311</v>
      </c>
      <c r="C68" s="3" t="s">
        <v>1104</v>
      </c>
      <c r="D68" s="3" t="s">
        <v>1104</v>
      </c>
      <c r="E68" s="3"/>
      <c r="F68" s="3"/>
      <c r="G68" s="3">
        <v>2008</v>
      </c>
      <c r="H68" s="204">
        <v>400660.2</v>
      </c>
      <c r="I68" s="3" t="s">
        <v>1155</v>
      </c>
      <c r="J68" s="31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</row>
    <row r="69" spans="1:219" s="142" customFormat="1" ht="12.75">
      <c r="A69" s="310" t="s">
        <v>2367</v>
      </c>
      <c r="B69" s="310" t="s">
        <v>2367</v>
      </c>
      <c r="C69" s="310"/>
      <c r="D69" s="144"/>
      <c r="E69" s="144"/>
      <c r="F69" s="144"/>
      <c r="G69" s="145"/>
      <c r="H69" s="146">
        <f>SUM(H59:H68)</f>
        <v>24009290.41</v>
      </c>
      <c r="I69" s="129"/>
      <c r="J69" s="143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  <c r="FL69" s="141"/>
      <c r="FM69" s="141"/>
      <c r="FN69" s="141"/>
      <c r="FO69" s="141"/>
      <c r="FP69" s="141"/>
      <c r="FQ69" s="141"/>
      <c r="FR69" s="141"/>
      <c r="FS69" s="141"/>
      <c r="FT69" s="141"/>
      <c r="FU69" s="141"/>
      <c r="FV69" s="141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</row>
    <row r="70" spans="1:30" ht="12.75">
      <c r="A70" s="311" t="s">
        <v>667</v>
      </c>
      <c r="B70" s="311"/>
      <c r="C70" s="311"/>
      <c r="D70" s="311"/>
      <c r="E70" s="311"/>
      <c r="F70" s="311"/>
      <c r="G70" s="311"/>
      <c r="H70" s="311"/>
      <c r="I70" s="311"/>
      <c r="J70" s="309"/>
      <c r="K70" s="309"/>
      <c r="L70" s="75"/>
      <c r="M70" s="309"/>
      <c r="N70" s="309"/>
      <c r="O70" s="309"/>
      <c r="P70" s="309"/>
      <c r="Q70" s="75"/>
      <c r="R70" s="309"/>
      <c r="S70" s="309"/>
      <c r="T70" s="309"/>
      <c r="U70" s="309"/>
      <c r="V70" s="75"/>
      <c r="W70" s="309"/>
      <c r="X70" s="309"/>
      <c r="Y70" s="309"/>
      <c r="Z70" s="309"/>
      <c r="AA70" s="309"/>
      <c r="AB70" s="309"/>
      <c r="AC70" s="75"/>
      <c r="AD70" s="73"/>
    </row>
    <row r="71" spans="1:219" s="6" customFormat="1" ht="48">
      <c r="A71" s="3">
        <v>1</v>
      </c>
      <c r="B71" s="21" t="s">
        <v>417</v>
      </c>
      <c r="C71" s="3" t="s">
        <v>418</v>
      </c>
      <c r="D71" s="3" t="s">
        <v>2499</v>
      </c>
      <c r="E71" s="3" t="s">
        <v>2622</v>
      </c>
      <c r="F71" s="3" t="s">
        <v>2622</v>
      </c>
      <c r="G71" s="3" t="s">
        <v>419</v>
      </c>
      <c r="H71" s="204">
        <v>1166861</v>
      </c>
      <c r="I71" s="3" t="s">
        <v>1155</v>
      </c>
      <c r="J71" s="254" t="s">
        <v>420</v>
      </c>
      <c r="K71" s="3" t="s">
        <v>1512</v>
      </c>
      <c r="L71" s="3" t="s">
        <v>421</v>
      </c>
      <c r="M71" s="3" t="s">
        <v>422</v>
      </c>
      <c r="N71" s="3" t="s">
        <v>423</v>
      </c>
      <c r="O71" s="3" t="s">
        <v>424</v>
      </c>
      <c r="P71" s="3" t="s">
        <v>425</v>
      </c>
      <c r="Q71" s="3" t="s">
        <v>2758</v>
      </c>
      <c r="R71" s="3" t="s">
        <v>2757</v>
      </c>
      <c r="S71" s="3" t="s">
        <v>2757</v>
      </c>
      <c r="T71" s="3" t="s">
        <v>2757</v>
      </c>
      <c r="U71" s="3" t="s">
        <v>2759</v>
      </c>
      <c r="V71" s="3" t="s">
        <v>2757</v>
      </c>
      <c r="W71" s="3">
        <v>891</v>
      </c>
      <c r="X71" s="3">
        <v>2266</v>
      </c>
      <c r="Y71" s="3">
        <v>9240.5</v>
      </c>
      <c r="Z71" s="3" t="s">
        <v>426</v>
      </c>
      <c r="AA71" s="3" t="s">
        <v>2499</v>
      </c>
      <c r="AB71" s="3" t="s">
        <v>2499</v>
      </c>
      <c r="AC71" s="3" t="s">
        <v>2622</v>
      </c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</row>
    <row r="72" spans="1:219" s="142" customFormat="1" ht="12.75">
      <c r="A72" s="129"/>
      <c r="B72" s="310" t="s">
        <v>2367</v>
      </c>
      <c r="C72" s="310"/>
      <c r="D72" s="144"/>
      <c r="E72" s="144"/>
      <c r="F72" s="144"/>
      <c r="G72" s="164"/>
      <c r="H72" s="146">
        <f>SUM(H71)</f>
        <v>1166861</v>
      </c>
      <c r="I72" s="129"/>
      <c r="J72" s="143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1"/>
      <c r="FF72" s="141"/>
      <c r="FG72" s="141"/>
      <c r="FH72" s="141"/>
      <c r="FI72" s="141"/>
      <c r="FJ72" s="141"/>
      <c r="FK72" s="141"/>
      <c r="FL72" s="141"/>
      <c r="FM72" s="141"/>
      <c r="FN72" s="141"/>
      <c r="FO72" s="141"/>
      <c r="FP72" s="141"/>
      <c r="FQ72" s="141"/>
      <c r="FR72" s="141"/>
      <c r="FS72" s="141"/>
      <c r="FT72" s="141"/>
      <c r="FU72" s="141"/>
      <c r="FV72" s="141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</row>
    <row r="73" spans="1:219" s="6" customFormat="1" ht="12.75">
      <c r="A73" s="311" t="s">
        <v>668</v>
      </c>
      <c r="B73" s="311"/>
      <c r="C73" s="311"/>
      <c r="D73" s="311"/>
      <c r="E73" s="311"/>
      <c r="F73" s="311"/>
      <c r="G73" s="311"/>
      <c r="H73" s="311"/>
      <c r="I73" s="311"/>
      <c r="J73" s="309"/>
      <c r="K73" s="309"/>
      <c r="L73" s="75"/>
      <c r="M73" s="309"/>
      <c r="N73" s="309"/>
      <c r="O73" s="309"/>
      <c r="P73" s="309"/>
      <c r="Q73" s="75"/>
      <c r="R73" s="309"/>
      <c r="S73" s="309"/>
      <c r="T73" s="309"/>
      <c r="U73" s="309"/>
      <c r="V73" s="75"/>
      <c r="W73" s="309"/>
      <c r="X73" s="309"/>
      <c r="Y73" s="309"/>
      <c r="Z73" s="309"/>
      <c r="AA73" s="309"/>
      <c r="AB73" s="309"/>
      <c r="AC73" s="75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</row>
    <row r="74" spans="1:219" s="6" customFormat="1" ht="140.25">
      <c r="A74" s="3">
        <v>1</v>
      </c>
      <c r="B74" s="21" t="s">
        <v>1660</v>
      </c>
      <c r="C74" s="3" t="s">
        <v>1661</v>
      </c>
      <c r="D74" s="3" t="s">
        <v>2499</v>
      </c>
      <c r="E74" s="3" t="s">
        <v>2622</v>
      </c>
      <c r="F74" s="3" t="s">
        <v>2499</v>
      </c>
      <c r="G74" s="3">
        <v>1805</v>
      </c>
      <c r="H74" s="204">
        <v>1435484</v>
      </c>
      <c r="I74" s="3" t="s">
        <v>1155</v>
      </c>
      <c r="J74" s="206" t="s">
        <v>1662</v>
      </c>
      <c r="K74" s="214" t="s">
        <v>1514</v>
      </c>
      <c r="L74" s="3" t="s">
        <v>1663</v>
      </c>
      <c r="M74" s="3" t="s">
        <v>1664</v>
      </c>
      <c r="N74" s="207" t="s">
        <v>2235</v>
      </c>
      <c r="O74" s="3" t="s">
        <v>2236</v>
      </c>
      <c r="P74" s="3" t="s">
        <v>2237</v>
      </c>
      <c r="Q74" s="3" t="s">
        <v>2238</v>
      </c>
      <c r="R74" s="3" t="s">
        <v>2238</v>
      </c>
      <c r="S74" s="207" t="s">
        <v>2239</v>
      </c>
      <c r="T74" s="3" t="s">
        <v>2240</v>
      </c>
      <c r="U74" s="3" t="s">
        <v>2238</v>
      </c>
      <c r="V74" s="207" t="s">
        <v>2241</v>
      </c>
      <c r="W74" s="3"/>
      <c r="X74" s="3"/>
      <c r="Y74" s="3"/>
      <c r="Z74" s="3"/>
      <c r="AA74" s="3"/>
      <c r="AB74" s="3"/>
      <c r="AC74" s="3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</row>
    <row r="75" spans="1:219" s="142" customFormat="1" ht="12.75">
      <c r="A75" s="310" t="s">
        <v>1981</v>
      </c>
      <c r="B75" s="310"/>
      <c r="C75" s="310"/>
      <c r="D75" s="144"/>
      <c r="E75" s="144"/>
      <c r="F75" s="144"/>
      <c r="G75" s="145"/>
      <c r="H75" s="146">
        <f>SUM(H74)</f>
        <v>1435484</v>
      </c>
      <c r="I75" s="162"/>
      <c r="J75" s="143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1"/>
      <c r="FL75" s="141"/>
      <c r="FM75" s="141"/>
      <c r="FN75" s="141"/>
      <c r="FO75" s="141"/>
      <c r="FP75" s="141"/>
      <c r="FQ75" s="141"/>
      <c r="FR75" s="141"/>
      <c r="FS75" s="141"/>
      <c r="FT75" s="141"/>
      <c r="FU75" s="141"/>
      <c r="FV75" s="141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</row>
    <row r="76" spans="1:219" s="6" customFormat="1" ht="12.75">
      <c r="A76" s="326" t="s">
        <v>669</v>
      </c>
      <c r="B76" s="326"/>
      <c r="C76" s="326"/>
      <c r="D76" s="326"/>
      <c r="E76" s="326"/>
      <c r="F76" s="326"/>
      <c r="G76" s="326"/>
      <c r="H76" s="326"/>
      <c r="I76" s="326"/>
      <c r="J76" s="309"/>
      <c r="K76" s="309"/>
      <c r="L76" s="75"/>
      <c r="M76" s="309"/>
      <c r="N76" s="309"/>
      <c r="O76" s="309"/>
      <c r="P76" s="309"/>
      <c r="Q76" s="75"/>
      <c r="R76" s="309"/>
      <c r="S76" s="309"/>
      <c r="T76" s="309"/>
      <c r="U76" s="309"/>
      <c r="V76" s="75"/>
      <c r="W76" s="309"/>
      <c r="X76" s="309"/>
      <c r="Y76" s="309"/>
      <c r="Z76" s="309"/>
      <c r="AA76" s="309"/>
      <c r="AB76" s="309"/>
      <c r="AC76" s="75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</row>
    <row r="77" spans="1:219" s="6" customFormat="1" ht="245.25" customHeight="1">
      <c r="A77" s="3">
        <v>1</v>
      </c>
      <c r="B77" s="21" t="s">
        <v>1052</v>
      </c>
      <c r="C77" s="3" t="s">
        <v>1053</v>
      </c>
      <c r="D77" s="3" t="s">
        <v>2499</v>
      </c>
      <c r="E77" s="3" t="s">
        <v>2622</v>
      </c>
      <c r="F77" s="3" t="s">
        <v>2622</v>
      </c>
      <c r="G77" s="3" t="s">
        <v>1054</v>
      </c>
      <c r="H77" s="204">
        <v>9557500</v>
      </c>
      <c r="I77" s="3" t="s">
        <v>2888</v>
      </c>
      <c r="J77" s="215" t="s">
        <v>2791</v>
      </c>
      <c r="K77" s="3" t="s">
        <v>1070</v>
      </c>
      <c r="L77" s="207" t="s">
        <v>1080</v>
      </c>
      <c r="M77" s="207" t="s">
        <v>1081</v>
      </c>
      <c r="N77" s="207" t="s">
        <v>1082</v>
      </c>
      <c r="O77" s="3"/>
      <c r="P77" s="3"/>
      <c r="Q77" s="3"/>
      <c r="R77" s="3"/>
      <c r="S77" s="3"/>
      <c r="T77" s="3"/>
      <c r="U77" s="3"/>
      <c r="V77" s="3"/>
      <c r="W77" s="3"/>
      <c r="X77" s="3" t="s">
        <v>1519</v>
      </c>
      <c r="Y77" s="3"/>
      <c r="Z77" s="3">
        <v>3</v>
      </c>
      <c r="AA77" s="3" t="s">
        <v>2499</v>
      </c>
      <c r="AB77" s="3"/>
      <c r="AC77" s="3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</row>
    <row r="78" spans="1:219" s="6" customFormat="1" ht="96">
      <c r="A78" s="3">
        <v>2</v>
      </c>
      <c r="B78" s="21" t="s">
        <v>1055</v>
      </c>
      <c r="C78" s="3" t="s">
        <v>1056</v>
      </c>
      <c r="D78" s="3" t="s">
        <v>2499</v>
      </c>
      <c r="E78" s="3" t="s">
        <v>2622</v>
      </c>
      <c r="F78" s="3" t="s">
        <v>2622</v>
      </c>
      <c r="G78" s="3" t="s">
        <v>1057</v>
      </c>
      <c r="H78" s="204">
        <v>12095390</v>
      </c>
      <c r="I78" s="3" t="s">
        <v>2888</v>
      </c>
      <c r="J78" s="216" t="s">
        <v>1518</v>
      </c>
      <c r="K78" s="3" t="s">
        <v>1071</v>
      </c>
      <c r="L78" s="207" t="s">
        <v>1083</v>
      </c>
      <c r="M78" s="207" t="s">
        <v>1084</v>
      </c>
      <c r="N78" s="207" t="s">
        <v>1085</v>
      </c>
      <c r="O78" s="3"/>
      <c r="P78" s="3"/>
      <c r="Q78" s="3"/>
      <c r="R78" s="3"/>
      <c r="S78" s="3"/>
      <c r="T78" s="3"/>
      <c r="U78" s="3"/>
      <c r="V78" s="3"/>
      <c r="W78" s="3"/>
      <c r="X78" s="3" t="s">
        <v>1075</v>
      </c>
      <c r="Y78" s="3"/>
      <c r="Z78" s="3">
        <v>2</v>
      </c>
      <c r="AA78" s="3" t="s">
        <v>2622</v>
      </c>
      <c r="AB78" s="3"/>
      <c r="AC78" s="3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</row>
    <row r="79" spans="1:219" s="6" customFormat="1" ht="72">
      <c r="A79" s="3">
        <v>3</v>
      </c>
      <c r="B79" s="21" t="s">
        <v>1058</v>
      </c>
      <c r="C79" s="3" t="s">
        <v>1056</v>
      </c>
      <c r="D79" s="3" t="s">
        <v>2499</v>
      </c>
      <c r="E79" s="3" t="s">
        <v>2622</v>
      </c>
      <c r="F79" s="3" t="s">
        <v>2622</v>
      </c>
      <c r="G79" s="3" t="s">
        <v>1059</v>
      </c>
      <c r="H79" s="204">
        <v>1066041</v>
      </c>
      <c r="I79" s="3" t="s">
        <v>2888</v>
      </c>
      <c r="J79" s="216" t="s">
        <v>1067</v>
      </c>
      <c r="K79" s="3" t="s">
        <v>1072</v>
      </c>
      <c r="L79" s="207" t="s">
        <v>1083</v>
      </c>
      <c r="M79" s="207" t="s">
        <v>1086</v>
      </c>
      <c r="N79" s="207" t="s">
        <v>1087</v>
      </c>
      <c r="O79" s="3"/>
      <c r="P79" s="3"/>
      <c r="Q79" s="3"/>
      <c r="R79" s="3"/>
      <c r="S79" s="3"/>
      <c r="T79" s="3"/>
      <c r="U79" s="3"/>
      <c r="V79" s="3"/>
      <c r="W79" s="3"/>
      <c r="X79" s="3" t="s">
        <v>1076</v>
      </c>
      <c r="Y79" s="3"/>
      <c r="Z79" s="3">
        <v>2</v>
      </c>
      <c r="AA79" s="3" t="s">
        <v>1077</v>
      </c>
      <c r="AB79" s="3"/>
      <c r="AC79" s="3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</row>
    <row r="80" spans="1:219" s="6" customFormat="1" ht="96">
      <c r="A80" s="3">
        <v>4</v>
      </c>
      <c r="B80" s="21" t="s">
        <v>1060</v>
      </c>
      <c r="C80" s="3" t="s">
        <v>1056</v>
      </c>
      <c r="D80" s="3" t="s">
        <v>2499</v>
      </c>
      <c r="E80" s="3" t="s">
        <v>2622</v>
      </c>
      <c r="F80" s="3" t="s">
        <v>2622</v>
      </c>
      <c r="G80" s="3" t="s">
        <v>1061</v>
      </c>
      <c r="H80" s="204">
        <v>990180</v>
      </c>
      <c r="I80" s="3" t="s">
        <v>2888</v>
      </c>
      <c r="J80" s="216" t="s">
        <v>1068</v>
      </c>
      <c r="K80" s="3" t="s">
        <v>676</v>
      </c>
      <c r="L80" s="207" t="s">
        <v>1088</v>
      </c>
      <c r="M80" s="207" t="s">
        <v>1089</v>
      </c>
      <c r="N80" s="207" t="s">
        <v>1090</v>
      </c>
      <c r="O80" s="3"/>
      <c r="P80" s="3"/>
      <c r="Q80" s="3"/>
      <c r="R80" s="3"/>
      <c r="S80" s="3"/>
      <c r="T80" s="3"/>
      <c r="U80" s="3"/>
      <c r="V80" s="3"/>
      <c r="W80" s="3"/>
      <c r="X80" s="3" t="s">
        <v>1078</v>
      </c>
      <c r="Y80" s="3"/>
      <c r="Z80" s="3">
        <v>2</v>
      </c>
      <c r="AA80" s="3" t="s">
        <v>2499</v>
      </c>
      <c r="AB80" s="3"/>
      <c r="AC80" s="3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</row>
    <row r="81" spans="1:219" s="6" customFormat="1" ht="144">
      <c r="A81" s="3">
        <v>5</v>
      </c>
      <c r="B81" s="21" t="s">
        <v>1062</v>
      </c>
      <c r="C81" s="3" t="s">
        <v>1063</v>
      </c>
      <c r="D81" s="3" t="s">
        <v>2499</v>
      </c>
      <c r="E81" s="3" t="s">
        <v>2622</v>
      </c>
      <c r="F81" s="3" t="s">
        <v>2622</v>
      </c>
      <c r="G81" s="3" t="s">
        <v>1064</v>
      </c>
      <c r="H81" s="204">
        <v>392200</v>
      </c>
      <c r="I81" s="3" t="s">
        <v>2888</v>
      </c>
      <c r="J81" s="216" t="s">
        <v>1069</v>
      </c>
      <c r="K81" s="3" t="s">
        <v>1073</v>
      </c>
      <c r="L81" s="207" t="s">
        <v>1091</v>
      </c>
      <c r="M81" s="207" t="s">
        <v>1092</v>
      </c>
      <c r="N81" s="207" t="s">
        <v>1093</v>
      </c>
      <c r="O81" s="3"/>
      <c r="P81" s="3"/>
      <c r="Q81" s="3"/>
      <c r="R81" s="3"/>
      <c r="S81" s="3"/>
      <c r="T81" s="3"/>
      <c r="U81" s="3"/>
      <c r="V81" s="3"/>
      <c r="W81" s="3"/>
      <c r="X81" s="3" t="s">
        <v>1079</v>
      </c>
      <c r="Y81" s="3"/>
      <c r="Z81" s="3">
        <v>1</v>
      </c>
      <c r="AA81" s="3" t="s">
        <v>1077</v>
      </c>
      <c r="AB81" s="3"/>
      <c r="AC81" s="3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</row>
    <row r="82" spans="1:219" s="6" customFormat="1" ht="84">
      <c r="A82" s="3">
        <v>6</v>
      </c>
      <c r="B82" s="21" t="s">
        <v>1065</v>
      </c>
      <c r="C82" s="3" t="s">
        <v>1056</v>
      </c>
      <c r="D82" s="3" t="s">
        <v>2499</v>
      </c>
      <c r="E82" s="3" t="s">
        <v>2622</v>
      </c>
      <c r="F82" s="3" t="s">
        <v>2622</v>
      </c>
      <c r="G82" s="3" t="s">
        <v>1066</v>
      </c>
      <c r="H82" s="204">
        <v>2542786</v>
      </c>
      <c r="I82" s="3" t="s">
        <v>2888</v>
      </c>
      <c r="J82" s="216" t="s">
        <v>1520</v>
      </c>
      <c r="K82" s="3" t="s">
        <v>1074</v>
      </c>
      <c r="L82" s="207" t="s">
        <v>1094</v>
      </c>
      <c r="M82" s="207" t="s">
        <v>1763</v>
      </c>
      <c r="N82" s="207" t="s">
        <v>1764</v>
      </c>
      <c r="O82" s="3"/>
      <c r="P82" s="3"/>
      <c r="Q82" s="3"/>
      <c r="R82" s="3"/>
      <c r="S82" s="3"/>
      <c r="T82" s="3"/>
      <c r="U82" s="3"/>
      <c r="V82" s="3"/>
      <c r="W82" s="3"/>
      <c r="X82" s="3" t="s">
        <v>1521</v>
      </c>
      <c r="Y82" s="3"/>
      <c r="Z82" s="3">
        <v>2</v>
      </c>
      <c r="AA82" s="3" t="s">
        <v>2499</v>
      </c>
      <c r="AB82" s="3"/>
      <c r="AC82" s="3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</row>
    <row r="83" spans="1:219" s="142" customFormat="1" ht="12.75">
      <c r="A83" s="317" t="s">
        <v>1981</v>
      </c>
      <c r="B83" s="317"/>
      <c r="C83" s="317"/>
      <c r="D83" s="167"/>
      <c r="E83" s="167"/>
      <c r="F83" s="167"/>
      <c r="G83" s="168"/>
      <c r="H83" s="146">
        <f>SUM(H77:H82)</f>
        <v>26644097</v>
      </c>
      <c r="I83" s="169"/>
      <c r="J83" s="143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1"/>
      <c r="DE83" s="141"/>
      <c r="DF83" s="141"/>
      <c r="DG83" s="141"/>
      <c r="DH83" s="141"/>
      <c r="DI83" s="141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1"/>
      <c r="DW83" s="141"/>
      <c r="DX83" s="141"/>
      <c r="DY83" s="141"/>
      <c r="DZ83" s="141"/>
      <c r="EA83" s="141"/>
      <c r="EB83" s="141"/>
      <c r="EC83" s="141"/>
      <c r="ED83" s="141"/>
      <c r="EE83" s="141"/>
      <c r="EF83" s="141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1"/>
      <c r="ES83" s="141"/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1"/>
      <c r="FF83" s="141"/>
      <c r="FG83" s="141"/>
      <c r="FH83" s="141"/>
      <c r="FI83" s="141"/>
      <c r="FJ83" s="141"/>
      <c r="FK83" s="141"/>
      <c r="FL83" s="141"/>
      <c r="FM83" s="141"/>
      <c r="FN83" s="141"/>
      <c r="FO83" s="141"/>
      <c r="FP83" s="141"/>
      <c r="FQ83" s="141"/>
      <c r="FR83" s="141"/>
      <c r="FS83" s="141"/>
      <c r="FT83" s="141"/>
      <c r="FU83" s="141"/>
      <c r="FV83" s="141"/>
      <c r="FW83" s="141"/>
      <c r="FX83" s="141"/>
      <c r="FY83" s="141"/>
      <c r="FZ83" s="141"/>
      <c r="GA83" s="141"/>
      <c r="GB83" s="141"/>
      <c r="GC83" s="141"/>
      <c r="GD83" s="141"/>
      <c r="GE83" s="141"/>
      <c r="GF83" s="141"/>
      <c r="GG83" s="141"/>
      <c r="GH83" s="141"/>
      <c r="GI83" s="141"/>
      <c r="GJ83" s="141"/>
      <c r="GK83" s="141"/>
      <c r="GL83" s="141"/>
      <c r="GM83" s="141"/>
      <c r="GN83" s="141"/>
      <c r="GO83" s="141"/>
      <c r="GP83" s="141"/>
      <c r="GQ83" s="141"/>
      <c r="GR83" s="141"/>
      <c r="GS83" s="141"/>
      <c r="GT83" s="141"/>
      <c r="GU83" s="141"/>
      <c r="GV83" s="141"/>
      <c r="GW83" s="141"/>
      <c r="GX83" s="141"/>
      <c r="GY83" s="141"/>
      <c r="GZ83" s="141"/>
      <c r="HA83" s="141"/>
      <c r="HB83" s="141"/>
      <c r="HC83" s="141"/>
      <c r="HD83" s="141"/>
      <c r="HE83" s="141"/>
      <c r="HF83" s="141"/>
      <c r="HG83" s="141"/>
      <c r="HH83" s="141"/>
      <c r="HI83" s="141"/>
      <c r="HJ83" s="141"/>
      <c r="HK83" s="141"/>
    </row>
    <row r="84" spans="1:219" s="6" customFormat="1" ht="12.75">
      <c r="A84" s="312" t="s">
        <v>2807</v>
      </c>
      <c r="B84" s="313"/>
      <c r="C84" s="313"/>
      <c r="D84" s="313"/>
      <c r="E84" s="313"/>
      <c r="F84" s="313"/>
      <c r="G84" s="313"/>
      <c r="H84" s="313"/>
      <c r="I84" s="314"/>
      <c r="J84" s="309"/>
      <c r="K84" s="309"/>
      <c r="L84" s="75"/>
      <c r="M84" s="309"/>
      <c r="N84" s="309"/>
      <c r="O84" s="309"/>
      <c r="P84" s="309"/>
      <c r="Q84" s="75"/>
      <c r="R84" s="309"/>
      <c r="S84" s="309"/>
      <c r="T84" s="309"/>
      <c r="U84" s="309"/>
      <c r="V84" s="75"/>
      <c r="W84" s="309"/>
      <c r="X84" s="309"/>
      <c r="Y84" s="309"/>
      <c r="Z84" s="309"/>
      <c r="AA84" s="309"/>
      <c r="AB84" s="309"/>
      <c r="AC84" s="75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</row>
    <row r="85" spans="1:219" s="6" customFormat="1" ht="63.75">
      <c r="A85" s="3">
        <v>1</v>
      </c>
      <c r="B85" s="21" t="s">
        <v>2277</v>
      </c>
      <c r="C85" s="3" t="s">
        <v>2278</v>
      </c>
      <c r="D85" s="3" t="s">
        <v>2716</v>
      </c>
      <c r="E85" s="3" t="s">
        <v>2726</v>
      </c>
      <c r="F85" s="3" t="s">
        <v>2726</v>
      </c>
      <c r="G85" s="3" t="s">
        <v>2279</v>
      </c>
      <c r="H85" s="204">
        <v>1619039</v>
      </c>
      <c r="I85" s="3" t="s">
        <v>1155</v>
      </c>
      <c r="J85" s="205" t="s">
        <v>2280</v>
      </c>
      <c r="K85" s="3" t="s">
        <v>2274</v>
      </c>
      <c r="L85" s="3" t="s">
        <v>2281</v>
      </c>
      <c r="M85" s="3" t="s">
        <v>2282</v>
      </c>
      <c r="N85" s="3" t="s">
        <v>2283</v>
      </c>
      <c r="O85" s="3"/>
      <c r="P85" s="3"/>
      <c r="Q85" s="3" t="s">
        <v>1523</v>
      </c>
      <c r="R85" s="3" t="s">
        <v>2757</v>
      </c>
      <c r="S85" s="3" t="s">
        <v>2757</v>
      </c>
      <c r="T85" s="3" t="s">
        <v>2757</v>
      </c>
      <c r="U85" s="3" t="s">
        <v>2756</v>
      </c>
      <c r="V85" s="217" t="s">
        <v>2574</v>
      </c>
      <c r="W85" s="3">
        <v>1120</v>
      </c>
      <c r="X85" s="3">
        <v>0</v>
      </c>
      <c r="Y85" s="3">
        <v>4114</v>
      </c>
      <c r="Z85" s="3">
        <v>2</v>
      </c>
      <c r="AA85" s="3" t="s">
        <v>2716</v>
      </c>
      <c r="AB85" s="3" t="s">
        <v>2716</v>
      </c>
      <c r="AC85" s="3" t="s">
        <v>2726</v>
      </c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</row>
    <row r="86" spans="1:219" s="142" customFormat="1" ht="12.75">
      <c r="A86" s="162"/>
      <c r="B86" s="310" t="s">
        <v>2367</v>
      </c>
      <c r="C86" s="310"/>
      <c r="D86" s="144"/>
      <c r="E86" s="144"/>
      <c r="F86" s="144"/>
      <c r="G86" s="145"/>
      <c r="H86" s="146">
        <f>SUM(H85)</f>
        <v>1619039</v>
      </c>
      <c r="I86" s="162"/>
      <c r="J86" s="143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1"/>
      <c r="ES86" s="141"/>
      <c r="ET86" s="141"/>
      <c r="EU86" s="141"/>
      <c r="EV86" s="141"/>
      <c r="EW86" s="141"/>
      <c r="EX86" s="141"/>
      <c r="EY86" s="141"/>
      <c r="EZ86" s="141"/>
      <c r="FA86" s="141"/>
      <c r="FB86" s="141"/>
      <c r="FC86" s="141"/>
      <c r="FD86" s="141"/>
      <c r="FE86" s="141"/>
      <c r="FF86" s="141"/>
      <c r="FG86" s="141"/>
      <c r="FH86" s="141"/>
      <c r="FI86" s="141"/>
      <c r="FJ86" s="141"/>
      <c r="FK86" s="141"/>
      <c r="FL86" s="141"/>
      <c r="FM86" s="141"/>
      <c r="FN86" s="141"/>
      <c r="FO86" s="141"/>
      <c r="FP86" s="141"/>
      <c r="FQ86" s="141"/>
      <c r="FR86" s="141"/>
      <c r="FS86" s="141"/>
      <c r="FT86" s="141"/>
      <c r="FU86" s="141"/>
      <c r="FV86" s="141"/>
      <c r="FW86" s="141"/>
      <c r="FX86" s="141"/>
      <c r="FY86" s="141"/>
      <c r="FZ86" s="141"/>
      <c r="GA86" s="141"/>
      <c r="GB86" s="141"/>
      <c r="GC86" s="141"/>
      <c r="GD86" s="141"/>
      <c r="GE86" s="141"/>
      <c r="GF86" s="141"/>
      <c r="GG86" s="141"/>
      <c r="GH86" s="141"/>
      <c r="GI86" s="141"/>
      <c r="GJ86" s="141"/>
      <c r="GK86" s="141"/>
      <c r="GL86" s="141"/>
      <c r="GM86" s="141"/>
      <c r="GN86" s="141"/>
      <c r="GO86" s="141"/>
      <c r="GP86" s="141"/>
      <c r="GQ86" s="141"/>
      <c r="GR86" s="141"/>
      <c r="GS86" s="141"/>
      <c r="GT86" s="141"/>
      <c r="GU86" s="141"/>
      <c r="GV86" s="141"/>
      <c r="GW86" s="141"/>
      <c r="GX86" s="141"/>
      <c r="GY86" s="141"/>
      <c r="GZ86" s="141"/>
      <c r="HA86" s="141"/>
      <c r="HB86" s="141"/>
      <c r="HC86" s="141"/>
      <c r="HD86" s="141"/>
      <c r="HE86" s="141"/>
      <c r="HF86" s="141"/>
      <c r="HG86" s="141"/>
      <c r="HH86" s="141"/>
      <c r="HI86" s="141"/>
      <c r="HJ86" s="141"/>
      <c r="HK86" s="141"/>
    </row>
    <row r="87" spans="1:219" s="6" customFormat="1" ht="12.75">
      <c r="A87" s="312" t="s">
        <v>670</v>
      </c>
      <c r="B87" s="313"/>
      <c r="C87" s="313"/>
      <c r="D87" s="313"/>
      <c r="E87" s="313"/>
      <c r="F87" s="313"/>
      <c r="G87" s="313"/>
      <c r="H87" s="313"/>
      <c r="I87" s="314"/>
      <c r="J87" s="309"/>
      <c r="K87" s="309"/>
      <c r="L87" s="75"/>
      <c r="M87" s="309"/>
      <c r="N87" s="309"/>
      <c r="O87" s="309"/>
      <c r="P87" s="309"/>
      <c r="Q87" s="75"/>
      <c r="R87" s="309"/>
      <c r="S87" s="309"/>
      <c r="T87" s="309"/>
      <c r="U87" s="309"/>
      <c r="V87" s="75"/>
      <c r="W87" s="309"/>
      <c r="X87" s="309"/>
      <c r="Y87" s="309"/>
      <c r="Z87" s="309"/>
      <c r="AA87" s="309"/>
      <c r="AB87" s="309"/>
      <c r="AC87" s="75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</row>
    <row r="88" spans="1:219" s="6" customFormat="1" ht="56.25">
      <c r="A88" s="3">
        <v>1</v>
      </c>
      <c r="B88" s="21" t="s">
        <v>1526</v>
      </c>
      <c r="C88" s="3" t="s">
        <v>2291</v>
      </c>
      <c r="D88" s="3" t="s">
        <v>2716</v>
      </c>
      <c r="E88" s="3"/>
      <c r="F88" s="3" t="s">
        <v>2726</v>
      </c>
      <c r="G88" s="3" t="s">
        <v>1150</v>
      </c>
      <c r="H88" s="204">
        <v>386924.91</v>
      </c>
      <c r="I88" s="3" t="s">
        <v>1155</v>
      </c>
      <c r="J88" s="206" t="s">
        <v>1527</v>
      </c>
      <c r="K88" s="3" t="s">
        <v>1528</v>
      </c>
      <c r="L88" s="3" t="s">
        <v>2281</v>
      </c>
      <c r="M88" s="3" t="s">
        <v>1664</v>
      </c>
      <c r="N88" s="3" t="s">
        <v>1548</v>
      </c>
      <c r="O88" s="3"/>
      <c r="P88" s="3"/>
      <c r="Q88" s="3" t="s">
        <v>1548</v>
      </c>
      <c r="R88" s="3" t="s">
        <v>2757</v>
      </c>
      <c r="S88" s="3" t="s">
        <v>2757</v>
      </c>
      <c r="T88" s="3" t="s">
        <v>2757</v>
      </c>
      <c r="U88" s="3" t="s">
        <v>2757</v>
      </c>
      <c r="V88" s="217" t="s">
        <v>2574</v>
      </c>
      <c r="W88" s="3"/>
      <c r="X88" s="3"/>
      <c r="Y88" s="3"/>
      <c r="Z88" s="3"/>
      <c r="AA88" s="3"/>
      <c r="AB88" s="3"/>
      <c r="AC88" s="3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</row>
    <row r="89" spans="1:219" s="142" customFormat="1" ht="12.75">
      <c r="A89" s="162"/>
      <c r="B89" s="310" t="s">
        <v>2367</v>
      </c>
      <c r="C89" s="310"/>
      <c r="D89" s="144"/>
      <c r="E89" s="144"/>
      <c r="F89" s="144"/>
      <c r="G89" s="145"/>
      <c r="H89" s="146">
        <f>SUM(H88)</f>
        <v>386924.91</v>
      </c>
      <c r="I89" s="162"/>
      <c r="J89" s="143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1"/>
      <c r="DE89" s="141"/>
      <c r="DF89" s="141"/>
      <c r="DG89" s="141"/>
      <c r="DH89" s="141"/>
      <c r="DI89" s="141"/>
      <c r="DJ89" s="141"/>
      <c r="DK89" s="141"/>
      <c r="DL89" s="141"/>
      <c r="DM89" s="141"/>
      <c r="DN89" s="141"/>
      <c r="DO89" s="141"/>
      <c r="DP89" s="141"/>
      <c r="DQ89" s="141"/>
      <c r="DR89" s="141"/>
      <c r="DS89" s="141"/>
      <c r="DT89" s="141"/>
      <c r="DU89" s="141"/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1"/>
      <c r="ES89" s="141"/>
      <c r="ET89" s="141"/>
      <c r="EU89" s="141"/>
      <c r="EV89" s="141"/>
      <c r="EW89" s="141"/>
      <c r="EX89" s="141"/>
      <c r="EY89" s="141"/>
      <c r="EZ89" s="141"/>
      <c r="FA89" s="141"/>
      <c r="FB89" s="141"/>
      <c r="FC89" s="141"/>
      <c r="FD89" s="141"/>
      <c r="FE89" s="141"/>
      <c r="FF89" s="141"/>
      <c r="FG89" s="141"/>
      <c r="FH89" s="141"/>
      <c r="FI89" s="141"/>
      <c r="FJ89" s="141"/>
      <c r="FK89" s="141"/>
      <c r="FL89" s="141"/>
      <c r="FM89" s="141"/>
      <c r="FN89" s="141"/>
      <c r="FO89" s="141"/>
      <c r="FP89" s="141"/>
      <c r="FQ89" s="141"/>
      <c r="FR89" s="141"/>
      <c r="FS89" s="141"/>
      <c r="FT89" s="141"/>
      <c r="FU89" s="141"/>
      <c r="FV89" s="141"/>
      <c r="FW89" s="141"/>
      <c r="FX89" s="141"/>
      <c r="FY89" s="141"/>
      <c r="FZ89" s="141"/>
      <c r="GA89" s="141"/>
      <c r="GB89" s="141"/>
      <c r="GC89" s="141"/>
      <c r="GD89" s="141"/>
      <c r="GE89" s="141"/>
      <c r="GF89" s="141"/>
      <c r="GG89" s="141"/>
      <c r="GH89" s="141"/>
      <c r="GI89" s="141"/>
      <c r="GJ89" s="141"/>
      <c r="GK89" s="141"/>
      <c r="GL89" s="141"/>
      <c r="GM89" s="141"/>
      <c r="GN89" s="141"/>
      <c r="GO89" s="141"/>
      <c r="GP89" s="141"/>
      <c r="GQ89" s="141"/>
      <c r="GR89" s="141"/>
      <c r="GS89" s="141"/>
      <c r="GT89" s="141"/>
      <c r="GU89" s="141"/>
      <c r="GV89" s="141"/>
      <c r="GW89" s="141"/>
      <c r="GX89" s="141"/>
      <c r="GY89" s="141"/>
      <c r="GZ89" s="141"/>
      <c r="HA89" s="141"/>
      <c r="HB89" s="141"/>
      <c r="HC89" s="141"/>
      <c r="HD89" s="141"/>
      <c r="HE89" s="141"/>
      <c r="HF89" s="141"/>
      <c r="HG89" s="141"/>
      <c r="HH89" s="141"/>
      <c r="HI89" s="141"/>
      <c r="HJ89" s="141"/>
      <c r="HK89" s="141"/>
    </row>
    <row r="90" spans="1:219" s="6" customFormat="1" ht="12.75">
      <c r="A90" s="311" t="s">
        <v>671</v>
      </c>
      <c r="B90" s="311"/>
      <c r="C90" s="311"/>
      <c r="D90" s="311"/>
      <c r="E90" s="311"/>
      <c r="F90" s="311"/>
      <c r="G90" s="311"/>
      <c r="H90" s="311"/>
      <c r="I90" s="311"/>
      <c r="J90" s="309"/>
      <c r="K90" s="309"/>
      <c r="L90" s="75"/>
      <c r="M90" s="309"/>
      <c r="N90" s="309"/>
      <c r="O90" s="309"/>
      <c r="P90" s="309"/>
      <c r="Q90" s="75"/>
      <c r="R90" s="309"/>
      <c r="S90" s="309"/>
      <c r="T90" s="309"/>
      <c r="U90" s="309"/>
      <c r="V90" s="75"/>
      <c r="W90" s="309"/>
      <c r="X90" s="309"/>
      <c r="Y90" s="309"/>
      <c r="Z90" s="309"/>
      <c r="AA90" s="309"/>
      <c r="AB90" s="309"/>
      <c r="AC90" s="75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</row>
    <row r="91" spans="1:219" s="6" customFormat="1" ht="12.75">
      <c r="A91" s="3">
        <v>1</v>
      </c>
      <c r="B91" s="21" t="s">
        <v>2302</v>
      </c>
      <c r="C91" s="3" t="s">
        <v>2291</v>
      </c>
      <c r="D91" s="3" t="s">
        <v>2499</v>
      </c>
      <c r="E91" s="3" t="s">
        <v>2622</v>
      </c>
      <c r="F91" s="3" t="s">
        <v>2622</v>
      </c>
      <c r="G91" s="3">
        <v>1964</v>
      </c>
      <c r="H91" s="327">
        <v>1365486.77</v>
      </c>
      <c r="I91" s="315" t="s">
        <v>1155</v>
      </c>
      <c r="J91" s="316" t="s">
        <v>2306</v>
      </c>
      <c r="K91" s="315" t="s">
        <v>2307</v>
      </c>
      <c r="L91" s="3" t="s">
        <v>2308</v>
      </c>
      <c r="M91" s="3" t="s">
        <v>2309</v>
      </c>
      <c r="N91" s="3" t="s">
        <v>2310</v>
      </c>
      <c r="O91" s="3" t="s">
        <v>2315</v>
      </c>
      <c r="P91" s="3"/>
      <c r="Q91" s="3" t="s">
        <v>2317</v>
      </c>
      <c r="R91" s="3" t="s">
        <v>1636</v>
      </c>
      <c r="S91" s="3" t="s">
        <v>2317</v>
      </c>
      <c r="T91" s="3" t="s">
        <v>2317</v>
      </c>
      <c r="U91" s="3" t="s">
        <v>2759</v>
      </c>
      <c r="V91" s="3" t="s">
        <v>2317</v>
      </c>
      <c r="W91" s="3"/>
      <c r="X91" s="3"/>
      <c r="Y91" s="3"/>
      <c r="Z91" s="3"/>
      <c r="AA91" s="3"/>
      <c r="AB91" s="3"/>
      <c r="AC91" s="3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</row>
    <row r="92" spans="1:219" s="6" customFormat="1" ht="38.25">
      <c r="A92" s="3">
        <v>2</v>
      </c>
      <c r="B92" s="21" t="s">
        <v>2302</v>
      </c>
      <c r="C92" s="3" t="s">
        <v>382</v>
      </c>
      <c r="D92" s="3"/>
      <c r="E92" s="3"/>
      <c r="F92" s="3"/>
      <c r="G92" s="3"/>
      <c r="H92" s="327"/>
      <c r="I92" s="315"/>
      <c r="J92" s="316"/>
      <c r="K92" s="315"/>
      <c r="L92" s="3"/>
      <c r="M92" s="3" t="s">
        <v>2311</v>
      </c>
      <c r="N92" s="3" t="s">
        <v>2312</v>
      </c>
      <c r="O92" s="3" t="s">
        <v>2316</v>
      </c>
      <c r="P92" s="3"/>
      <c r="Q92" s="3" t="s">
        <v>1104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</row>
    <row r="93" spans="1:219" s="6" customFormat="1" ht="25.5">
      <c r="A93" s="3">
        <v>3</v>
      </c>
      <c r="B93" s="21" t="s">
        <v>2302</v>
      </c>
      <c r="C93" s="3" t="s">
        <v>2303</v>
      </c>
      <c r="D93" s="3"/>
      <c r="E93" s="3"/>
      <c r="F93" s="3"/>
      <c r="G93" s="3"/>
      <c r="H93" s="327"/>
      <c r="I93" s="315"/>
      <c r="J93" s="316"/>
      <c r="K93" s="315"/>
      <c r="L93" s="3"/>
      <c r="M93" s="3" t="s">
        <v>2313</v>
      </c>
      <c r="N93" s="3" t="s">
        <v>1530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</row>
    <row r="94" spans="1:219" s="6" customFormat="1" ht="12.75">
      <c r="A94" s="3">
        <v>4</v>
      </c>
      <c r="B94" s="21" t="s">
        <v>2302</v>
      </c>
      <c r="C94" s="3" t="s">
        <v>2304</v>
      </c>
      <c r="D94" s="3"/>
      <c r="E94" s="3"/>
      <c r="F94" s="3"/>
      <c r="G94" s="3"/>
      <c r="H94" s="327"/>
      <c r="I94" s="315"/>
      <c r="J94" s="316"/>
      <c r="K94" s="315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</row>
    <row r="95" spans="1:219" s="6" customFormat="1" ht="12.75">
      <c r="A95" s="3">
        <v>5</v>
      </c>
      <c r="B95" s="21" t="s">
        <v>2302</v>
      </c>
      <c r="C95" s="3" t="s">
        <v>2305</v>
      </c>
      <c r="D95" s="3"/>
      <c r="E95" s="3"/>
      <c r="F95" s="3"/>
      <c r="G95" s="3"/>
      <c r="H95" s="327"/>
      <c r="I95" s="315"/>
      <c r="J95" s="316"/>
      <c r="K95" s="315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</row>
    <row r="96" spans="1:219" s="142" customFormat="1" ht="12.75">
      <c r="A96" s="310" t="s">
        <v>1981</v>
      </c>
      <c r="B96" s="310"/>
      <c r="C96" s="310"/>
      <c r="D96" s="144"/>
      <c r="E96" s="144"/>
      <c r="F96" s="144"/>
      <c r="G96" s="145"/>
      <c r="H96" s="146">
        <f>SUM(H91)</f>
        <v>1365486.77</v>
      </c>
      <c r="I96" s="162"/>
      <c r="J96" s="143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1"/>
      <c r="ES96" s="141"/>
      <c r="ET96" s="141"/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1"/>
      <c r="FF96" s="141"/>
      <c r="FG96" s="141"/>
      <c r="FH96" s="141"/>
      <c r="FI96" s="141"/>
      <c r="FJ96" s="141"/>
      <c r="FK96" s="141"/>
      <c r="FL96" s="141"/>
      <c r="FM96" s="141"/>
      <c r="FN96" s="141"/>
      <c r="FO96" s="141"/>
      <c r="FP96" s="141"/>
      <c r="FQ96" s="141"/>
      <c r="FR96" s="141"/>
      <c r="FS96" s="141"/>
      <c r="FT96" s="141"/>
      <c r="FU96" s="141"/>
      <c r="FV96" s="141"/>
      <c r="FW96" s="141"/>
      <c r="FX96" s="141"/>
      <c r="FY96" s="141"/>
      <c r="FZ96" s="141"/>
      <c r="GA96" s="141"/>
      <c r="GB96" s="141"/>
      <c r="GC96" s="141"/>
      <c r="GD96" s="141"/>
      <c r="GE96" s="141"/>
      <c r="GF96" s="141"/>
      <c r="GG96" s="141"/>
      <c r="GH96" s="141"/>
      <c r="GI96" s="141"/>
      <c r="GJ96" s="141"/>
      <c r="GK96" s="141"/>
      <c r="GL96" s="141"/>
      <c r="GM96" s="141"/>
      <c r="GN96" s="141"/>
      <c r="GO96" s="141"/>
      <c r="GP96" s="141"/>
      <c r="GQ96" s="141"/>
      <c r="GR96" s="141"/>
      <c r="GS96" s="141"/>
      <c r="GT96" s="141"/>
      <c r="GU96" s="141"/>
      <c r="GV96" s="141"/>
      <c r="GW96" s="141"/>
      <c r="GX96" s="141"/>
      <c r="GY96" s="141"/>
      <c r="GZ96" s="141"/>
      <c r="HA96" s="141"/>
      <c r="HB96" s="141"/>
      <c r="HC96" s="141"/>
      <c r="HD96" s="141"/>
      <c r="HE96" s="141"/>
      <c r="HF96" s="141"/>
      <c r="HG96" s="141"/>
      <c r="HH96" s="141"/>
      <c r="HI96" s="141"/>
      <c r="HJ96" s="141"/>
      <c r="HK96" s="141"/>
    </row>
    <row r="97" spans="1:219" s="6" customFormat="1" ht="12.75">
      <c r="A97" s="311" t="s">
        <v>672</v>
      </c>
      <c r="B97" s="311"/>
      <c r="C97" s="311"/>
      <c r="D97" s="311"/>
      <c r="E97" s="311"/>
      <c r="F97" s="311"/>
      <c r="G97" s="311"/>
      <c r="H97" s="311"/>
      <c r="I97" s="311"/>
      <c r="J97" s="309"/>
      <c r="K97" s="309"/>
      <c r="L97" s="75"/>
      <c r="M97" s="309"/>
      <c r="N97" s="309"/>
      <c r="O97" s="309"/>
      <c r="P97" s="309"/>
      <c r="Q97" s="75"/>
      <c r="R97" s="309"/>
      <c r="S97" s="309"/>
      <c r="T97" s="309"/>
      <c r="U97" s="309"/>
      <c r="V97" s="75"/>
      <c r="W97" s="309"/>
      <c r="X97" s="309"/>
      <c r="Y97" s="309"/>
      <c r="Z97" s="309"/>
      <c r="AA97" s="309"/>
      <c r="AB97" s="309"/>
      <c r="AC97" s="75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</row>
    <row r="98" spans="1:219" s="6" customFormat="1" ht="38.25">
      <c r="A98" s="3">
        <v>1</v>
      </c>
      <c r="B98" s="21" t="s">
        <v>2331</v>
      </c>
      <c r="C98" s="3" t="s">
        <v>2332</v>
      </c>
      <c r="D98" s="3" t="s">
        <v>2499</v>
      </c>
      <c r="E98" s="3" t="s">
        <v>2622</v>
      </c>
      <c r="F98" s="3" t="s">
        <v>2622</v>
      </c>
      <c r="G98" s="3">
        <v>1973</v>
      </c>
      <c r="H98" s="204">
        <v>823253.27</v>
      </c>
      <c r="I98" s="214" t="s">
        <v>1155</v>
      </c>
      <c r="J98" s="205" t="s">
        <v>2351</v>
      </c>
      <c r="K98" s="3" t="s">
        <v>1531</v>
      </c>
      <c r="L98" s="3" t="s">
        <v>2746</v>
      </c>
      <c r="M98" s="3" t="s">
        <v>2526</v>
      </c>
      <c r="N98" s="3" t="s">
        <v>2333</v>
      </c>
      <c r="O98" s="3" t="s">
        <v>2334</v>
      </c>
      <c r="P98" s="3"/>
      <c r="Q98" s="3" t="s">
        <v>2317</v>
      </c>
      <c r="R98" s="3" t="s">
        <v>2317</v>
      </c>
      <c r="S98" s="3" t="s">
        <v>2317</v>
      </c>
      <c r="T98" s="3" t="s">
        <v>2317</v>
      </c>
      <c r="U98" s="3" t="s">
        <v>2335</v>
      </c>
      <c r="V98" s="3" t="s">
        <v>2317</v>
      </c>
      <c r="W98" s="3">
        <v>394.33</v>
      </c>
      <c r="X98" s="3">
        <v>718</v>
      </c>
      <c r="Y98" s="3">
        <v>3286</v>
      </c>
      <c r="Z98" s="3">
        <v>2</v>
      </c>
      <c r="AA98" s="3" t="s">
        <v>2622</v>
      </c>
      <c r="AB98" s="3" t="s">
        <v>2622</v>
      </c>
      <c r="AC98" s="3" t="s">
        <v>2622</v>
      </c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</row>
    <row r="99" spans="1:219" s="142" customFormat="1" ht="12.75">
      <c r="A99" s="310" t="s">
        <v>1981</v>
      </c>
      <c r="B99" s="310"/>
      <c r="C99" s="310"/>
      <c r="D99" s="144"/>
      <c r="E99" s="144"/>
      <c r="F99" s="144"/>
      <c r="G99" s="145"/>
      <c r="H99" s="146">
        <f>SUM(H98)</f>
        <v>823253.27</v>
      </c>
      <c r="I99" s="162"/>
      <c r="J99" s="143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41"/>
      <c r="BW99" s="141"/>
      <c r="BX99" s="141"/>
      <c r="BY99" s="141"/>
      <c r="BZ99" s="141"/>
      <c r="CA99" s="141"/>
      <c r="CB99" s="141"/>
      <c r="CC99" s="141"/>
      <c r="CD99" s="141"/>
      <c r="CE99" s="141"/>
      <c r="CF99" s="141"/>
      <c r="CG99" s="141"/>
      <c r="CH99" s="141"/>
      <c r="CI99" s="141"/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1"/>
      <c r="CW99" s="141"/>
      <c r="CX99" s="141"/>
      <c r="CY99" s="141"/>
      <c r="CZ99" s="141"/>
      <c r="DA99" s="141"/>
      <c r="DB99" s="141"/>
      <c r="DC99" s="141"/>
      <c r="DD99" s="141"/>
      <c r="DE99" s="141"/>
      <c r="DF99" s="141"/>
      <c r="DG99" s="141"/>
      <c r="DH99" s="141"/>
      <c r="DI99" s="141"/>
      <c r="DJ99" s="141"/>
      <c r="DK99" s="141"/>
      <c r="DL99" s="141"/>
      <c r="DM99" s="141"/>
      <c r="DN99" s="141"/>
      <c r="DO99" s="141"/>
      <c r="DP99" s="141"/>
      <c r="DQ99" s="141"/>
      <c r="DR99" s="141"/>
      <c r="DS99" s="141"/>
      <c r="DT99" s="141"/>
      <c r="DU99" s="141"/>
      <c r="DV99" s="141"/>
      <c r="DW99" s="141"/>
      <c r="DX99" s="141"/>
      <c r="DY99" s="141"/>
      <c r="DZ99" s="141"/>
      <c r="EA99" s="141"/>
      <c r="EB99" s="141"/>
      <c r="EC99" s="141"/>
      <c r="ED99" s="141"/>
      <c r="EE99" s="141"/>
      <c r="EF99" s="141"/>
      <c r="EG99" s="141"/>
      <c r="EH99" s="141"/>
      <c r="EI99" s="141"/>
      <c r="EJ99" s="141"/>
      <c r="EK99" s="141"/>
      <c r="EL99" s="141"/>
      <c r="EM99" s="141"/>
      <c r="EN99" s="141"/>
      <c r="EO99" s="141"/>
      <c r="EP99" s="141"/>
      <c r="EQ99" s="141"/>
      <c r="ER99" s="141"/>
      <c r="ES99" s="141"/>
      <c r="ET99" s="141"/>
      <c r="EU99" s="141"/>
      <c r="EV99" s="141"/>
      <c r="EW99" s="141"/>
      <c r="EX99" s="141"/>
      <c r="EY99" s="141"/>
      <c r="EZ99" s="141"/>
      <c r="FA99" s="141"/>
      <c r="FB99" s="141"/>
      <c r="FC99" s="141"/>
      <c r="FD99" s="141"/>
      <c r="FE99" s="141"/>
      <c r="FF99" s="141"/>
      <c r="FG99" s="141"/>
      <c r="FH99" s="141"/>
      <c r="FI99" s="141"/>
      <c r="FJ99" s="141"/>
      <c r="FK99" s="141"/>
      <c r="FL99" s="141"/>
      <c r="FM99" s="141"/>
      <c r="FN99" s="141"/>
      <c r="FO99" s="141"/>
      <c r="FP99" s="141"/>
      <c r="FQ99" s="141"/>
      <c r="FR99" s="141"/>
      <c r="FS99" s="141"/>
      <c r="FT99" s="141"/>
      <c r="FU99" s="141"/>
      <c r="FV99" s="141"/>
      <c r="FW99" s="141"/>
      <c r="FX99" s="141"/>
      <c r="FY99" s="141"/>
      <c r="FZ99" s="141"/>
      <c r="GA99" s="141"/>
      <c r="GB99" s="141"/>
      <c r="GC99" s="141"/>
      <c r="GD99" s="141"/>
      <c r="GE99" s="141"/>
      <c r="GF99" s="141"/>
      <c r="GG99" s="141"/>
      <c r="GH99" s="141"/>
      <c r="GI99" s="141"/>
      <c r="GJ99" s="141"/>
      <c r="GK99" s="141"/>
      <c r="GL99" s="141"/>
      <c r="GM99" s="141"/>
      <c r="GN99" s="141"/>
      <c r="GO99" s="141"/>
      <c r="GP99" s="141"/>
      <c r="GQ99" s="141"/>
      <c r="GR99" s="141"/>
      <c r="GS99" s="141"/>
      <c r="GT99" s="141"/>
      <c r="GU99" s="141"/>
      <c r="GV99" s="141"/>
      <c r="GW99" s="141"/>
      <c r="GX99" s="141"/>
      <c r="GY99" s="141"/>
      <c r="GZ99" s="141"/>
      <c r="HA99" s="141"/>
      <c r="HB99" s="141"/>
      <c r="HC99" s="141"/>
      <c r="HD99" s="141"/>
      <c r="HE99" s="141"/>
      <c r="HF99" s="141"/>
      <c r="HG99" s="141"/>
      <c r="HH99" s="141"/>
      <c r="HI99" s="141"/>
      <c r="HJ99" s="141"/>
      <c r="HK99" s="141"/>
    </row>
    <row r="100" spans="1:219" s="6" customFormat="1" ht="12.75">
      <c r="A100" s="311" t="s">
        <v>673</v>
      </c>
      <c r="B100" s="311"/>
      <c r="C100" s="311"/>
      <c r="D100" s="311"/>
      <c r="E100" s="311"/>
      <c r="F100" s="311"/>
      <c r="G100" s="311"/>
      <c r="H100" s="311"/>
      <c r="I100" s="311"/>
      <c r="J100" s="309"/>
      <c r="K100" s="309"/>
      <c r="L100" s="75"/>
      <c r="M100" s="309"/>
      <c r="N100" s="309"/>
      <c r="O100" s="309"/>
      <c r="P100" s="309"/>
      <c r="Q100" s="75"/>
      <c r="R100" s="309"/>
      <c r="S100" s="309"/>
      <c r="T100" s="309"/>
      <c r="U100" s="309"/>
      <c r="V100" s="75"/>
      <c r="W100" s="309"/>
      <c r="X100" s="309"/>
      <c r="Y100" s="309"/>
      <c r="Z100" s="309"/>
      <c r="AA100" s="309"/>
      <c r="AB100" s="309"/>
      <c r="AC100" s="75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</row>
    <row r="101" spans="1:219" s="6" customFormat="1" ht="56.25">
      <c r="A101" s="3">
        <v>1</v>
      </c>
      <c r="B101" s="21" t="s">
        <v>2349</v>
      </c>
      <c r="C101" s="3" t="s">
        <v>2291</v>
      </c>
      <c r="D101" s="3" t="s">
        <v>2716</v>
      </c>
      <c r="E101" s="3"/>
      <c r="F101" s="3" t="s">
        <v>2726</v>
      </c>
      <c r="G101" s="3">
        <v>1954</v>
      </c>
      <c r="H101" s="204">
        <v>150516.06</v>
      </c>
      <c r="I101" s="3" t="s">
        <v>1155</v>
      </c>
      <c r="J101" s="206" t="s">
        <v>1156</v>
      </c>
      <c r="K101" s="3" t="s">
        <v>2350</v>
      </c>
      <c r="L101" s="3" t="s">
        <v>421</v>
      </c>
      <c r="M101" s="3" t="s">
        <v>2352</v>
      </c>
      <c r="N101" s="3" t="s">
        <v>2353</v>
      </c>
      <c r="O101" s="3"/>
      <c r="P101" s="3"/>
      <c r="Q101" s="3" t="s">
        <v>2757</v>
      </c>
      <c r="R101" s="3" t="s">
        <v>2757</v>
      </c>
      <c r="S101" s="3" t="s">
        <v>2757</v>
      </c>
      <c r="T101" s="3" t="s">
        <v>2317</v>
      </c>
      <c r="U101" s="3" t="s">
        <v>2759</v>
      </c>
      <c r="V101" s="217" t="s">
        <v>2574</v>
      </c>
      <c r="W101" s="3">
        <v>645</v>
      </c>
      <c r="X101" s="3">
        <v>1024</v>
      </c>
      <c r="Y101" s="3">
        <v>4718</v>
      </c>
      <c r="Z101" s="3">
        <v>1</v>
      </c>
      <c r="AA101" s="3" t="s">
        <v>2622</v>
      </c>
      <c r="AB101" s="3" t="s">
        <v>2499</v>
      </c>
      <c r="AC101" s="3" t="s">
        <v>1534</v>
      </c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</row>
    <row r="102" spans="1:219" s="142" customFormat="1" ht="12.75">
      <c r="A102" s="310" t="s">
        <v>1981</v>
      </c>
      <c r="B102" s="310"/>
      <c r="C102" s="310"/>
      <c r="D102" s="144"/>
      <c r="E102" s="144"/>
      <c r="F102" s="144"/>
      <c r="G102" s="145"/>
      <c r="H102" s="146">
        <f>SUM(H101)</f>
        <v>150516.06</v>
      </c>
      <c r="I102" s="162"/>
      <c r="J102" s="143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1"/>
      <c r="DE102" s="141"/>
      <c r="DF102" s="141"/>
      <c r="DG102" s="141"/>
      <c r="DH102" s="141"/>
      <c r="DI102" s="141"/>
      <c r="DJ102" s="141"/>
      <c r="DK102" s="141"/>
      <c r="DL102" s="141"/>
      <c r="DM102" s="141"/>
      <c r="DN102" s="141"/>
      <c r="DO102" s="141"/>
      <c r="DP102" s="141"/>
      <c r="DQ102" s="141"/>
      <c r="DR102" s="141"/>
      <c r="DS102" s="141"/>
      <c r="DT102" s="141"/>
      <c r="DU102" s="141"/>
      <c r="DV102" s="141"/>
      <c r="DW102" s="141"/>
      <c r="DX102" s="141"/>
      <c r="DY102" s="141"/>
      <c r="DZ102" s="141"/>
      <c r="EA102" s="141"/>
      <c r="EB102" s="141"/>
      <c r="EC102" s="141"/>
      <c r="ED102" s="141"/>
      <c r="EE102" s="141"/>
      <c r="EF102" s="141"/>
      <c r="EG102" s="141"/>
      <c r="EH102" s="141"/>
      <c r="EI102" s="141"/>
      <c r="EJ102" s="141"/>
      <c r="EK102" s="141"/>
      <c r="EL102" s="141"/>
      <c r="EM102" s="141"/>
      <c r="EN102" s="141"/>
      <c r="EO102" s="141"/>
      <c r="EP102" s="141"/>
      <c r="EQ102" s="141"/>
      <c r="ER102" s="141"/>
      <c r="ES102" s="141"/>
      <c r="ET102" s="141"/>
      <c r="EU102" s="141"/>
      <c r="EV102" s="141"/>
      <c r="EW102" s="141"/>
      <c r="EX102" s="141"/>
      <c r="EY102" s="141"/>
      <c r="EZ102" s="141"/>
      <c r="FA102" s="141"/>
      <c r="FB102" s="141"/>
      <c r="FC102" s="141"/>
      <c r="FD102" s="141"/>
      <c r="FE102" s="141"/>
      <c r="FF102" s="141"/>
      <c r="FG102" s="141"/>
      <c r="FH102" s="141"/>
      <c r="FI102" s="141"/>
      <c r="FJ102" s="141"/>
      <c r="FK102" s="141"/>
      <c r="FL102" s="141"/>
      <c r="FM102" s="141"/>
      <c r="FN102" s="141"/>
      <c r="FO102" s="141"/>
      <c r="FP102" s="141"/>
      <c r="FQ102" s="141"/>
      <c r="FR102" s="141"/>
      <c r="FS102" s="141"/>
      <c r="FT102" s="141"/>
      <c r="FU102" s="141"/>
      <c r="FV102" s="141"/>
      <c r="FW102" s="141"/>
      <c r="FX102" s="141"/>
      <c r="FY102" s="141"/>
      <c r="FZ102" s="141"/>
      <c r="GA102" s="141"/>
      <c r="GB102" s="141"/>
      <c r="GC102" s="141"/>
      <c r="GD102" s="141"/>
      <c r="GE102" s="141"/>
      <c r="GF102" s="141"/>
      <c r="GG102" s="141"/>
      <c r="GH102" s="141"/>
      <c r="GI102" s="141"/>
      <c r="GJ102" s="141"/>
      <c r="GK102" s="141"/>
      <c r="GL102" s="141"/>
      <c r="GM102" s="141"/>
      <c r="GN102" s="141"/>
      <c r="GO102" s="141"/>
      <c r="GP102" s="141"/>
      <c r="GQ102" s="141"/>
      <c r="GR102" s="141"/>
      <c r="GS102" s="141"/>
      <c r="GT102" s="141"/>
      <c r="GU102" s="141"/>
      <c r="GV102" s="141"/>
      <c r="GW102" s="141"/>
      <c r="GX102" s="141"/>
      <c r="GY102" s="141"/>
      <c r="GZ102" s="141"/>
      <c r="HA102" s="141"/>
      <c r="HB102" s="141"/>
      <c r="HC102" s="141"/>
      <c r="HD102" s="141"/>
      <c r="HE102" s="141"/>
      <c r="HF102" s="141"/>
      <c r="HG102" s="141"/>
      <c r="HH102" s="141"/>
      <c r="HI102" s="141"/>
      <c r="HJ102" s="141"/>
      <c r="HK102" s="141"/>
    </row>
    <row r="103" spans="1:219" s="6" customFormat="1" ht="12.75">
      <c r="A103" s="311" t="s">
        <v>674</v>
      </c>
      <c r="B103" s="311"/>
      <c r="C103" s="311"/>
      <c r="D103" s="311"/>
      <c r="E103" s="311"/>
      <c r="F103" s="311"/>
      <c r="G103" s="311"/>
      <c r="H103" s="311"/>
      <c r="I103" s="311"/>
      <c r="J103" s="309"/>
      <c r="K103" s="309"/>
      <c r="L103" s="75"/>
      <c r="M103" s="309"/>
      <c r="N103" s="309"/>
      <c r="O103" s="309"/>
      <c r="P103" s="309"/>
      <c r="Q103" s="75"/>
      <c r="R103" s="309"/>
      <c r="S103" s="309"/>
      <c r="T103" s="309"/>
      <c r="U103" s="309"/>
      <c r="V103" s="75"/>
      <c r="W103" s="309"/>
      <c r="X103" s="309"/>
      <c r="Y103" s="309"/>
      <c r="Z103" s="309"/>
      <c r="AA103" s="309"/>
      <c r="AB103" s="309"/>
      <c r="AC103" s="75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</row>
    <row r="104" spans="1:219" s="6" customFormat="1" ht="101.25" customHeight="1">
      <c r="A104" s="3">
        <v>1</v>
      </c>
      <c r="B104" s="21" t="s">
        <v>2365</v>
      </c>
      <c r="C104" s="3" t="s">
        <v>2291</v>
      </c>
      <c r="D104" s="3" t="s">
        <v>2716</v>
      </c>
      <c r="E104" s="3" t="s">
        <v>2726</v>
      </c>
      <c r="F104" s="3" t="s">
        <v>2501</v>
      </c>
      <c r="G104" s="3" t="s">
        <v>2366</v>
      </c>
      <c r="H104" s="204">
        <v>259726</v>
      </c>
      <c r="I104" s="3" t="s">
        <v>1155</v>
      </c>
      <c r="J104" s="206" t="s">
        <v>1157</v>
      </c>
      <c r="K104" s="3" t="s">
        <v>2362</v>
      </c>
      <c r="L104" s="3" t="s">
        <v>2478</v>
      </c>
      <c r="M104" s="3" t="s">
        <v>2479</v>
      </c>
      <c r="N104" s="3"/>
      <c r="O104" s="3" t="s">
        <v>2480</v>
      </c>
      <c r="P104" s="3"/>
      <c r="Q104" s="217" t="s">
        <v>2481</v>
      </c>
      <c r="R104" s="3" t="s">
        <v>2238</v>
      </c>
      <c r="S104" s="3" t="s">
        <v>2482</v>
      </c>
      <c r="T104" s="3" t="s">
        <v>2483</v>
      </c>
      <c r="U104" s="3" t="s">
        <v>2484</v>
      </c>
      <c r="V104" s="3" t="s">
        <v>2485</v>
      </c>
      <c r="W104" s="3">
        <v>604.4</v>
      </c>
      <c r="X104" s="3">
        <v>1032.8</v>
      </c>
      <c r="Y104" s="184" t="s">
        <v>1537</v>
      </c>
      <c r="Z104" s="3">
        <v>3</v>
      </c>
      <c r="AA104" s="3" t="s">
        <v>2500</v>
      </c>
      <c r="AB104" s="3" t="s">
        <v>2716</v>
      </c>
      <c r="AC104" s="3" t="s">
        <v>2486</v>
      </c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</row>
    <row r="105" spans="1:219" s="142" customFormat="1" ht="12.75">
      <c r="A105" s="310" t="s">
        <v>1981</v>
      </c>
      <c r="B105" s="310"/>
      <c r="C105" s="310"/>
      <c r="D105" s="144"/>
      <c r="E105" s="144"/>
      <c r="F105" s="144"/>
      <c r="G105" s="145"/>
      <c r="H105" s="146">
        <f>SUM(H104)</f>
        <v>259726</v>
      </c>
      <c r="I105" s="162"/>
      <c r="J105" s="143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141"/>
      <c r="BV105" s="141"/>
      <c r="BW105" s="141"/>
      <c r="BX105" s="141"/>
      <c r="BY105" s="141"/>
      <c r="BZ105" s="141"/>
      <c r="CA105" s="141"/>
      <c r="CB105" s="141"/>
      <c r="CC105" s="141"/>
      <c r="CD105" s="141"/>
      <c r="CE105" s="141"/>
      <c r="CF105" s="141"/>
      <c r="CG105" s="141"/>
      <c r="CH105" s="141"/>
      <c r="CI105" s="141"/>
      <c r="CJ105" s="141"/>
      <c r="CK105" s="141"/>
      <c r="CL105" s="141"/>
      <c r="CM105" s="141"/>
      <c r="CN105" s="141"/>
      <c r="CO105" s="141"/>
      <c r="CP105" s="141"/>
      <c r="CQ105" s="141"/>
      <c r="CR105" s="141"/>
      <c r="CS105" s="141"/>
      <c r="CT105" s="141"/>
      <c r="CU105" s="141"/>
      <c r="CV105" s="141"/>
      <c r="CW105" s="141"/>
      <c r="CX105" s="141"/>
      <c r="CY105" s="141"/>
      <c r="CZ105" s="141"/>
      <c r="DA105" s="141"/>
      <c r="DB105" s="141"/>
      <c r="DC105" s="141"/>
      <c r="DD105" s="141"/>
      <c r="DE105" s="141"/>
      <c r="DF105" s="141"/>
      <c r="DG105" s="141"/>
      <c r="DH105" s="141"/>
      <c r="DI105" s="141"/>
      <c r="DJ105" s="141"/>
      <c r="DK105" s="141"/>
      <c r="DL105" s="141"/>
      <c r="DM105" s="141"/>
      <c r="DN105" s="141"/>
      <c r="DO105" s="141"/>
      <c r="DP105" s="141"/>
      <c r="DQ105" s="141"/>
      <c r="DR105" s="141"/>
      <c r="DS105" s="141"/>
      <c r="DT105" s="141"/>
      <c r="DU105" s="141"/>
      <c r="DV105" s="141"/>
      <c r="DW105" s="141"/>
      <c r="DX105" s="141"/>
      <c r="DY105" s="141"/>
      <c r="DZ105" s="141"/>
      <c r="EA105" s="141"/>
      <c r="EB105" s="141"/>
      <c r="EC105" s="141"/>
      <c r="ED105" s="141"/>
      <c r="EE105" s="141"/>
      <c r="EF105" s="141"/>
      <c r="EG105" s="141"/>
      <c r="EH105" s="141"/>
      <c r="EI105" s="141"/>
      <c r="EJ105" s="141"/>
      <c r="EK105" s="141"/>
      <c r="EL105" s="141"/>
      <c r="EM105" s="141"/>
      <c r="EN105" s="141"/>
      <c r="EO105" s="141"/>
      <c r="EP105" s="141"/>
      <c r="EQ105" s="141"/>
      <c r="ER105" s="141"/>
      <c r="ES105" s="141"/>
      <c r="ET105" s="141"/>
      <c r="EU105" s="141"/>
      <c r="EV105" s="141"/>
      <c r="EW105" s="141"/>
      <c r="EX105" s="141"/>
      <c r="EY105" s="141"/>
      <c r="EZ105" s="141"/>
      <c r="FA105" s="141"/>
      <c r="FB105" s="141"/>
      <c r="FC105" s="141"/>
      <c r="FD105" s="141"/>
      <c r="FE105" s="141"/>
      <c r="FF105" s="141"/>
      <c r="FG105" s="141"/>
      <c r="FH105" s="141"/>
      <c r="FI105" s="141"/>
      <c r="FJ105" s="141"/>
      <c r="FK105" s="141"/>
      <c r="FL105" s="141"/>
      <c r="FM105" s="141"/>
      <c r="FN105" s="141"/>
      <c r="FO105" s="141"/>
      <c r="FP105" s="141"/>
      <c r="FQ105" s="141"/>
      <c r="FR105" s="141"/>
      <c r="FS105" s="141"/>
      <c r="FT105" s="141"/>
      <c r="FU105" s="141"/>
      <c r="FV105" s="141"/>
      <c r="FW105" s="141"/>
      <c r="FX105" s="141"/>
      <c r="FY105" s="141"/>
      <c r="FZ105" s="141"/>
      <c r="GA105" s="141"/>
      <c r="GB105" s="141"/>
      <c r="GC105" s="141"/>
      <c r="GD105" s="141"/>
      <c r="GE105" s="141"/>
      <c r="GF105" s="141"/>
      <c r="GG105" s="141"/>
      <c r="GH105" s="141"/>
      <c r="GI105" s="141"/>
      <c r="GJ105" s="141"/>
      <c r="GK105" s="141"/>
      <c r="GL105" s="141"/>
      <c r="GM105" s="141"/>
      <c r="GN105" s="141"/>
      <c r="GO105" s="141"/>
      <c r="GP105" s="141"/>
      <c r="GQ105" s="141"/>
      <c r="GR105" s="141"/>
      <c r="GS105" s="141"/>
      <c r="GT105" s="141"/>
      <c r="GU105" s="141"/>
      <c r="GV105" s="141"/>
      <c r="GW105" s="141"/>
      <c r="GX105" s="141"/>
      <c r="GY105" s="141"/>
      <c r="GZ105" s="141"/>
      <c r="HA105" s="141"/>
      <c r="HB105" s="141"/>
      <c r="HC105" s="141"/>
      <c r="HD105" s="141"/>
      <c r="HE105" s="141"/>
      <c r="HF105" s="141"/>
      <c r="HG105" s="141"/>
      <c r="HH105" s="141"/>
      <c r="HI105" s="141"/>
      <c r="HJ105" s="141"/>
      <c r="HK105" s="141"/>
    </row>
    <row r="106" spans="1:219" s="6" customFormat="1" ht="12.75">
      <c r="A106" s="311" t="s">
        <v>675</v>
      </c>
      <c r="B106" s="311"/>
      <c r="C106" s="311"/>
      <c r="D106" s="311"/>
      <c r="E106" s="311"/>
      <c r="F106" s="311"/>
      <c r="G106" s="311"/>
      <c r="H106" s="311"/>
      <c r="I106" s="311"/>
      <c r="J106" s="309"/>
      <c r="K106" s="309"/>
      <c r="L106" s="75"/>
      <c r="M106" s="309"/>
      <c r="N106" s="309"/>
      <c r="O106" s="309"/>
      <c r="P106" s="309"/>
      <c r="Q106" s="75"/>
      <c r="R106" s="309"/>
      <c r="S106" s="309"/>
      <c r="T106" s="309"/>
      <c r="U106" s="309"/>
      <c r="V106" s="75"/>
      <c r="W106" s="309"/>
      <c r="X106" s="309"/>
      <c r="Y106" s="309"/>
      <c r="Z106" s="309"/>
      <c r="AA106" s="309"/>
      <c r="AB106" s="309"/>
      <c r="AC106" s="75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</row>
    <row r="107" spans="1:219" s="6" customFormat="1" ht="38.25">
      <c r="A107" s="3">
        <v>1</v>
      </c>
      <c r="B107" s="21" t="s">
        <v>1565</v>
      </c>
      <c r="C107" s="3" t="s">
        <v>2291</v>
      </c>
      <c r="D107" s="3" t="s">
        <v>2716</v>
      </c>
      <c r="E107" s="3" t="s">
        <v>2726</v>
      </c>
      <c r="F107" s="3" t="s">
        <v>2726</v>
      </c>
      <c r="G107" s="3">
        <v>1980</v>
      </c>
      <c r="H107" s="204">
        <v>391245.29</v>
      </c>
      <c r="I107" s="3" t="s">
        <v>1155</v>
      </c>
      <c r="J107" s="205" t="s">
        <v>1567</v>
      </c>
      <c r="K107" s="3" t="s">
        <v>1566</v>
      </c>
      <c r="L107" s="315" t="s">
        <v>1568</v>
      </c>
      <c r="M107" s="315"/>
      <c r="N107" s="315"/>
      <c r="O107" s="3" t="s">
        <v>1569</v>
      </c>
      <c r="P107" s="3"/>
      <c r="Q107" s="3" t="s">
        <v>2758</v>
      </c>
      <c r="R107" s="3" t="s">
        <v>2757</v>
      </c>
      <c r="S107" s="3" t="s">
        <v>2757</v>
      </c>
      <c r="T107" s="3" t="s">
        <v>2756</v>
      </c>
      <c r="U107" s="3" t="s">
        <v>2759</v>
      </c>
      <c r="V107" s="3" t="s">
        <v>2317</v>
      </c>
      <c r="W107" s="3" t="s">
        <v>1570</v>
      </c>
      <c r="X107" s="3" t="s">
        <v>1571</v>
      </c>
      <c r="Y107" s="3" t="s">
        <v>1572</v>
      </c>
      <c r="Z107" s="3">
        <v>1</v>
      </c>
      <c r="AA107" s="3" t="s">
        <v>2622</v>
      </c>
      <c r="AB107" s="3" t="s">
        <v>2499</v>
      </c>
      <c r="AC107" s="3" t="s">
        <v>2622</v>
      </c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</row>
    <row r="108" spans="1:219" s="142" customFormat="1" ht="12.75">
      <c r="A108" s="310" t="s">
        <v>1981</v>
      </c>
      <c r="B108" s="310"/>
      <c r="C108" s="310"/>
      <c r="D108" s="144"/>
      <c r="E108" s="144"/>
      <c r="F108" s="144"/>
      <c r="G108" s="145"/>
      <c r="H108" s="146">
        <f>SUM(H107)</f>
        <v>391245.29</v>
      </c>
      <c r="I108" s="162"/>
      <c r="J108" s="143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  <c r="BX108" s="141"/>
      <c r="BY108" s="141"/>
      <c r="BZ108" s="141"/>
      <c r="CA108" s="141"/>
      <c r="CB108" s="141"/>
      <c r="CC108" s="141"/>
      <c r="CD108" s="141"/>
      <c r="CE108" s="141"/>
      <c r="CF108" s="141"/>
      <c r="CG108" s="141"/>
      <c r="CH108" s="141"/>
      <c r="CI108" s="141"/>
      <c r="CJ108" s="141"/>
      <c r="CK108" s="141"/>
      <c r="CL108" s="141"/>
      <c r="CM108" s="141"/>
      <c r="CN108" s="141"/>
      <c r="CO108" s="141"/>
      <c r="CP108" s="141"/>
      <c r="CQ108" s="141"/>
      <c r="CR108" s="141"/>
      <c r="CS108" s="141"/>
      <c r="CT108" s="141"/>
      <c r="CU108" s="141"/>
      <c r="CV108" s="141"/>
      <c r="CW108" s="141"/>
      <c r="CX108" s="141"/>
      <c r="CY108" s="141"/>
      <c r="CZ108" s="141"/>
      <c r="DA108" s="141"/>
      <c r="DB108" s="141"/>
      <c r="DC108" s="141"/>
      <c r="DD108" s="141"/>
      <c r="DE108" s="141"/>
      <c r="DF108" s="141"/>
      <c r="DG108" s="141"/>
      <c r="DH108" s="141"/>
      <c r="DI108" s="141"/>
      <c r="DJ108" s="141"/>
      <c r="DK108" s="141"/>
      <c r="DL108" s="141"/>
      <c r="DM108" s="141"/>
      <c r="DN108" s="141"/>
      <c r="DO108" s="141"/>
      <c r="DP108" s="141"/>
      <c r="DQ108" s="141"/>
      <c r="DR108" s="141"/>
      <c r="DS108" s="141"/>
      <c r="DT108" s="141"/>
      <c r="DU108" s="141"/>
      <c r="DV108" s="141"/>
      <c r="DW108" s="141"/>
      <c r="DX108" s="141"/>
      <c r="DY108" s="141"/>
      <c r="DZ108" s="141"/>
      <c r="EA108" s="141"/>
      <c r="EB108" s="141"/>
      <c r="EC108" s="141"/>
      <c r="ED108" s="141"/>
      <c r="EE108" s="141"/>
      <c r="EF108" s="141"/>
      <c r="EG108" s="141"/>
      <c r="EH108" s="141"/>
      <c r="EI108" s="141"/>
      <c r="EJ108" s="141"/>
      <c r="EK108" s="141"/>
      <c r="EL108" s="141"/>
      <c r="EM108" s="141"/>
      <c r="EN108" s="141"/>
      <c r="EO108" s="141"/>
      <c r="EP108" s="141"/>
      <c r="EQ108" s="141"/>
      <c r="ER108" s="141"/>
      <c r="ES108" s="141"/>
      <c r="ET108" s="141"/>
      <c r="EU108" s="141"/>
      <c r="EV108" s="141"/>
      <c r="EW108" s="141"/>
      <c r="EX108" s="141"/>
      <c r="EY108" s="141"/>
      <c r="EZ108" s="141"/>
      <c r="FA108" s="141"/>
      <c r="FB108" s="141"/>
      <c r="FC108" s="141"/>
      <c r="FD108" s="141"/>
      <c r="FE108" s="141"/>
      <c r="FF108" s="141"/>
      <c r="FG108" s="141"/>
      <c r="FH108" s="141"/>
      <c r="FI108" s="141"/>
      <c r="FJ108" s="141"/>
      <c r="FK108" s="141"/>
      <c r="FL108" s="141"/>
      <c r="FM108" s="141"/>
      <c r="FN108" s="141"/>
      <c r="FO108" s="141"/>
      <c r="FP108" s="141"/>
      <c r="FQ108" s="141"/>
      <c r="FR108" s="141"/>
      <c r="FS108" s="141"/>
      <c r="FT108" s="141"/>
      <c r="FU108" s="141"/>
      <c r="FV108" s="141"/>
      <c r="FW108" s="141"/>
      <c r="FX108" s="141"/>
      <c r="FY108" s="141"/>
      <c r="FZ108" s="141"/>
      <c r="GA108" s="141"/>
      <c r="GB108" s="141"/>
      <c r="GC108" s="141"/>
      <c r="GD108" s="141"/>
      <c r="GE108" s="141"/>
      <c r="GF108" s="141"/>
      <c r="GG108" s="141"/>
      <c r="GH108" s="141"/>
      <c r="GI108" s="141"/>
      <c r="GJ108" s="141"/>
      <c r="GK108" s="141"/>
      <c r="GL108" s="141"/>
      <c r="GM108" s="141"/>
      <c r="GN108" s="141"/>
      <c r="GO108" s="141"/>
      <c r="GP108" s="141"/>
      <c r="GQ108" s="141"/>
      <c r="GR108" s="141"/>
      <c r="GS108" s="141"/>
      <c r="GT108" s="141"/>
      <c r="GU108" s="141"/>
      <c r="GV108" s="141"/>
      <c r="GW108" s="141"/>
      <c r="GX108" s="141"/>
      <c r="GY108" s="141"/>
      <c r="GZ108" s="141"/>
      <c r="HA108" s="141"/>
      <c r="HB108" s="141"/>
      <c r="HC108" s="141"/>
      <c r="HD108" s="141"/>
      <c r="HE108" s="141"/>
      <c r="HF108" s="141"/>
      <c r="HG108" s="141"/>
      <c r="HH108" s="141"/>
      <c r="HI108" s="141"/>
      <c r="HJ108" s="141"/>
      <c r="HK108" s="141"/>
    </row>
    <row r="109" spans="1:219" s="6" customFormat="1" ht="12.75">
      <c r="A109" s="311" t="s">
        <v>1131</v>
      </c>
      <c r="B109" s="311"/>
      <c r="C109" s="311"/>
      <c r="D109" s="311"/>
      <c r="E109" s="311"/>
      <c r="F109" s="311"/>
      <c r="G109" s="311"/>
      <c r="H109" s="311"/>
      <c r="I109" s="311"/>
      <c r="J109" s="309"/>
      <c r="K109" s="309"/>
      <c r="L109" s="75"/>
      <c r="M109" s="309"/>
      <c r="N109" s="309"/>
      <c r="O109" s="309"/>
      <c r="P109" s="309"/>
      <c r="Q109" s="75"/>
      <c r="R109" s="309"/>
      <c r="S109" s="309"/>
      <c r="T109" s="309"/>
      <c r="U109" s="309"/>
      <c r="V109" s="75"/>
      <c r="W109" s="309"/>
      <c r="X109" s="309"/>
      <c r="Y109" s="309"/>
      <c r="Z109" s="309"/>
      <c r="AA109" s="309"/>
      <c r="AB109" s="309"/>
      <c r="AC109" s="75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</row>
    <row r="110" spans="1:219" s="6" customFormat="1" ht="63.75">
      <c r="A110" s="3">
        <v>1</v>
      </c>
      <c r="B110" s="21" t="s">
        <v>1585</v>
      </c>
      <c r="C110" s="3" t="s">
        <v>1586</v>
      </c>
      <c r="D110" s="3" t="s">
        <v>2499</v>
      </c>
      <c r="E110" s="3" t="s">
        <v>2622</v>
      </c>
      <c r="F110" s="3" t="s">
        <v>2499</v>
      </c>
      <c r="G110" s="3">
        <v>1908</v>
      </c>
      <c r="H110" s="204">
        <v>3434362.37</v>
      </c>
      <c r="I110" s="3" t="s">
        <v>1155</v>
      </c>
      <c r="J110" s="205" t="s">
        <v>1587</v>
      </c>
      <c r="K110" s="3" t="s">
        <v>1588</v>
      </c>
      <c r="L110" s="3" t="s">
        <v>2746</v>
      </c>
      <c r="M110" s="3" t="s">
        <v>1589</v>
      </c>
      <c r="N110" s="3" t="s">
        <v>1590</v>
      </c>
      <c r="O110" s="3"/>
      <c r="P110" s="3"/>
      <c r="Q110" s="3" t="s">
        <v>2757</v>
      </c>
      <c r="R110" s="3" t="s">
        <v>2757</v>
      </c>
      <c r="S110" s="3" t="s">
        <v>2757</v>
      </c>
      <c r="T110" s="3" t="s">
        <v>2756</v>
      </c>
      <c r="U110" s="3" t="s">
        <v>2757</v>
      </c>
      <c r="V110" s="3" t="s">
        <v>2757</v>
      </c>
      <c r="W110" s="3"/>
      <c r="X110" s="3"/>
      <c r="Y110" s="3"/>
      <c r="Z110" s="3"/>
      <c r="AA110" s="3"/>
      <c r="AB110" s="3"/>
      <c r="AC110" s="3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</row>
    <row r="111" spans="1:219" s="142" customFormat="1" ht="12.75">
      <c r="A111" s="310" t="s">
        <v>1981</v>
      </c>
      <c r="B111" s="310"/>
      <c r="C111" s="310"/>
      <c r="D111" s="144"/>
      <c r="E111" s="144"/>
      <c r="F111" s="144"/>
      <c r="G111" s="145"/>
      <c r="H111" s="146">
        <f>SUM(H110)</f>
        <v>3434362.37</v>
      </c>
      <c r="I111" s="165"/>
      <c r="J111" s="143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141"/>
      <c r="BY111" s="141"/>
      <c r="BZ111" s="141"/>
      <c r="CA111" s="141"/>
      <c r="CB111" s="141"/>
      <c r="CC111" s="141"/>
      <c r="CD111" s="141"/>
      <c r="CE111" s="141"/>
      <c r="CF111" s="141"/>
      <c r="CG111" s="141"/>
      <c r="CH111" s="141"/>
      <c r="CI111" s="141"/>
      <c r="CJ111" s="141"/>
      <c r="CK111" s="141"/>
      <c r="CL111" s="141"/>
      <c r="CM111" s="141"/>
      <c r="CN111" s="141"/>
      <c r="CO111" s="141"/>
      <c r="CP111" s="141"/>
      <c r="CQ111" s="141"/>
      <c r="CR111" s="141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1"/>
      <c r="DE111" s="141"/>
      <c r="DF111" s="141"/>
      <c r="DG111" s="141"/>
      <c r="DH111" s="141"/>
      <c r="DI111" s="141"/>
      <c r="DJ111" s="141"/>
      <c r="DK111" s="141"/>
      <c r="DL111" s="141"/>
      <c r="DM111" s="141"/>
      <c r="DN111" s="141"/>
      <c r="DO111" s="141"/>
      <c r="DP111" s="141"/>
      <c r="DQ111" s="141"/>
      <c r="DR111" s="141"/>
      <c r="DS111" s="141"/>
      <c r="DT111" s="141"/>
      <c r="DU111" s="141"/>
      <c r="DV111" s="141"/>
      <c r="DW111" s="141"/>
      <c r="DX111" s="141"/>
      <c r="DY111" s="141"/>
      <c r="DZ111" s="141"/>
      <c r="EA111" s="141"/>
      <c r="EB111" s="141"/>
      <c r="EC111" s="141"/>
      <c r="ED111" s="141"/>
      <c r="EE111" s="141"/>
      <c r="EF111" s="141"/>
      <c r="EG111" s="141"/>
      <c r="EH111" s="141"/>
      <c r="EI111" s="141"/>
      <c r="EJ111" s="141"/>
      <c r="EK111" s="141"/>
      <c r="EL111" s="141"/>
      <c r="EM111" s="141"/>
      <c r="EN111" s="141"/>
      <c r="EO111" s="141"/>
      <c r="EP111" s="141"/>
      <c r="EQ111" s="141"/>
      <c r="ER111" s="141"/>
      <c r="ES111" s="141"/>
      <c r="ET111" s="141"/>
      <c r="EU111" s="141"/>
      <c r="EV111" s="141"/>
      <c r="EW111" s="141"/>
      <c r="EX111" s="141"/>
      <c r="EY111" s="141"/>
      <c r="EZ111" s="141"/>
      <c r="FA111" s="141"/>
      <c r="FB111" s="141"/>
      <c r="FC111" s="141"/>
      <c r="FD111" s="141"/>
      <c r="FE111" s="141"/>
      <c r="FF111" s="141"/>
      <c r="FG111" s="141"/>
      <c r="FH111" s="141"/>
      <c r="FI111" s="141"/>
      <c r="FJ111" s="141"/>
      <c r="FK111" s="141"/>
      <c r="FL111" s="141"/>
      <c r="FM111" s="141"/>
      <c r="FN111" s="141"/>
      <c r="FO111" s="141"/>
      <c r="FP111" s="141"/>
      <c r="FQ111" s="141"/>
      <c r="FR111" s="141"/>
      <c r="FS111" s="141"/>
      <c r="FT111" s="141"/>
      <c r="FU111" s="141"/>
      <c r="FV111" s="141"/>
      <c r="FW111" s="141"/>
      <c r="FX111" s="141"/>
      <c r="FY111" s="141"/>
      <c r="FZ111" s="141"/>
      <c r="GA111" s="141"/>
      <c r="GB111" s="141"/>
      <c r="GC111" s="141"/>
      <c r="GD111" s="141"/>
      <c r="GE111" s="141"/>
      <c r="GF111" s="141"/>
      <c r="GG111" s="141"/>
      <c r="GH111" s="141"/>
      <c r="GI111" s="141"/>
      <c r="GJ111" s="141"/>
      <c r="GK111" s="141"/>
      <c r="GL111" s="141"/>
      <c r="GM111" s="141"/>
      <c r="GN111" s="141"/>
      <c r="GO111" s="141"/>
      <c r="GP111" s="141"/>
      <c r="GQ111" s="141"/>
      <c r="GR111" s="141"/>
      <c r="GS111" s="141"/>
      <c r="GT111" s="141"/>
      <c r="GU111" s="141"/>
      <c r="GV111" s="141"/>
      <c r="GW111" s="141"/>
      <c r="GX111" s="141"/>
      <c r="GY111" s="141"/>
      <c r="GZ111" s="141"/>
      <c r="HA111" s="141"/>
      <c r="HB111" s="141"/>
      <c r="HC111" s="141"/>
      <c r="HD111" s="141"/>
      <c r="HE111" s="141"/>
      <c r="HF111" s="141"/>
      <c r="HG111" s="141"/>
      <c r="HH111" s="141"/>
      <c r="HI111" s="141"/>
      <c r="HJ111" s="141"/>
      <c r="HK111" s="141"/>
    </row>
    <row r="112" spans="1:219" s="6" customFormat="1" ht="12.75">
      <c r="A112" s="312" t="s">
        <v>1132</v>
      </c>
      <c r="B112" s="313"/>
      <c r="C112" s="313"/>
      <c r="D112" s="313"/>
      <c r="E112" s="313"/>
      <c r="F112" s="313"/>
      <c r="G112" s="313"/>
      <c r="H112" s="313"/>
      <c r="I112" s="314"/>
      <c r="J112" s="309"/>
      <c r="K112" s="309"/>
      <c r="L112" s="75"/>
      <c r="M112" s="309"/>
      <c r="N112" s="309"/>
      <c r="O112" s="309"/>
      <c r="P112" s="309"/>
      <c r="Q112" s="75"/>
      <c r="R112" s="309"/>
      <c r="S112" s="309"/>
      <c r="T112" s="309"/>
      <c r="U112" s="309"/>
      <c r="V112" s="75"/>
      <c r="W112" s="309"/>
      <c r="X112" s="309"/>
      <c r="Y112" s="309"/>
      <c r="Z112" s="309"/>
      <c r="AA112" s="309"/>
      <c r="AB112" s="309"/>
      <c r="AC112" s="75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</row>
    <row r="113" spans="1:219" s="6" customFormat="1" ht="76.5">
      <c r="A113" s="3">
        <v>1</v>
      </c>
      <c r="B113" s="21" t="s">
        <v>1608</v>
      </c>
      <c r="C113" s="3" t="s">
        <v>1609</v>
      </c>
      <c r="D113" s="3" t="s">
        <v>2716</v>
      </c>
      <c r="E113" s="3" t="s">
        <v>2726</v>
      </c>
      <c r="F113" s="3" t="s">
        <v>2726</v>
      </c>
      <c r="G113" s="3">
        <v>1965</v>
      </c>
      <c r="H113" s="204">
        <v>1294089.79</v>
      </c>
      <c r="I113" s="3" t="s">
        <v>1155</v>
      </c>
      <c r="J113" s="218" t="s">
        <v>1649</v>
      </c>
      <c r="K113" s="3" t="s">
        <v>1610</v>
      </c>
      <c r="L113" s="3" t="s">
        <v>1611</v>
      </c>
      <c r="M113" s="3" t="s">
        <v>1612</v>
      </c>
      <c r="N113" s="3" t="s">
        <v>1613</v>
      </c>
      <c r="O113" s="3" t="s">
        <v>1614</v>
      </c>
      <c r="P113" s="3"/>
      <c r="Q113" s="3" t="s">
        <v>2757</v>
      </c>
      <c r="R113" s="3" t="s">
        <v>2757</v>
      </c>
      <c r="S113" s="3" t="s">
        <v>1615</v>
      </c>
      <c r="T113" s="3" t="s">
        <v>2757</v>
      </c>
      <c r="U113" s="3" t="s">
        <v>2756</v>
      </c>
      <c r="V113" s="3" t="s">
        <v>2757</v>
      </c>
      <c r="W113" s="29">
        <v>1356</v>
      </c>
      <c r="X113" s="29">
        <v>2180</v>
      </c>
      <c r="Y113" s="29">
        <v>10323</v>
      </c>
      <c r="Z113" s="3" t="s">
        <v>1616</v>
      </c>
      <c r="AA113" s="3" t="s">
        <v>1617</v>
      </c>
      <c r="AB113" s="3" t="s">
        <v>2716</v>
      </c>
      <c r="AC113" s="3" t="s">
        <v>2726</v>
      </c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</row>
    <row r="114" spans="1:219" s="142" customFormat="1" ht="12.75">
      <c r="A114" s="310" t="s">
        <v>1981</v>
      </c>
      <c r="B114" s="310"/>
      <c r="C114" s="310"/>
      <c r="D114" s="144"/>
      <c r="E114" s="144"/>
      <c r="F114" s="144"/>
      <c r="G114" s="145"/>
      <c r="H114" s="146">
        <f>SUM(H113)</f>
        <v>1294089.79</v>
      </c>
      <c r="I114" s="165"/>
      <c r="J114" s="143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141"/>
      <c r="BT114" s="141"/>
      <c r="BU114" s="141"/>
      <c r="BV114" s="141"/>
      <c r="BW114" s="141"/>
      <c r="BX114" s="141"/>
      <c r="BY114" s="141"/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1"/>
      <c r="CP114" s="141"/>
      <c r="CQ114" s="141"/>
      <c r="CR114" s="141"/>
      <c r="CS114" s="141"/>
      <c r="CT114" s="141"/>
      <c r="CU114" s="141"/>
      <c r="CV114" s="141"/>
      <c r="CW114" s="141"/>
      <c r="CX114" s="141"/>
      <c r="CY114" s="141"/>
      <c r="CZ114" s="141"/>
      <c r="DA114" s="141"/>
      <c r="DB114" s="141"/>
      <c r="DC114" s="141"/>
      <c r="DD114" s="141"/>
      <c r="DE114" s="141"/>
      <c r="DF114" s="141"/>
      <c r="DG114" s="141"/>
      <c r="DH114" s="141"/>
      <c r="DI114" s="141"/>
      <c r="DJ114" s="141"/>
      <c r="DK114" s="141"/>
      <c r="DL114" s="141"/>
      <c r="DM114" s="141"/>
      <c r="DN114" s="141"/>
      <c r="DO114" s="141"/>
      <c r="DP114" s="141"/>
      <c r="DQ114" s="141"/>
      <c r="DR114" s="141"/>
      <c r="DS114" s="141"/>
      <c r="DT114" s="141"/>
      <c r="DU114" s="141"/>
      <c r="DV114" s="141"/>
      <c r="DW114" s="141"/>
      <c r="DX114" s="141"/>
      <c r="DY114" s="141"/>
      <c r="DZ114" s="141"/>
      <c r="EA114" s="141"/>
      <c r="EB114" s="141"/>
      <c r="EC114" s="141"/>
      <c r="ED114" s="141"/>
      <c r="EE114" s="141"/>
      <c r="EF114" s="141"/>
      <c r="EG114" s="141"/>
      <c r="EH114" s="141"/>
      <c r="EI114" s="141"/>
      <c r="EJ114" s="141"/>
      <c r="EK114" s="141"/>
      <c r="EL114" s="141"/>
      <c r="EM114" s="141"/>
      <c r="EN114" s="141"/>
      <c r="EO114" s="141"/>
      <c r="EP114" s="141"/>
      <c r="EQ114" s="141"/>
      <c r="ER114" s="141"/>
      <c r="ES114" s="141"/>
      <c r="ET114" s="141"/>
      <c r="EU114" s="141"/>
      <c r="EV114" s="141"/>
      <c r="EW114" s="141"/>
      <c r="EX114" s="141"/>
      <c r="EY114" s="141"/>
      <c r="EZ114" s="141"/>
      <c r="FA114" s="141"/>
      <c r="FB114" s="141"/>
      <c r="FC114" s="141"/>
      <c r="FD114" s="141"/>
      <c r="FE114" s="141"/>
      <c r="FF114" s="141"/>
      <c r="FG114" s="141"/>
      <c r="FH114" s="141"/>
      <c r="FI114" s="141"/>
      <c r="FJ114" s="141"/>
      <c r="FK114" s="141"/>
      <c r="FL114" s="141"/>
      <c r="FM114" s="141"/>
      <c r="FN114" s="141"/>
      <c r="FO114" s="141"/>
      <c r="FP114" s="141"/>
      <c r="FQ114" s="141"/>
      <c r="FR114" s="141"/>
      <c r="FS114" s="141"/>
      <c r="FT114" s="141"/>
      <c r="FU114" s="141"/>
      <c r="FV114" s="141"/>
      <c r="FW114" s="141"/>
      <c r="FX114" s="141"/>
      <c r="FY114" s="141"/>
      <c r="FZ114" s="141"/>
      <c r="GA114" s="141"/>
      <c r="GB114" s="141"/>
      <c r="GC114" s="141"/>
      <c r="GD114" s="141"/>
      <c r="GE114" s="141"/>
      <c r="GF114" s="141"/>
      <c r="GG114" s="141"/>
      <c r="GH114" s="141"/>
      <c r="GI114" s="141"/>
      <c r="GJ114" s="141"/>
      <c r="GK114" s="141"/>
      <c r="GL114" s="141"/>
      <c r="GM114" s="141"/>
      <c r="GN114" s="141"/>
      <c r="GO114" s="141"/>
      <c r="GP114" s="141"/>
      <c r="GQ114" s="141"/>
      <c r="GR114" s="141"/>
      <c r="GS114" s="141"/>
      <c r="GT114" s="141"/>
      <c r="GU114" s="141"/>
      <c r="GV114" s="141"/>
      <c r="GW114" s="141"/>
      <c r="GX114" s="141"/>
      <c r="GY114" s="141"/>
      <c r="GZ114" s="141"/>
      <c r="HA114" s="141"/>
      <c r="HB114" s="141"/>
      <c r="HC114" s="141"/>
      <c r="HD114" s="141"/>
      <c r="HE114" s="141"/>
      <c r="HF114" s="141"/>
      <c r="HG114" s="141"/>
      <c r="HH114" s="141"/>
      <c r="HI114" s="141"/>
      <c r="HJ114" s="141"/>
      <c r="HK114" s="141"/>
    </row>
    <row r="115" spans="1:219" s="6" customFormat="1" ht="12.75">
      <c r="A115" s="311" t="s">
        <v>1133</v>
      </c>
      <c r="B115" s="311"/>
      <c r="C115" s="311"/>
      <c r="D115" s="311"/>
      <c r="E115" s="311"/>
      <c r="F115" s="311"/>
      <c r="G115" s="311"/>
      <c r="H115" s="311"/>
      <c r="I115" s="311"/>
      <c r="J115" s="309"/>
      <c r="K115" s="309"/>
      <c r="L115" s="75"/>
      <c r="M115" s="309"/>
      <c r="N115" s="309"/>
      <c r="O115" s="309"/>
      <c r="P115" s="309"/>
      <c r="Q115" s="75"/>
      <c r="R115" s="309"/>
      <c r="S115" s="309"/>
      <c r="T115" s="309"/>
      <c r="U115" s="309"/>
      <c r="V115" s="75"/>
      <c r="W115" s="309"/>
      <c r="X115" s="309"/>
      <c r="Y115" s="309"/>
      <c r="Z115" s="309"/>
      <c r="AA115" s="309"/>
      <c r="AB115" s="309"/>
      <c r="AC115" s="75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</row>
    <row r="116" spans="1:219" s="6" customFormat="1" ht="52.5">
      <c r="A116" s="3">
        <v>1</v>
      </c>
      <c r="B116" s="21" t="s">
        <v>2813</v>
      </c>
      <c r="C116" s="3" t="s">
        <v>2396</v>
      </c>
      <c r="D116" s="3" t="s">
        <v>2716</v>
      </c>
      <c r="E116" s="3" t="s">
        <v>2726</v>
      </c>
      <c r="F116" s="3" t="s">
        <v>2726</v>
      </c>
      <c r="G116" s="3">
        <v>1964</v>
      </c>
      <c r="H116" s="204">
        <v>843405.29</v>
      </c>
      <c r="I116" s="3" t="s">
        <v>1155</v>
      </c>
      <c r="J116" s="206" t="s">
        <v>2398</v>
      </c>
      <c r="K116" s="3" t="s">
        <v>2397</v>
      </c>
      <c r="L116" s="3" t="s">
        <v>1161</v>
      </c>
      <c r="M116" s="3" t="s">
        <v>2309</v>
      </c>
      <c r="N116" s="3" t="s">
        <v>1159</v>
      </c>
      <c r="O116" s="3" t="s">
        <v>1160</v>
      </c>
      <c r="P116" s="3"/>
      <c r="Q116" s="3" t="s">
        <v>2354</v>
      </c>
      <c r="R116" s="3" t="s">
        <v>2399</v>
      </c>
      <c r="S116" s="3" t="s">
        <v>2400</v>
      </c>
      <c r="T116" s="3" t="s">
        <v>2284</v>
      </c>
      <c r="U116" s="3" t="s">
        <v>2284</v>
      </c>
      <c r="V116" s="3" t="s">
        <v>2284</v>
      </c>
      <c r="W116" s="3">
        <v>1654.62</v>
      </c>
      <c r="X116" s="3">
        <v>3402.35</v>
      </c>
      <c r="Y116" s="3">
        <v>14633.45</v>
      </c>
      <c r="Z116" s="3">
        <v>2</v>
      </c>
      <c r="AA116" s="3" t="s">
        <v>2401</v>
      </c>
      <c r="AB116" s="3" t="s">
        <v>2716</v>
      </c>
      <c r="AC116" s="3" t="s">
        <v>2726</v>
      </c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</row>
    <row r="117" spans="1:219" s="6" customFormat="1" ht="26.25">
      <c r="A117" s="3">
        <v>2</v>
      </c>
      <c r="B117" s="21" t="s">
        <v>2814</v>
      </c>
      <c r="C117" s="3"/>
      <c r="D117" s="3" t="s">
        <v>2716</v>
      </c>
      <c r="E117" s="3"/>
      <c r="F117" s="3"/>
      <c r="G117" s="3"/>
      <c r="H117" s="204">
        <v>126088.36</v>
      </c>
      <c r="I117" s="3" t="s">
        <v>1155</v>
      </c>
      <c r="J117" s="205"/>
      <c r="K117" s="3" t="s">
        <v>2397</v>
      </c>
      <c r="L117" s="3"/>
      <c r="M117" s="3"/>
      <c r="N117" s="23"/>
      <c r="O117" s="3"/>
      <c r="P117" s="3"/>
      <c r="Q117" s="3"/>
      <c r="R117" s="3"/>
      <c r="S117" s="3"/>
      <c r="T117" s="3"/>
      <c r="U117" s="3"/>
      <c r="V117" s="3"/>
      <c r="W117" s="3">
        <v>110</v>
      </c>
      <c r="X117" s="3"/>
      <c r="Y117" s="3"/>
      <c r="Z117" s="3"/>
      <c r="AA117" s="3"/>
      <c r="AB117" s="3"/>
      <c r="AC117" s="3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</row>
    <row r="118" spans="1:219" s="6" customFormat="1" ht="26.25">
      <c r="A118" s="3">
        <v>3</v>
      </c>
      <c r="B118" s="21" t="s">
        <v>2815</v>
      </c>
      <c r="C118" s="3"/>
      <c r="D118" s="3" t="s">
        <v>2716</v>
      </c>
      <c r="E118" s="3"/>
      <c r="F118" s="3"/>
      <c r="G118" s="3"/>
      <c r="H118" s="204">
        <v>18292.85</v>
      </c>
      <c r="I118" s="3" t="s">
        <v>1155</v>
      </c>
      <c r="J118" s="206"/>
      <c r="K118" s="3" t="s">
        <v>2397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</row>
    <row r="119" spans="1:219" s="142" customFormat="1" ht="12.75">
      <c r="A119" s="310" t="s">
        <v>1981</v>
      </c>
      <c r="B119" s="310"/>
      <c r="C119" s="310"/>
      <c r="D119" s="144"/>
      <c r="E119" s="144"/>
      <c r="F119" s="144"/>
      <c r="G119" s="145"/>
      <c r="H119" s="146">
        <f>SUM(H116:H118)</f>
        <v>987786.5</v>
      </c>
      <c r="I119" s="165"/>
      <c r="J119" s="143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141"/>
      <c r="CC119" s="141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1"/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1"/>
      <c r="DE119" s="141"/>
      <c r="DF119" s="141"/>
      <c r="DG119" s="141"/>
      <c r="DH119" s="141"/>
      <c r="DI119" s="141"/>
      <c r="DJ119" s="141"/>
      <c r="DK119" s="141"/>
      <c r="DL119" s="141"/>
      <c r="DM119" s="141"/>
      <c r="DN119" s="141"/>
      <c r="DO119" s="141"/>
      <c r="DP119" s="141"/>
      <c r="DQ119" s="141"/>
      <c r="DR119" s="141"/>
      <c r="DS119" s="141"/>
      <c r="DT119" s="141"/>
      <c r="DU119" s="141"/>
      <c r="DV119" s="141"/>
      <c r="DW119" s="141"/>
      <c r="DX119" s="141"/>
      <c r="DY119" s="141"/>
      <c r="DZ119" s="141"/>
      <c r="EA119" s="141"/>
      <c r="EB119" s="141"/>
      <c r="EC119" s="141"/>
      <c r="ED119" s="141"/>
      <c r="EE119" s="141"/>
      <c r="EF119" s="141"/>
      <c r="EG119" s="141"/>
      <c r="EH119" s="141"/>
      <c r="EI119" s="141"/>
      <c r="EJ119" s="141"/>
      <c r="EK119" s="141"/>
      <c r="EL119" s="141"/>
      <c r="EM119" s="141"/>
      <c r="EN119" s="141"/>
      <c r="EO119" s="141"/>
      <c r="EP119" s="141"/>
      <c r="EQ119" s="141"/>
      <c r="ER119" s="141"/>
      <c r="ES119" s="141"/>
      <c r="ET119" s="141"/>
      <c r="EU119" s="141"/>
      <c r="EV119" s="141"/>
      <c r="EW119" s="141"/>
      <c r="EX119" s="141"/>
      <c r="EY119" s="141"/>
      <c r="EZ119" s="141"/>
      <c r="FA119" s="141"/>
      <c r="FB119" s="141"/>
      <c r="FC119" s="141"/>
      <c r="FD119" s="141"/>
      <c r="FE119" s="141"/>
      <c r="FF119" s="141"/>
      <c r="FG119" s="141"/>
      <c r="FH119" s="141"/>
      <c r="FI119" s="141"/>
      <c r="FJ119" s="141"/>
      <c r="FK119" s="141"/>
      <c r="FL119" s="141"/>
      <c r="FM119" s="141"/>
      <c r="FN119" s="141"/>
      <c r="FO119" s="141"/>
      <c r="FP119" s="141"/>
      <c r="FQ119" s="141"/>
      <c r="FR119" s="141"/>
      <c r="FS119" s="141"/>
      <c r="FT119" s="141"/>
      <c r="FU119" s="141"/>
      <c r="FV119" s="141"/>
      <c r="FW119" s="141"/>
      <c r="FX119" s="141"/>
      <c r="FY119" s="141"/>
      <c r="FZ119" s="141"/>
      <c r="GA119" s="141"/>
      <c r="GB119" s="141"/>
      <c r="GC119" s="141"/>
      <c r="GD119" s="141"/>
      <c r="GE119" s="141"/>
      <c r="GF119" s="141"/>
      <c r="GG119" s="141"/>
      <c r="GH119" s="141"/>
      <c r="GI119" s="141"/>
      <c r="GJ119" s="141"/>
      <c r="GK119" s="141"/>
      <c r="GL119" s="141"/>
      <c r="GM119" s="141"/>
      <c r="GN119" s="141"/>
      <c r="GO119" s="141"/>
      <c r="GP119" s="141"/>
      <c r="GQ119" s="141"/>
      <c r="GR119" s="141"/>
      <c r="GS119" s="141"/>
      <c r="GT119" s="141"/>
      <c r="GU119" s="141"/>
      <c r="GV119" s="141"/>
      <c r="GW119" s="141"/>
      <c r="GX119" s="141"/>
      <c r="GY119" s="141"/>
      <c r="GZ119" s="141"/>
      <c r="HA119" s="141"/>
      <c r="HB119" s="141"/>
      <c r="HC119" s="141"/>
      <c r="HD119" s="141"/>
      <c r="HE119" s="141"/>
      <c r="HF119" s="141"/>
      <c r="HG119" s="141"/>
      <c r="HH119" s="141"/>
      <c r="HI119" s="141"/>
      <c r="HJ119" s="141"/>
      <c r="HK119" s="141"/>
    </row>
    <row r="120" spans="1:219" s="6" customFormat="1" ht="12.75">
      <c r="A120" s="311" t="s">
        <v>1134</v>
      </c>
      <c r="B120" s="311"/>
      <c r="C120" s="311"/>
      <c r="D120" s="311"/>
      <c r="E120" s="311"/>
      <c r="F120" s="311"/>
      <c r="G120" s="311"/>
      <c r="H120" s="311"/>
      <c r="I120" s="311"/>
      <c r="J120" s="309"/>
      <c r="K120" s="309"/>
      <c r="L120" s="75"/>
      <c r="M120" s="309"/>
      <c r="N120" s="309"/>
      <c r="O120" s="309"/>
      <c r="P120" s="309"/>
      <c r="Q120" s="75"/>
      <c r="R120" s="309"/>
      <c r="S120" s="309"/>
      <c r="T120" s="309"/>
      <c r="U120" s="309"/>
      <c r="V120" s="75"/>
      <c r="W120" s="309"/>
      <c r="X120" s="309"/>
      <c r="Y120" s="309"/>
      <c r="Z120" s="309"/>
      <c r="AA120" s="309"/>
      <c r="AB120" s="309"/>
      <c r="AC120" s="75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</row>
    <row r="121" spans="1:219" s="6" customFormat="1" ht="39">
      <c r="A121" s="3">
        <v>1</v>
      </c>
      <c r="B121" s="21" t="s">
        <v>2419</v>
      </c>
      <c r="C121" s="3" t="s">
        <v>2420</v>
      </c>
      <c r="D121" s="3" t="s">
        <v>2499</v>
      </c>
      <c r="E121" s="3" t="s">
        <v>2622</v>
      </c>
      <c r="F121" s="3" t="s">
        <v>2622</v>
      </c>
      <c r="G121" s="3" t="s">
        <v>2421</v>
      </c>
      <c r="H121" s="204">
        <v>4389591.36</v>
      </c>
      <c r="I121" s="3" t="s">
        <v>1155</v>
      </c>
      <c r="J121" s="205" t="s">
        <v>2422</v>
      </c>
      <c r="K121" s="205" t="s">
        <v>2416</v>
      </c>
      <c r="L121" s="3" t="s">
        <v>2423</v>
      </c>
      <c r="M121" s="3" t="s">
        <v>2424</v>
      </c>
      <c r="N121" s="3" t="s">
        <v>408</v>
      </c>
      <c r="O121" s="3" t="s">
        <v>2425</v>
      </c>
      <c r="P121" s="3"/>
      <c r="Q121" s="3" t="s">
        <v>2757</v>
      </c>
      <c r="R121" s="3" t="s">
        <v>2757</v>
      </c>
      <c r="S121" s="3" t="s">
        <v>2757</v>
      </c>
      <c r="T121" s="3" t="s">
        <v>2757</v>
      </c>
      <c r="U121" s="3" t="s">
        <v>2757</v>
      </c>
      <c r="V121" s="3" t="s">
        <v>2757</v>
      </c>
      <c r="W121" s="3">
        <v>2199.5</v>
      </c>
      <c r="X121" s="3">
        <v>1695.5</v>
      </c>
      <c r="Y121" s="3">
        <v>15522</v>
      </c>
      <c r="Z121" s="3">
        <v>2</v>
      </c>
      <c r="AA121" s="3" t="s">
        <v>2622</v>
      </c>
      <c r="AB121" s="3" t="s">
        <v>2499</v>
      </c>
      <c r="AC121" s="3" t="s">
        <v>2622</v>
      </c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</row>
    <row r="122" spans="1:219" s="142" customFormat="1" ht="12.75">
      <c r="A122" s="310" t="s">
        <v>1981</v>
      </c>
      <c r="B122" s="310"/>
      <c r="C122" s="310"/>
      <c r="D122" s="144"/>
      <c r="E122" s="144"/>
      <c r="F122" s="144"/>
      <c r="G122" s="145"/>
      <c r="H122" s="146">
        <f>SUM(H121)</f>
        <v>4389591.36</v>
      </c>
      <c r="I122" s="165"/>
      <c r="J122" s="143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1"/>
      <c r="CA122" s="141"/>
      <c r="CB122" s="141"/>
      <c r="CC122" s="141"/>
      <c r="CD122" s="141"/>
      <c r="CE122" s="141"/>
      <c r="CF122" s="141"/>
      <c r="CG122" s="141"/>
      <c r="CH122" s="141"/>
      <c r="CI122" s="141"/>
      <c r="CJ122" s="141"/>
      <c r="CK122" s="141"/>
      <c r="CL122" s="141"/>
      <c r="CM122" s="141"/>
      <c r="CN122" s="141"/>
      <c r="CO122" s="141"/>
      <c r="CP122" s="141"/>
      <c r="CQ122" s="141"/>
      <c r="CR122" s="141"/>
      <c r="CS122" s="141"/>
      <c r="CT122" s="141"/>
      <c r="CU122" s="141"/>
      <c r="CV122" s="141"/>
      <c r="CW122" s="141"/>
      <c r="CX122" s="141"/>
      <c r="CY122" s="141"/>
      <c r="CZ122" s="141"/>
      <c r="DA122" s="141"/>
      <c r="DB122" s="141"/>
      <c r="DC122" s="141"/>
      <c r="DD122" s="141"/>
      <c r="DE122" s="141"/>
      <c r="DF122" s="141"/>
      <c r="DG122" s="141"/>
      <c r="DH122" s="141"/>
      <c r="DI122" s="141"/>
      <c r="DJ122" s="141"/>
      <c r="DK122" s="141"/>
      <c r="DL122" s="141"/>
      <c r="DM122" s="141"/>
      <c r="DN122" s="141"/>
      <c r="DO122" s="141"/>
      <c r="DP122" s="141"/>
      <c r="DQ122" s="141"/>
      <c r="DR122" s="141"/>
      <c r="DS122" s="141"/>
      <c r="DT122" s="141"/>
      <c r="DU122" s="141"/>
      <c r="DV122" s="141"/>
      <c r="DW122" s="141"/>
      <c r="DX122" s="141"/>
      <c r="DY122" s="141"/>
      <c r="DZ122" s="141"/>
      <c r="EA122" s="141"/>
      <c r="EB122" s="141"/>
      <c r="EC122" s="141"/>
      <c r="ED122" s="141"/>
      <c r="EE122" s="141"/>
      <c r="EF122" s="141"/>
      <c r="EG122" s="141"/>
      <c r="EH122" s="141"/>
      <c r="EI122" s="141"/>
      <c r="EJ122" s="141"/>
      <c r="EK122" s="141"/>
      <c r="EL122" s="141"/>
      <c r="EM122" s="141"/>
      <c r="EN122" s="141"/>
      <c r="EO122" s="141"/>
      <c r="EP122" s="141"/>
      <c r="EQ122" s="141"/>
      <c r="ER122" s="141"/>
      <c r="ES122" s="141"/>
      <c r="ET122" s="141"/>
      <c r="EU122" s="141"/>
      <c r="EV122" s="141"/>
      <c r="EW122" s="141"/>
      <c r="EX122" s="141"/>
      <c r="EY122" s="141"/>
      <c r="EZ122" s="141"/>
      <c r="FA122" s="141"/>
      <c r="FB122" s="141"/>
      <c r="FC122" s="141"/>
      <c r="FD122" s="141"/>
      <c r="FE122" s="141"/>
      <c r="FF122" s="141"/>
      <c r="FG122" s="141"/>
      <c r="FH122" s="141"/>
      <c r="FI122" s="141"/>
      <c r="FJ122" s="141"/>
      <c r="FK122" s="141"/>
      <c r="FL122" s="141"/>
      <c r="FM122" s="141"/>
      <c r="FN122" s="141"/>
      <c r="FO122" s="141"/>
      <c r="FP122" s="141"/>
      <c r="FQ122" s="141"/>
      <c r="FR122" s="141"/>
      <c r="FS122" s="141"/>
      <c r="FT122" s="141"/>
      <c r="FU122" s="141"/>
      <c r="FV122" s="141"/>
      <c r="FW122" s="141"/>
      <c r="FX122" s="141"/>
      <c r="FY122" s="141"/>
      <c r="FZ122" s="141"/>
      <c r="GA122" s="141"/>
      <c r="GB122" s="141"/>
      <c r="GC122" s="141"/>
      <c r="GD122" s="141"/>
      <c r="GE122" s="141"/>
      <c r="GF122" s="141"/>
      <c r="GG122" s="141"/>
      <c r="GH122" s="141"/>
      <c r="GI122" s="141"/>
      <c r="GJ122" s="141"/>
      <c r="GK122" s="141"/>
      <c r="GL122" s="141"/>
      <c r="GM122" s="141"/>
      <c r="GN122" s="141"/>
      <c r="GO122" s="141"/>
      <c r="GP122" s="141"/>
      <c r="GQ122" s="141"/>
      <c r="GR122" s="141"/>
      <c r="GS122" s="141"/>
      <c r="GT122" s="141"/>
      <c r="GU122" s="141"/>
      <c r="GV122" s="141"/>
      <c r="GW122" s="141"/>
      <c r="GX122" s="141"/>
      <c r="GY122" s="141"/>
      <c r="GZ122" s="141"/>
      <c r="HA122" s="141"/>
      <c r="HB122" s="141"/>
      <c r="HC122" s="141"/>
      <c r="HD122" s="141"/>
      <c r="HE122" s="141"/>
      <c r="HF122" s="141"/>
      <c r="HG122" s="141"/>
      <c r="HH122" s="141"/>
      <c r="HI122" s="141"/>
      <c r="HJ122" s="141"/>
      <c r="HK122" s="141"/>
    </row>
    <row r="123" spans="1:219" s="23" customFormat="1" ht="12.75">
      <c r="A123" s="311" t="s">
        <v>1135</v>
      </c>
      <c r="B123" s="311"/>
      <c r="C123" s="311"/>
      <c r="D123" s="311"/>
      <c r="E123" s="311"/>
      <c r="F123" s="311"/>
      <c r="G123" s="311"/>
      <c r="H123" s="311"/>
      <c r="I123" s="311"/>
      <c r="J123" s="309"/>
      <c r="K123" s="309"/>
      <c r="L123" s="75"/>
      <c r="M123" s="309"/>
      <c r="N123" s="309"/>
      <c r="O123" s="309"/>
      <c r="P123" s="309"/>
      <c r="Q123" s="75"/>
      <c r="R123" s="309"/>
      <c r="S123" s="309"/>
      <c r="T123" s="309"/>
      <c r="U123" s="309"/>
      <c r="V123" s="75"/>
      <c r="W123" s="309"/>
      <c r="X123" s="309"/>
      <c r="Y123" s="309"/>
      <c r="Z123" s="309"/>
      <c r="AA123" s="309"/>
      <c r="AB123" s="309"/>
      <c r="AC123" s="75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</row>
    <row r="124" spans="1:219" s="23" customFormat="1" ht="118.5">
      <c r="A124" s="3">
        <v>1</v>
      </c>
      <c r="B124" s="21" t="s">
        <v>2437</v>
      </c>
      <c r="C124" s="3" t="s">
        <v>2438</v>
      </c>
      <c r="D124" s="3"/>
      <c r="E124" s="3"/>
      <c r="F124" s="205"/>
      <c r="G124" s="3">
        <v>1986</v>
      </c>
      <c r="H124" s="204">
        <v>3698322.98</v>
      </c>
      <c r="I124" s="3" t="s">
        <v>1155</v>
      </c>
      <c r="J124" s="205" t="s">
        <v>1652</v>
      </c>
      <c r="K124" s="3" t="s">
        <v>1653</v>
      </c>
      <c r="L124" s="3" t="s">
        <v>2444</v>
      </c>
      <c r="M124" s="3" t="s">
        <v>2445</v>
      </c>
      <c r="N124" s="3" t="s">
        <v>2446</v>
      </c>
      <c r="O124" s="3"/>
      <c r="P124" s="3"/>
      <c r="Q124" s="3"/>
      <c r="R124" s="3"/>
      <c r="S124" s="3"/>
      <c r="T124" s="3"/>
      <c r="U124" s="3"/>
      <c r="V124" s="3"/>
      <c r="W124" s="3"/>
      <c r="X124" s="3">
        <v>5175.16</v>
      </c>
      <c r="Y124" s="3"/>
      <c r="Z124" s="3">
        <v>4</v>
      </c>
      <c r="AA124" s="3" t="s">
        <v>2499</v>
      </c>
      <c r="AB124" s="3"/>
      <c r="AC124" s="3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</row>
    <row r="125" spans="1:219" s="23" customFormat="1" ht="12.75">
      <c r="A125" s="3">
        <v>2</v>
      </c>
      <c r="B125" s="21" t="s">
        <v>2439</v>
      </c>
      <c r="C125" s="3" t="s">
        <v>2435</v>
      </c>
      <c r="D125" s="3"/>
      <c r="E125" s="3"/>
      <c r="F125" s="206"/>
      <c r="G125" s="3">
        <v>1989</v>
      </c>
      <c r="H125" s="204">
        <v>934424.56</v>
      </c>
      <c r="I125" s="3" t="s">
        <v>1155</v>
      </c>
      <c r="J125" s="206" t="s">
        <v>2440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</row>
    <row r="126" spans="1:219" s="23" customFormat="1" ht="12.75">
      <c r="A126" s="3">
        <v>3</v>
      </c>
      <c r="B126" s="21" t="s">
        <v>2441</v>
      </c>
      <c r="C126" s="3" t="s">
        <v>2818</v>
      </c>
      <c r="D126" s="3"/>
      <c r="E126" s="3"/>
      <c r="F126" s="206"/>
      <c r="G126" s="3">
        <v>1991</v>
      </c>
      <c r="H126" s="204">
        <v>3902233.39</v>
      </c>
      <c r="I126" s="3" t="s">
        <v>1155</v>
      </c>
      <c r="J126" s="206" t="s">
        <v>2440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</row>
    <row r="127" spans="1:219" s="23" customFormat="1" ht="26.25">
      <c r="A127" s="3">
        <v>4</v>
      </c>
      <c r="B127" s="21" t="s">
        <v>2442</v>
      </c>
      <c r="C127" s="3" t="s">
        <v>2818</v>
      </c>
      <c r="D127" s="3"/>
      <c r="E127" s="3"/>
      <c r="F127" s="206"/>
      <c r="G127" s="3">
        <v>2004</v>
      </c>
      <c r="H127" s="204">
        <v>3899133.89</v>
      </c>
      <c r="I127" s="3" t="s">
        <v>1155</v>
      </c>
      <c r="J127" s="206" t="s">
        <v>2443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</row>
    <row r="128" spans="1:219" s="131" customFormat="1" ht="12.75">
      <c r="A128" s="310" t="s">
        <v>1981</v>
      </c>
      <c r="B128" s="310"/>
      <c r="C128" s="310"/>
      <c r="D128" s="144"/>
      <c r="E128" s="144"/>
      <c r="F128" s="144"/>
      <c r="G128" s="145"/>
      <c r="H128" s="146">
        <f>SUM(H124:H127)</f>
        <v>12434114.82</v>
      </c>
      <c r="I128" s="165"/>
      <c r="J128" s="143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141"/>
      <c r="BW128" s="141"/>
      <c r="BX128" s="141"/>
      <c r="BY128" s="141"/>
      <c r="BZ128" s="141"/>
      <c r="CA128" s="141"/>
      <c r="CB128" s="141"/>
      <c r="CC128" s="141"/>
      <c r="CD128" s="141"/>
      <c r="CE128" s="141"/>
      <c r="CF128" s="141"/>
      <c r="CG128" s="141"/>
      <c r="CH128" s="141"/>
      <c r="CI128" s="141"/>
      <c r="CJ128" s="141"/>
      <c r="CK128" s="141"/>
      <c r="CL128" s="141"/>
      <c r="CM128" s="141"/>
      <c r="CN128" s="141"/>
      <c r="CO128" s="141"/>
      <c r="CP128" s="141"/>
      <c r="CQ128" s="141"/>
      <c r="CR128" s="141"/>
      <c r="CS128" s="141"/>
      <c r="CT128" s="141"/>
      <c r="CU128" s="141"/>
      <c r="CV128" s="141"/>
      <c r="CW128" s="141"/>
      <c r="CX128" s="141"/>
      <c r="CY128" s="141"/>
      <c r="CZ128" s="141"/>
      <c r="DA128" s="141"/>
      <c r="DB128" s="141"/>
      <c r="DC128" s="141"/>
      <c r="DD128" s="141"/>
      <c r="DE128" s="141"/>
      <c r="DF128" s="141"/>
      <c r="DG128" s="141"/>
      <c r="DH128" s="141"/>
      <c r="DI128" s="141"/>
      <c r="DJ128" s="141"/>
      <c r="DK128" s="141"/>
      <c r="DL128" s="141"/>
      <c r="DM128" s="141"/>
      <c r="DN128" s="141"/>
      <c r="DO128" s="141"/>
      <c r="DP128" s="141"/>
      <c r="DQ128" s="141"/>
      <c r="DR128" s="141"/>
      <c r="DS128" s="141"/>
      <c r="DT128" s="141"/>
      <c r="DU128" s="141"/>
      <c r="DV128" s="141"/>
      <c r="DW128" s="141"/>
      <c r="DX128" s="141"/>
      <c r="DY128" s="141"/>
      <c r="DZ128" s="141"/>
      <c r="EA128" s="141"/>
      <c r="EB128" s="141"/>
      <c r="EC128" s="141"/>
      <c r="ED128" s="141"/>
      <c r="EE128" s="141"/>
      <c r="EF128" s="141"/>
      <c r="EG128" s="141"/>
      <c r="EH128" s="141"/>
      <c r="EI128" s="141"/>
      <c r="EJ128" s="141"/>
      <c r="EK128" s="141"/>
      <c r="EL128" s="141"/>
      <c r="EM128" s="141"/>
      <c r="EN128" s="141"/>
      <c r="EO128" s="141"/>
      <c r="EP128" s="141"/>
      <c r="EQ128" s="141"/>
      <c r="ER128" s="141"/>
      <c r="ES128" s="141"/>
      <c r="ET128" s="141"/>
      <c r="EU128" s="141"/>
      <c r="EV128" s="141"/>
      <c r="EW128" s="141"/>
      <c r="EX128" s="141"/>
      <c r="EY128" s="141"/>
      <c r="EZ128" s="141"/>
      <c r="FA128" s="141"/>
      <c r="FB128" s="141"/>
      <c r="FC128" s="141"/>
      <c r="FD128" s="141"/>
      <c r="FE128" s="141"/>
      <c r="FF128" s="141"/>
      <c r="FG128" s="141"/>
      <c r="FH128" s="141"/>
      <c r="FI128" s="141"/>
      <c r="FJ128" s="141"/>
      <c r="FK128" s="141"/>
      <c r="FL128" s="141"/>
      <c r="FM128" s="141"/>
      <c r="FN128" s="141"/>
      <c r="FO128" s="141"/>
      <c r="FP128" s="141"/>
      <c r="FQ128" s="141"/>
      <c r="FR128" s="141"/>
      <c r="FS128" s="141"/>
      <c r="FT128" s="141"/>
      <c r="FU128" s="141"/>
      <c r="FV128" s="141"/>
      <c r="FW128" s="141"/>
      <c r="FX128" s="141"/>
      <c r="FY128" s="141"/>
      <c r="FZ128" s="141"/>
      <c r="GA128" s="141"/>
      <c r="GB128" s="141"/>
      <c r="GC128" s="141"/>
      <c r="GD128" s="141"/>
      <c r="GE128" s="141"/>
      <c r="GF128" s="141"/>
      <c r="GG128" s="141"/>
      <c r="GH128" s="141"/>
      <c r="GI128" s="141"/>
      <c r="GJ128" s="141"/>
      <c r="GK128" s="141"/>
      <c r="GL128" s="141"/>
      <c r="GM128" s="141"/>
      <c r="GN128" s="141"/>
      <c r="GO128" s="141"/>
      <c r="GP128" s="141"/>
      <c r="GQ128" s="141"/>
      <c r="GR128" s="141"/>
      <c r="GS128" s="141"/>
      <c r="GT128" s="141"/>
      <c r="GU128" s="141"/>
      <c r="GV128" s="141"/>
      <c r="GW128" s="141"/>
      <c r="GX128" s="141"/>
      <c r="GY128" s="141"/>
      <c r="GZ128" s="141"/>
      <c r="HA128" s="141"/>
      <c r="HB128" s="141"/>
      <c r="HC128" s="141"/>
      <c r="HD128" s="141"/>
      <c r="HE128" s="141"/>
      <c r="HF128" s="141"/>
      <c r="HG128" s="141"/>
      <c r="HH128" s="141"/>
      <c r="HI128" s="141"/>
      <c r="HJ128" s="141"/>
      <c r="HK128" s="141"/>
    </row>
    <row r="129" spans="1:219" s="23" customFormat="1" ht="12.75">
      <c r="A129" s="311" t="s">
        <v>1136</v>
      </c>
      <c r="B129" s="311"/>
      <c r="C129" s="311"/>
      <c r="D129" s="311"/>
      <c r="E129" s="311"/>
      <c r="F129" s="311"/>
      <c r="G129" s="311"/>
      <c r="H129" s="311"/>
      <c r="I129" s="311"/>
      <c r="J129" s="309"/>
      <c r="K129" s="309"/>
      <c r="L129" s="75"/>
      <c r="M129" s="309"/>
      <c r="N129" s="309"/>
      <c r="O129" s="309"/>
      <c r="P129" s="309"/>
      <c r="Q129" s="75"/>
      <c r="R129" s="309"/>
      <c r="S129" s="309"/>
      <c r="T129" s="309"/>
      <c r="U129" s="309"/>
      <c r="V129" s="75"/>
      <c r="W129" s="309"/>
      <c r="X129" s="309"/>
      <c r="Y129" s="309"/>
      <c r="Z129" s="309"/>
      <c r="AA129" s="309"/>
      <c r="AB129" s="309"/>
      <c r="AC129" s="75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</row>
    <row r="130" spans="1:219" s="23" customFormat="1" ht="26.25">
      <c r="A130" s="3">
        <v>1</v>
      </c>
      <c r="B130" s="21" t="s">
        <v>1686</v>
      </c>
      <c r="C130" s="3" t="s">
        <v>1609</v>
      </c>
      <c r="D130" s="3" t="s">
        <v>2499</v>
      </c>
      <c r="E130" s="3"/>
      <c r="F130" s="3" t="s">
        <v>2622</v>
      </c>
      <c r="G130" s="3">
        <v>1972</v>
      </c>
      <c r="H130" s="204">
        <v>785562</v>
      </c>
      <c r="I130" s="3" t="s">
        <v>1155</v>
      </c>
      <c r="J130" s="205" t="s">
        <v>1687</v>
      </c>
      <c r="K130" s="3" t="s">
        <v>1688</v>
      </c>
      <c r="L130" s="3"/>
      <c r="M130" s="3"/>
      <c r="N130" s="3"/>
      <c r="O130" s="3"/>
      <c r="P130" s="3"/>
      <c r="Q130" s="3" t="s">
        <v>2757</v>
      </c>
      <c r="R130" s="3" t="s">
        <v>1636</v>
      </c>
      <c r="S130" s="3" t="s">
        <v>2757</v>
      </c>
      <c r="T130" s="3" t="s">
        <v>2317</v>
      </c>
      <c r="U130" s="3" t="s">
        <v>2317</v>
      </c>
      <c r="V130" s="3" t="s">
        <v>2317</v>
      </c>
      <c r="W130" s="3">
        <v>1583</v>
      </c>
      <c r="X130" s="3" t="s">
        <v>1697</v>
      </c>
      <c r="Y130" s="3" t="s">
        <v>1698</v>
      </c>
      <c r="Z130" s="3">
        <v>3</v>
      </c>
      <c r="AA130" s="3" t="s">
        <v>2499</v>
      </c>
      <c r="AB130" s="3" t="s">
        <v>2499</v>
      </c>
      <c r="AC130" s="3" t="s">
        <v>2622</v>
      </c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</row>
    <row r="131" spans="1:219" s="23" customFormat="1" ht="26.25">
      <c r="A131" s="3">
        <v>2</v>
      </c>
      <c r="B131" s="21" t="s">
        <v>1689</v>
      </c>
      <c r="C131" s="3"/>
      <c r="D131" s="3"/>
      <c r="E131" s="3"/>
      <c r="F131" s="3"/>
      <c r="G131" s="3">
        <v>1982</v>
      </c>
      <c r="H131" s="204">
        <v>11086</v>
      </c>
      <c r="I131" s="3" t="s">
        <v>1155</v>
      </c>
      <c r="J131" s="206"/>
      <c r="K131" s="3" t="s">
        <v>1688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</row>
    <row r="132" spans="1:219" s="23" customFormat="1" ht="26.25">
      <c r="A132" s="3">
        <v>3</v>
      </c>
      <c r="B132" s="21" t="s">
        <v>1690</v>
      </c>
      <c r="C132" s="3"/>
      <c r="D132" s="3"/>
      <c r="E132" s="3"/>
      <c r="F132" s="3"/>
      <c r="G132" s="3">
        <v>2009</v>
      </c>
      <c r="H132" s="204">
        <v>2006033.23</v>
      </c>
      <c r="I132" s="3" t="s">
        <v>1155</v>
      </c>
      <c r="J132" s="206" t="s">
        <v>1691</v>
      </c>
      <c r="K132" s="3" t="s">
        <v>1688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/>
      <c r="GT132" s="51"/>
      <c r="GU132" s="51"/>
      <c r="GV132" s="51"/>
      <c r="GW132" s="51"/>
      <c r="GX132" s="51"/>
      <c r="GY132" s="51"/>
      <c r="GZ132" s="51"/>
      <c r="HA132" s="51"/>
      <c r="HB132" s="51"/>
      <c r="HC132" s="51"/>
      <c r="HD132" s="51"/>
      <c r="HE132" s="51"/>
      <c r="HF132" s="51"/>
      <c r="HG132" s="51"/>
      <c r="HH132" s="51"/>
      <c r="HI132" s="51"/>
      <c r="HJ132" s="51"/>
      <c r="HK132" s="51"/>
    </row>
    <row r="133" spans="1:219" s="23" customFormat="1" ht="26.25">
      <c r="A133" s="3">
        <v>4</v>
      </c>
      <c r="B133" s="21" t="s">
        <v>1692</v>
      </c>
      <c r="C133" s="3" t="s">
        <v>1693</v>
      </c>
      <c r="D133" s="3"/>
      <c r="E133" s="3"/>
      <c r="F133" s="3"/>
      <c r="G133" s="3">
        <v>2009</v>
      </c>
      <c r="H133" s="204">
        <v>358685.67</v>
      </c>
      <c r="I133" s="3" t="s">
        <v>1155</v>
      </c>
      <c r="J133" s="206"/>
      <c r="K133" s="3" t="s">
        <v>1688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  <c r="HH133" s="51"/>
      <c r="HI133" s="51"/>
      <c r="HJ133" s="51"/>
      <c r="HK133" s="51"/>
    </row>
    <row r="134" spans="1:219" s="23" customFormat="1" ht="26.25">
      <c r="A134" s="3">
        <v>5</v>
      </c>
      <c r="B134" s="21" t="s">
        <v>1694</v>
      </c>
      <c r="C134" s="3"/>
      <c r="D134" s="3"/>
      <c r="E134" s="3"/>
      <c r="F134" s="3"/>
      <c r="G134" s="3">
        <v>2009</v>
      </c>
      <c r="H134" s="204">
        <v>112440.34</v>
      </c>
      <c r="I134" s="3" t="s">
        <v>1155</v>
      </c>
      <c r="J134" s="206" t="s">
        <v>2821</v>
      </c>
      <c r="K134" s="3" t="s">
        <v>1688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  <c r="HK134" s="51"/>
    </row>
    <row r="135" spans="1:219" s="23" customFormat="1" ht="26.25">
      <c r="A135" s="3">
        <v>6</v>
      </c>
      <c r="B135" s="21" t="s">
        <v>1695</v>
      </c>
      <c r="C135" s="3" t="s">
        <v>1696</v>
      </c>
      <c r="D135" s="3"/>
      <c r="E135" s="3"/>
      <c r="F135" s="3"/>
      <c r="G135" s="3">
        <v>2004</v>
      </c>
      <c r="H135" s="204">
        <v>54769.96</v>
      </c>
      <c r="I135" s="3" t="s">
        <v>1155</v>
      </c>
      <c r="J135" s="206"/>
      <c r="K135" s="3" t="s">
        <v>1688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  <c r="HK135" s="51"/>
    </row>
    <row r="136" spans="1:219" s="23" customFormat="1" ht="26.25">
      <c r="A136" s="3">
        <v>7</v>
      </c>
      <c r="B136" s="21" t="s">
        <v>2305</v>
      </c>
      <c r="C136" s="3"/>
      <c r="D136" s="3"/>
      <c r="E136" s="3"/>
      <c r="F136" s="3"/>
      <c r="G136" s="3">
        <v>2004</v>
      </c>
      <c r="H136" s="204">
        <v>20161.9</v>
      </c>
      <c r="I136" s="3" t="s">
        <v>1155</v>
      </c>
      <c r="J136" s="206"/>
      <c r="K136" s="3" t="s">
        <v>1688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</row>
    <row r="137" spans="1:219" s="131" customFormat="1" ht="12.75">
      <c r="A137" s="310" t="s">
        <v>1981</v>
      </c>
      <c r="B137" s="310"/>
      <c r="C137" s="310"/>
      <c r="D137" s="144"/>
      <c r="E137" s="144"/>
      <c r="F137" s="144"/>
      <c r="G137" s="145"/>
      <c r="H137" s="146">
        <f>SUM(H130:H136)</f>
        <v>3348739.0999999996</v>
      </c>
      <c r="I137" s="165"/>
      <c r="J137" s="143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  <c r="BH137" s="141"/>
      <c r="BI137" s="141"/>
      <c r="BJ137" s="141"/>
      <c r="BK137" s="141"/>
      <c r="BL137" s="141"/>
      <c r="BM137" s="141"/>
      <c r="BN137" s="141"/>
      <c r="BO137" s="141"/>
      <c r="BP137" s="141"/>
      <c r="BQ137" s="141"/>
      <c r="BR137" s="141"/>
      <c r="BS137" s="141"/>
      <c r="BT137" s="141"/>
      <c r="BU137" s="141"/>
      <c r="BV137" s="141"/>
      <c r="BW137" s="141"/>
      <c r="BX137" s="141"/>
      <c r="BY137" s="141"/>
      <c r="BZ137" s="141"/>
      <c r="CA137" s="141"/>
      <c r="CB137" s="141"/>
      <c r="CC137" s="141"/>
      <c r="CD137" s="141"/>
      <c r="CE137" s="141"/>
      <c r="CF137" s="141"/>
      <c r="CG137" s="141"/>
      <c r="CH137" s="141"/>
      <c r="CI137" s="141"/>
      <c r="CJ137" s="141"/>
      <c r="CK137" s="141"/>
      <c r="CL137" s="141"/>
      <c r="CM137" s="141"/>
      <c r="CN137" s="141"/>
      <c r="CO137" s="141"/>
      <c r="CP137" s="141"/>
      <c r="CQ137" s="141"/>
      <c r="CR137" s="141"/>
      <c r="CS137" s="141"/>
      <c r="CT137" s="141"/>
      <c r="CU137" s="141"/>
      <c r="CV137" s="141"/>
      <c r="CW137" s="141"/>
      <c r="CX137" s="141"/>
      <c r="CY137" s="141"/>
      <c r="CZ137" s="141"/>
      <c r="DA137" s="141"/>
      <c r="DB137" s="141"/>
      <c r="DC137" s="141"/>
      <c r="DD137" s="141"/>
      <c r="DE137" s="141"/>
      <c r="DF137" s="141"/>
      <c r="DG137" s="141"/>
      <c r="DH137" s="141"/>
      <c r="DI137" s="141"/>
      <c r="DJ137" s="141"/>
      <c r="DK137" s="141"/>
      <c r="DL137" s="141"/>
      <c r="DM137" s="141"/>
      <c r="DN137" s="141"/>
      <c r="DO137" s="141"/>
      <c r="DP137" s="141"/>
      <c r="DQ137" s="141"/>
      <c r="DR137" s="141"/>
      <c r="DS137" s="141"/>
      <c r="DT137" s="141"/>
      <c r="DU137" s="141"/>
      <c r="DV137" s="141"/>
      <c r="DW137" s="141"/>
      <c r="DX137" s="141"/>
      <c r="DY137" s="141"/>
      <c r="DZ137" s="141"/>
      <c r="EA137" s="141"/>
      <c r="EB137" s="141"/>
      <c r="EC137" s="141"/>
      <c r="ED137" s="141"/>
      <c r="EE137" s="141"/>
      <c r="EF137" s="141"/>
      <c r="EG137" s="141"/>
      <c r="EH137" s="141"/>
      <c r="EI137" s="141"/>
      <c r="EJ137" s="141"/>
      <c r="EK137" s="141"/>
      <c r="EL137" s="141"/>
      <c r="EM137" s="141"/>
      <c r="EN137" s="141"/>
      <c r="EO137" s="141"/>
      <c r="EP137" s="141"/>
      <c r="EQ137" s="141"/>
      <c r="ER137" s="141"/>
      <c r="ES137" s="141"/>
      <c r="ET137" s="141"/>
      <c r="EU137" s="141"/>
      <c r="EV137" s="141"/>
      <c r="EW137" s="141"/>
      <c r="EX137" s="141"/>
      <c r="EY137" s="141"/>
      <c r="EZ137" s="141"/>
      <c r="FA137" s="141"/>
      <c r="FB137" s="141"/>
      <c r="FC137" s="141"/>
      <c r="FD137" s="141"/>
      <c r="FE137" s="141"/>
      <c r="FF137" s="141"/>
      <c r="FG137" s="141"/>
      <c r="FH137" s="141"/>
      <c r="FI137" s="141"/>
      <c r="FJ137" s="141"/>
      <c r="FK137" s="141"/>
      <c r="FL137" s="141"/>
      <c r="FM137" s="141"/>
      <c r="FN137" s="141"/>
      <c r="FO137" s="141"/>
      <c r="FP137" s="141"/>
      <c r="FQ137" s="141"/>
      <c r="FR137" s="141"/>
      <c r="FS137" s="141"/>
      <c r="FT137" s="141"/>
      <c r="FU137" s="141"/>
      <c r="FV137" s="141"/>
      <c r="FW137" s="141"/>
      <c r="FX137" s="141"/>
      <c r="FY137" s="141"/>
      <c r="FZ137" s="141"/>
      <c r="GA137" s="141"/>
      <c r="GB137" s="141"/>
      <c r="GC137" s="141"/>
      <c r="GD137" s="141"/>
      <c r="GE137" s="141"/>
      <c r="GF137" s="141"/>
      <c r="GG137" s="141"/>
      <c r="GH137" s="141"/>
      <c r="GI137" s="141"/>
      <c r="GJ137" s="141"/>
      <c r="GK137" s="141"/>
      <c r="GL137" s="141"/>
      <c r="GM137" s="141"/>
      <c r="GN137" s="141"/>
      <c r="GO137" s="141"/>
      <c r="GP137" s="141"/>
      <c r="GQ137" s="141"/>
      <c r="GR137" s="141"/>
      <c r="GS137" s="141"/>
      <c r="GT137" s="141"/>
      <c r="GU137" s="141"/>
      <c r="GV137" s="141"/>
      <c r="GW137" s="141"/>
      <c r="GX137" s="141"/>
      <c r="GY137" s="141"/>
      <c r="GZ137" s="141"/>
      <c r="HA137" s="141"/>
      <c r="HB137" s="141"/>
      <c r="HC137" s="141"/>
      <c r="HD137" s="141"/>
      <c r="HE137" s="141"/>
      <c r="HF137" s="141"/>
      <c r="HG137" s="141"/>
      <c r="HH137" s="141"/>
      <c r="HI137" s="141"/>
      <c r="HJ137" s="141"/>
      <c r="HK137" s="141"/>
    </row>
    <row r="138" spans="1:219" s="23" customFormat="1" ht="12.75">
      <c r="A138" s="311" t="s">
        <v>1137</v>
      </c>
      <c r="B138" s="311"/>
      <c r="C138" s="311"/>
      <c r="D138" s="311"/>
      <c r="E138" s="311"/>
      <c r="F138" s="311"/>
      <c r="G138" s="311"/>
      <c r="H138" s="311"/>
      <c r="I138" s="311"/>
      <c r="J138" s="309"/>
      <c r="K138" s="309"/>
      <c r="L138" s="75"/>
      <c r="M138" s="309"/>
      <c r="N138" s="309"/>
      <c r="O138" s="309"/>
      <c r="P138" s="309"/>
      <c r="Q138" s="75"/>
      <c r="R138" s="309"/>
      <c r="S138" s="309"/>
      <c r="T138" s="309"/>
      <c r="U138" s="309"/>
      <c r="V138" s="75"/>
      <c r="W138" s="309"/>
      <c r="X138" s="309"/>
      <c r="Y138" s="309"/>
      <c r="Z138" s="309"/>
      <c r="AA138" s="309"/>
      <c r="AB138" s="309"/>
      <c r="AC138" s="75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/>
      <c r="GT138" s="51"/>
      <c r="GU138" s="51"/>
      <c r="GV138" s="51"/>
      <c r="GW138" s="51"/>
      <c r="GX138" s="51"/>
      <c r="GY138" s="51"/>
      <c r="GZ138" s="51"/>
      <c r="HA138" s="51"/>
      <c r="HB138" s="51"/>
      <c r="HC138" s="51"/>
      <c r="HD138" s="51"/>
      <c r="HE138" s="51"/>
      <c r="HF138" s="51"/>
      <c r="HG138" s="51"/>
      <c r="HH138" s="51"/>
      <c r="HI138" s="51"/>
      <c r="HJ138" s="51"/>
      <c r="HK138" s="51"/>
    </row>
    <row r="139" spans="1:219" s="23" customFormat="1" ht="111" customHeight="1">
      <c r="A139" s="3">
        <v>1</v>
      </c>
      <c r="B139" s="21" t="s">
        <v>1716</v>
      </c>
      <c r="C139" s="3" t="s">
        <v>1609</v>
      </c>
      <c r="D139" s="3" t="s">
        <v>2499</v>
      </c>
      <c r="E139" s="3" t="s">
        <v>2622</v>
      </c>
      <c r="F139" s="3" t="s">
        <v>2499</v>
      </c>
      <c r="G139" s="3" t="s">
        <v>1717</v>
      </c>
      <c r="H139" s="204">
        <v>2291000</v>
      </c>
      <c r="I139" s="3" t="s">
        <v>1155</v>
      </c>
      <c r="J139" s="205" t="s">
        <v>1721</v>
      </c>
      <c r="K139" s="3" t="s">
        <v>1722</v>
      </c>
      <c r="L139" s="3" t="s">
        <v>1724</v>
      </c>
      <c r="M139" s="3" t="s">
        <v>1725</v>
      </c>
      <c r="N139" s="3" t="s">
        <v>1726</v>
      </c>
      <c r="O139" s="3" t="s">
        <v>1727</v>
      </c>
      <c r="P139" s="217" t="s">
        <v>1728</v>
      </c>
      <c r="Q139" s="3" t="s">
        <v>2335</v>
      </c>
      <c r="R139" s="3" t="s">
        <v>1731</v>
      </c>
      <c r="S139" s="3" t="s">
        <v>2317</v>
      </c>
      <c r="T139" s="3" t="s">
        <v>2335</v>
      </c>
      <c r="U139" s="3" t="s">
        <v>2317</v>
      </c>
      <c r="V139" s="3" t="s">
        <v>2335</v>
      </c>
      <c r="W139" s="3"/>
      <c r="X139" s="3"/>
      <c r="Y139" s="3"/>
      <c r="Z139" s="3"/>
      <c r="AA139" s="3"/>
      <c r="AB139" s="3"/>
      <c r="AC139" s="3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  <c r="HG139" s="51"/>
      <c r="HH139" s="51"/>
      <c r="HI139" s="51"/>
      <c r="HJ139" s="51"/>
      <c r="HK139" s="51"/>
    </row>
    <row r="140" spans="1:219" s="23" customFormat="1" ht="66">
      <c r="A140" s="3">
        <v>2</v>
      </c>
      <c r="B140" s="21" t="s">
        <v>1718</v>
      </c>
      <c r="C140" s="3" t="s">
        <v>1719</v>
      </c>
      <c r="D140" s="3" t="s">
        <v>2499</v>
      </c>
      <c r="E140" s="3" t="s">
        <v>2622</v>
      </c>
      <c r="F140" s="3" t="s">
        <v>2622</v>
      </c>
      <c r="G140" s="3" t="s">
        <v>1720</v>
      </c>
      <c r="H140" s="204">
        <v>6557422.57</v>
      </c>
      <c r="I140" s="3" t="s">
        <v>1155</v>
      </c>
      <c r="J140" s="206" t="s">
        <v>1723</v>
      </c>
      <c r="K140" s="3" t="s">
        <v>1722</v>
      </c>
      <c r="L140" s="3" t="s">
        <v>1729</v>
      </c>
      <c r="M140" s="3"/>
      <c r="N140" s="3" t="s">
        <v>1730</v>
      </c>
      <c r="O140" s="3" t="s">
        <v>1727</v>
      </c>
      <c r="P140" s="3"/>
      <c r="Q140" s="3" t="s">
        <v>2335</v>
      </c>
      <c r="R140" s="3" t="s">
        <v>2335</v>
      </c>
      <c r="S140" s="3" t="s">
        <v>2335</v>
      </c>
      <c r="T140" s="3" t="s">
        <v>2335</v>
      </c>
      <c r="U140" s="3" t="s">
        <v>2335</v>
      </c>
      <c r="V140" s="3" t="s">
        <v>2335</v>
      </c>
      <c r="W140" s="3"/>
      <c r="X140" s="3"/>
      <c r="Y140" s="3"/>
      <c r="Z140" s="3"/>
      <c r="AA140" s="3"/>
      <c r="AB140" s="3"/>
      <c r="AC140" s="3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  <c r="HG140" s="51"/>
      <c r="HH140" s="51"/>
      <c r="HI140" s="51"/>
      <c r="HJ140" s="51"/>
      <c r="HK140" s="51"/>
    </row>
    <row r="141" spans="1:219" s="131" customFormat="1" ht="12.75">
      <c r="A141" s="310" t="s">
        <v>1981</v>
      </c>
      <c r="B141" s="310"/>
      <c r="C141" s="310"/>
      <c r="D141" s="144"/>
      <c r="E141" s="144"/>
      <c r="F141" s="144"/>
      <c r="G141" s="145"/>
      <c r="H141" s="146">
        <f>SUM(H139:H140)</f>
        <v>8848422.57</v>
      </c>
      <c r="I141" s="165"/>
      <c r="J141" s="143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141"/>
      <c r="BK141" s="141"/>
      <c r="BL141" s="141"/>
      <c r="BM141" s="141"/>
      <c r="BN141" s="141"/>
      <c r="BO141" s="141"/>
      <c r="BP141" s="141"/>
      <c r="BQ141" s="141"/>
      <c r="BR141" s="141"/>
      <c r="BS141" s="141"/>
      <c r="BT141" s="141"/>
      <c r="BU141" s="141"/>
      <c r="BV141" s="141"/>
      <c r="BW141" s="141"/>
      <c r="BX141" s="141"/>
      <c r="BY141" s="141"/>
      <c r="BZ141" s="141"/>
      <c r="CA141" s="141"/>
      <c r="CB141" s="141"/>
      <c r="CC141" s="141"/>
      <c r="CD141" s="141"/>
      <c r="CE141" s="141"/>
      <c r="CF141" s="141"/>
      <c r="CG141" s="141"/>
      <c r="CH141" s="141"/>
      <c r="CI141" s="141"/>
      <c r="CJ141" s="141"/>
      <c r="CK141" s="141"/>
      <c r="CL141" s="141"/>
      <c r="CM141" s="141"/>
      <c r="CN141" s="141"/>
      <c r="CO141" s="141"/>
      <c r="CP141" s="141"/>
      <c r="CQ141" s="141"/>
      <c r="CR141" s="141"/>
      <c r="CS141" s="141"/>
      <c r="CT141" s="141"/>
      <c r="CU141" s="141"/>
      <c r="CV141" s="141"/>
      <c r="CW141" s="141"/>
      <c r="CX141" s="141"/>
      <c r="CY141" s="141"/>
      <c r="CZ141" s="141"/>
      <c r="DA141" s="141"/>
      <c r="DB141" s="141"/>
      <c r="DC141" s="141"/>
      <c r="DD141" s="141"/>
      <c r="DE141" s="141"/>
      <c r="DF141" s="141"/>
      <c r="DG141" s="141"/>
      <c r="DH141" s="141"/>
      <c r="DI141" s="141"/>
      <c r="DJ141" s="141"/>
      <c r="DK141" s="141"/>
      <c r="DL141" s="141"/>
      <c r="DM141" s="141"/>
      <c r="DN141" s="141"/>
      <c r="DO141" s="141"/>
      <c r="DP141" s="141"/>
      <c r="DQ141" s="141"/>
      <c r="DR141" s="141"/>
      <c r="DS141" s="141"/>
      <c r="DT141" s="141"/>
      <c r="DU141" s="141"/>
      <c r="DV141" s="141"/>
      <c r="DW141" s="141"/>
      <c r="DX141" s="141"/>
      <c r="DY141" s="141"/>
      <c r="DZ141" s="141"/>
      <c r="EA141" s="141"/>
      <c r="EB141" s="141"/>
      <c r="EC141" s="141"/>
      <c r="ED141" s="141"/>
      <c r="EE141" s="141"/>
      <c r="EF141" s="141"/>
      <c r="EG141" s="141"/>
      <c r="EH141" s="141"/>
      <c r="EI141" s="141"/>
      <c r="EJ141" s="141"/>
      <c r="EK141" s="141"/>
      <c r="EL141" s="141"/>
      <c r="EM141" s="141"/>
      <c r="EN141" s="141"/>
      <c r="EO141" s="141"/>
      <c r="EP141" s="141"/>
      <c r="EQ141" s="141"/>
      <c r="ER141" s="141"/>
      <c r="ES141" s="141"/>
      <c r="ET141" s="141"/>
      <c r="EU141" s="141"/>
      <c r="EV141" s="141"/>
      <c r="EW141" s="141"/>
      <c r="EX141" s="141"/>
      <c r="EY141" s="141"/>
      <c r="EZ141" s="141"/>
      <c r="FA141" s="141"/>
      <c r="FB141" s="141"/>
      <c r="FC141" s="141"/>
      <c r="FD141" s="141"/>
      <c r="FE141" s="141"/>
      <c r="FF141" s="141"/>
      <c r="FG141" s="141"/>
      <c r="FH141" s="141"/>
      <c r="FI141" s="141"/>
      <c r="FJ141" s="141"/>
      <c r="FK141" s="141"/>
      <c r="FL141" s="141"/>
      <c r="FM141" s="141"/>
      <c r="FN141" s="141"/>
      <c r="FO141" s="141"/>
      <c r="FP141" s="141"/>
      <c r="FQ141" s="141"/>
      <c r="FR141" s="141"/>
      <c r="FS141" s="141"/>
      <c r="FT141" s="141"/>
      <c r="FU141" s="141"/>
      <c r="FV141" s="141"/>
      <c r="FW141" s="141"/>
      <c r="FX141" s="141"/>
      <c r="FY141" s="141"/>
      <c r="FZ141" s="141"/>
      <c r="GA141" s="141"/>
      <c r="GB141" s="141"/>
      <c r="GC141" s="141"/>
      <c r="GD141" s="141"/>
      <c r="GE141" s="141"/>
      <c r="GF141" s="141"/>
      <c r="GG141" s="141"/>
      <c r="GH141" s="141"/>
      <c r="GI141" s="141"/>
      <c r="GJ141" s="141"/>
      <c r="GK141" s="141"/>
      <c r="GL141" s="141"/>
      <c r="GM141" s="141"/>
      <c r="GN141" s="141"/>
      <c r="GO141" s="141"/>
      <c r="GP141" s="141"/>
      <c r="GQ141" s="141"/>
      <c r="GR141" s="141"/>
      <c r="GS141" s="141"/>
      <c r="GT141" s="141"/>
      <c r="GU141" s="141"/>
      <c r="GV141" s="141"/>
      <c r="GW141" s="141"/>
      <c r="GX141" s="141"/>
      <c r="GY141" s="141"/>
      <c r="GZ141" s="141"/>
      <c r="HA141" s="141"/>
      <c r="HB141" s="141"/>
      <c r="HC141" s="141"/>
      <c r="HD141" s="141"/>
      <c r="HE141" s="141"/>
      <c r="HF141" s="141"/>
      <c r="HG141" s="141"/>
      <c r="HH141" s="141"/>
      <c r="HI141" s="141"/>
      <c r="HJ141" s="141"/>
      <c r="HK141" s="141"/>
    </row>
    <row r="142" spans="1:219" s="23" customFormat="1" ht="14.25" customHeight="1">
      <c r="A142" s="312" t="s">
        <v>1138</v>
      </c>
      <c r="B142" s="313"/>
      <c r="C142" s="313"/>
      <c r="D142" s="313"/>
      <c r="E142" s="313"/>
      <c r="F142" s="313"/>
      <c r="G142" s="313"/>
      <c r="H142" s="313"/>
      <c r="I142" s="314"/>
      <c r="J142" s="309"/>
      <c r="K142" s="309"/>
      <c r="L142" s="75"/>
      <c r="M142" s="309"/>
      <c r="N142" s="309"/>
      <c r="O142" s="309"/>
      <c r="P142" s="309"/>
      <c r="Q142" s="75"/>
      <c r="R142" s="309"/>
      <c r="S142" s="309"/>
      <c r="T142" s="309"/>
      <c r="U142" s="309"/>
      <c r="V142" s="75"/>
      <c r="W142" s="309"/>
      <c r="X142" s="309"/>
      <c r="Y142" s="309"/>
      <c r="Z142" s="309"/>
      <c r="AA142" s="309"/>
      <c r="AB142" s="309"/>
      <c r="AC142" s="75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  <c r="HK142" s="51"/>
    </row>
    <row r="143" spans="1:219" s="23" customFormat="1" ht="39">
      <c r="A143" s="3">
        <v>1</v>
      </c>
      <c r="B143" s="21" t="s">
        <v>584</v>
      </c>
      <c r="C143" s="3"/>
      <c r="D143" s="3" t="s">
        <v>2500</v>
      </c>
      <c r="E143" s="3" t="s">
        <v>2501</v>
      </c>
      <c r="F143" s="3" t="s">
        <v>2501</v>
      </c>
      <c r="G143" s="3">
        <v>1961</v>
      </c>
      <c r="H143" s="204">
        <v>3237067.66</v>
      </c>
      <c r="I143" s="3" t="s">
        <v>1155</v>
      </c>
      <c r="J143" s="205" t="s">
        <v>585</v>
      </c>
      <c r="K143" s="3" t="s">
        <v>586</v>
      </c>
      <c r="L143" s="3" t="s">
        <v>592</v>
      </c>
      <c r="M143" s="3" t="s">
        <v>593</v>
      </c>
      <c r="N143" s="3" t="s">
        <v>2314</v>
      </c>
      <c r="O143" s="3"/>
      <c r="P143" s="3"/>
      <c r="Q143" s="3" t="s">
        <v>2757</v>
      </c>
      <c r="R143" s="3" t="s">
        <v>2757</v>
      </c>
      <c r="S143" s="3" t="s">
        <v>2757</v>
      </c>
      <c r="T143" s="3" t="s">
        <v>2756</v>
      </c>
      <c r="U143" s="3" t="s">
        <v>2756</v>
      </c>
      <c r="V143" s="3" t="s">
        <v>2756</v>
      </c>
      <c r="W143" s="3"/>
      <c r="X143" s="3"/>
      <c r="Y143" s="3"/>
      <c r="Z143" s="3"/>
      <c r="AA143" s="3"/>
      <c r="AB143" s="3"/>
      <c r="AC143" s="3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1"/>
      <c r="GR143" s="51"/>
      <c r="GS143" s="51"/>
      <c r="GT143" s="51"/>
      <c r="GU143" s="51"/>
      <c r="GV143" s="51"/>
      <c r="GW143" s="51"/>
      <c r="GX143" s="51"/>
      <c r="GY143" s="51"/>
      <c r="GZ143" s="51"/>
      <c r="HA143" s="51"/>
      <c r="HB143" s="51"/>
      <c r="HC143" s="51"/>
      <c r="HD143" s="51"/>
      <c r="HE143" s="51"/>
      <c r="HF143" s="51"/>
      <c r="HG143" s="51"/>
      <c r="HH143" s="51"/>
      <c r="HI143" s="51"/>
      <c r="HJ143" s="51"/>
      <c r="HK143" s="51"/>
    </row>
    <row r="144" spans="1:219" s="23" customFormat="1" ht="39">
      <c r="A144" s="3">
        <v>2</v>
      </c>
      <c r="B144" s="21" t="s">
        <v>587</v>
      </c>
      <c r="C144" s="3"/>
      <c r="D144" s="3" t="s">
        <v>2500</v>
      </c>
      <c r="E144" s="3" t="s">
        <v>2501</v>
      </c>
      <c r="F144" s="3" t="s">
        <v>2501</v>
      </c>
      <c r="G144" s="3">
        <v>1981</v>
      </c>
      <c r="H144" s="204">
        <v>4465</v>
      </c>
      <c r="I144" s="3" t="s">
        <v>1155</v>
      </c>
      <c r="J144" s="205" t="s">
        <v>585</v>
      </c>
      <c r="K144" s="3" t="s">
        <v>586</v>
      </c>
      <c r="L144" s="3" t="s">
        <v>594</v>
      </c>
      <c r="M144" s="3" t="s">
        <v>595</v>
      </c>
      <c r="N144" s="3" t="s">
        <v>2314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/>
      <c r="GT144" s="51"/>
      <c r="GU144" s="51"/>
      <c r="GV144" s="51"/>
      <c r="GW144" s="51"/>
      <c r="GX144" s="51"/>
      <c r="GY144" s="51"/>
      <c r="GZ144" s="51"/>
      <c r="HA144" s="51"/>
      <c r="HB144" s="51"/>
      <c r="HC144" s="51"/>
      <c r="HD144" s="51"/>
      <c r="HE144" s="51"/>
      <c r="HF144" s="51"/>
      <c r="HG144" s="51"/>
      <c r="HH144" s="51"/>
      <c r="HI144" s="51"/>
      <c r="HJ144" s="51"/>
      <c r="HK144" s="51"/>
    </row>
    <row r="145" spans="1:219" s="23" customFormat="1" ht="26.25">
      <c r="A145" s="3">
        <v>3</v>
      </c>
      <c r="B145" s="21" t="s">
        <v>588</v>
      </c>
      <c r="C145" s="3"/>
      <c r="D145" s="3" t="s">
        <v>2500</v>
      </c>
      <c r="E145" s="3" t="s">
        <v>2501</v>
      </c>
      <c r="F145" s="3" t="s">
        <v>2501</v>
      </c>
      <c r="G145" s="3">
        <v>2010</v>
      </c>
      <c r="H145" s="204">
        <v>9852.65</v>
      </c>
      <c r="I145" s="3" t="s">
        <v>1155</v>
      </c>
      <c r="J145" s="205" t="s">
        <v>585</v>
      </c>
      <c r="K145" s="3" t="s">
        <v>586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  <c r="GU145" s="51"/>
      <c r="GV145" s="51"/>
      <c r="GW145" s="51"/>
      <c r="GX145" s="51"/>
      <c r="GY145" s="51"/>
      <c r="GZ145" s="51"/>
      <c r="HA145" s="51"/>
      <c r="HB145" s="51"/>
      <c r="HC145" s="51"/>
      <c r="HD145" s="51"/>
      <c r="HE145" s="51"/>
      <c r="HF145" s="51"/>
      <c r="HG145" s="51"/>
      <c r="HH145" s="51"/>
      <c r="HI145" s="51"/>
      <c r="HJ145" s="51"/>
      <c r="HK145" s="51"/>
    </row>
    <row r="146" spans="1:219" s="23" customFormat="1" ht="26.25">
      <c r="A146" s="3">
        <v>4</v>
      </c>
      <c r="B146" s="21" t="s">
        <v>589</v>
      </c>
      <c r="C146" s="3"/>
      <c r="D146" s="3" t="s">
        <v>2500</v>
      </c>
      <c r="E146" s="3" t="s">
        <v>2501</v>
      </c>
      <c r="F146" s="3" t="s">
        <v>2501</v>
      </c>
      <c r="G146" s="3">
        <v>1985</v>
      </c>
      <c r="H146" s="204">
        <v>289285</v>
      </c>
      <c r="I146" s="3" t="s">
        <v>1155</v>
      </c>
      <c r="J146" s="205" t="s">
        <v>585</v>
      </c>
      <c r="K146" s="3" t="s">
        <v>586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  <c r="GE146" s="51"/>
      <c r="GF146" s="51"/>
      <c r="GG146" s="51"/>
      <c r="GH146" s="51"/>
      <c r="GI146" s="51"/>
      <c r="GJ146" s="51"/>
      <c r="GK146" s="51"/>
      <c r="GL146" s="51"/>
      <c r="GM146" s="51"/>
      <c r="GN146" s="51"/>
      <c r="GO146" s="51"/>
      <c r="GP146" s="51"/>
      <c r="GQ146" s="51"/>
      <c r="GR146" s="51"/>
      <c r="GS146" s="51"/>
      <c r="GT146" s="51"/>
      <c r="GU146" s="51"/>
      <c r="GV146" s="51"/>
      <c r="GW146" s="51"/>
      <c r="GX146" s="51"/>
      <c r="GY146" s="51"/>
      <c r="GZ146" s="51"/>
      <c r="HA146" s="51"/>
      <c r="HB146" s="51"/>
      <c r="HC146" s="51"/>
      <c r="HD146" s="51"/>
      <c r="HE146" s="51"/>
      <c r="HF146" s="51"/>
      <c r="HG146" s="51"/>
      <c r="HH146" s="51"/>
      <c r="HI146" s="51"/>
      <c r="HJ146" s="51"/>
      <c r="HK146" s="51"/>
    </row>
    <row r="147" spans="1:219" s="23" customFormat="1" ht="26.25">
      <c r="A147" s="3">
        <v>5</v>
      </c>
      <c r="B147" s="21" t="s">
        <v>590</v>
      </c>
      <c r="C147" s="3"/>
      <c r="D147" s="3" t="s">
        <v>2500</v>
      </c>
      <c r="E147" s="3" t="s">
        <v>2501</v>
      </c>
      <c r="F147" s="3" t="s">
        <v>2501</v>
      </c>
      <c r="G147" s="3">
        <v>2011</v>
      </c>
      <c r="H147" s="204">
        <v>191932.23</v>
      </c>
      <c r="I147" s="3" t="s">
        <v>1155</v>
      </c>
      <c r="J147" s="205" t="s">
        <v>585</v>
      </c>
      <c r="K147" s="3" t="s">
        <v>586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  <c r="GU147" s="51"/>
      <c r="GV147" s="51"/>
      <c r="GW147" s="51"/>
      <c r="GX147" s="51"/>
      <c r="GY147" s="51"/>
      <c r="GZ147" s="51"/>
      <c r="HA147" s="51"/>
      <c r="HB147" s="51"/>
      <c r="HC147" s="51"/>
      <c r="HD147" s="51"/>
      <c r="HE147" s="51"/>
      <c r="HF147" s="51"/>
      <c r="HG147" s="51"/>
      <c r="HH147" s="51"/>
      <c r="HI147" s="51"/>
      <c r="HJ147" s="51"/>
      <c r="HK147" s="51"/>
    </row>
    <row r="148" spans="1:219" s="23" customFormat="1" ht="26.25">
      <c r="A148" s="3">
        <v>6</v>
      </c>
      <c r="B148" s="21" t="s">
        <v>591</v>
      </c>
      <c r="C148" s="3"/>
      <c r="D148" s="3" t="s">
        <v>2500</v>
      </c>
      <c r="E148" s="3" t="s">
        <v>2501</v>
      </c>
      <c r="F148" s="3" t="s">
        <v>2501</v>
      </c>
      <c r="G148" s="3">
        <v>2011</v>
      </c>
      <c r="H148" s="204">
        <v>39716.09</v>
      </c>
      <c r="I148" s="3" t="s">
        <v>1155</v>
      </c>
      <c r="J148" s="205" t="s">
        <v>585</v>
      </c>
      <c r="K148" s="3" t="s">
        <v>586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/>
      <c r="GI148" s="51"/>
      <c r="GJ148" s="51"/>
      <c r="GK148" s="51"/>
      <c r="GL148" s="51"/>
      <c r="GM148" s="51"/>
      <c r="GN148" s="51"/>
      <c r="GO148" s="51"/>
      <c r="GP148" s="51"/>
      <c r="GQ148" s="51"/>
      <c r="GR148" s="51"/>
      <c r="GS148" s="51"/>
      <c r="GT148" s="51"/>
      <c r="GU148" s="51"/>
      <c r="GV148" s="51"/>
      <c r="GW148" s="51"/>
      <c r="GX148" s="51"/>
      <c r="GY148" s="51"/>
      <c r="GZ148" s="51"/>
      <c r="HA148" s="51"/>
      <c r="HB148" s="51"/>
      <c r="HC148" s="51"/>
      <c r="HD148" s="51"/>
      <c r="HE148" s="51"/>
      <c r="HF148" s="51"/>
      <c r="HG148" s="51"/>
      <c r="HH148" s="51"/>
      <c r="HI148" s="51"/>
      <c r="HJ148" s="51"/>
      <c r="HK148" s="51"/>
    </row>
    <row r="149" spans="1:219" s="131" customFormat="1" ht="12.75">
      <c r="A149" s="310" t="s">
        <v>1981</v>
      </c>
      <c r="B149" s="310"/>
      <c r="C149" s="310"/>
      <c r="D149" s="144"/>
      <c r="E149" s="144"/>
      <c r="F149" s="144"/>
      <c r="G149" s="145"/>
      <c r="H149" s="146">
        <f>SUM(H143:H148)</f>
        <v>3772318.63</v>
      </c>
      <c r="I149" s="165"/>
      <c r="J149" s="143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1"/>
      <c r="BW149" s="141"/>
      <c r="BX149" s="141"/>
      <c r="BY149" s="141"/>
      <c r="BZ149" s="141"/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/>
      <c r="CM149" s="141"/>
      <c r="CN149" s="141"/>
      <c r="CO149" s="141"/>
      <c r="CP149" s="141"/>
      <c r="CQ149" s="141"/>
      <c r="CR149" s="141"/>
      <c r="CS149" s="141"/>
      <c r="CT149" s="141"/>
      <c r="CU149" s="141"/>
      <c r="CV149" s="141"/>
      <c r="CW149" s="141"/>
      <c r="CX149" s="141"/>
      <c r="CY149" s="141"/>
      <c r="CZ149" s="141"/>
      <c r="DA149" s="141"/>
      <c r="DB149" s="141"/>
      <c r="DC149" s="141"/>
      <c r="DD149" s="141"/>
      <c r="DE149" s="141"/>
      <c r="DF149" s="141"/>
      <c r="DG149" s="141"/>
      <c r="DH149" s="141"/>
      <c r="DI149" s="141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1"/>
      <c r="EI149" s="141"/>
      <c r="EJ149" s="141"/>
      <c r="EK149" s="141"/>
      <c r="EL149" s="141"/>
      <c r="EM149" s="141"/>
      <c r="EN149" s="141"/>
      <c r="EO149" s="141"/>
      <c r="EP149" s="141"/>
      <c r="EQ149" s="141"/>
      <c r="ER149" s="141"/>
      <c r="ES149" s="141"/>
      <c r="ET149" s="141"/>
      <c r="EU149" s="141"/>
      <c r="EV149" s="141"/>
      <c r="EW149" s="141"/>
      <c r="EX149" s="141"/>
      <c r="EY149" s="141"/>
      <c r="EZ149" s="141"/>
      <c r="FA149" s="141"/>
      <c r="FB149" s="141"/>
      <c r="FC149" s="141"/>
      <c r="FD149" s="141"/>
      <c r="FE149" s="141"/>
      <c r="FF149" s="141"/>
      <c r="FG149" s="141"/>
      <c r="FH149" s="141"/>
      <c r="FI149" s="141"/>
      <c r="FJ149" s="141"/>
      <c r="FK149" s="141"/>
      <c r="FL149" s="141"/>
      <c r="FM149" s="141"/>
      <c r="FN149" s="141"/>
      <c r="FO149" s="141"/>
      <c r="FP149" s="141"/>
      <c r="FQ149" s="141"/>
      <c r="FR149" s="141"/>
      <c r="FS149" s="141"/>
      <c r="FT149" s="141"/>
      <c r="FU149" s="141"/>
      <c r="FV149" s="141"/>
      <c r="FW149" s="141"/>
      <c r="FX149" s="141"/>
      <c r="FY149" s="141"/>
      <c r="FZ149" s="141"/>
      <c r="GA149" s="141"/>
      <c r="GB149" s="141"/>
      <c r="GC149" s="141"/>
      <c r="GD149" s="141"/>
      <c r="GE149" s="141"/>
      <c r="GF149" s="141"/>
      <c r="GG149" s="141"/>
      <c r="GH149" s="141"/>
      <c r="GI149" s="141"/>
      <c r="GJ149" s="141"/>
      <c r="GK149" s="141"/>
      <c r="GL149" s="141"/>
      <c r="GM149" s="141"/>
      <c r="GN149" s="141"/>
      <c r="GO149" s="141"/>
      <c r="GP149" s="141"/>
      <c r="GQ149" s="141"/>
      <c r="GR149" s="141"/>
      <c r="GS149" s="141"/>
      <c r="GT149" s="141"/>
      <c r="GU149" s="141"/>
      <c r="GV149" s="141"/>
      <c r="GW149" s="141"/>
      <c r="GX149" s="141"/>
      <c r="GY149" s="141"/>
      <c r="GZ149" s="141"/>
      <c r="HA149" s="141"/>
      <c r="HB149" s="141"/>
      <c r="HC149" s="141"/>
      <c r="HD149" s="141"/>
      <c r="HE149" s="141"/>
      <c r="HF149" s="141"/>
      <c r="HG149" s="141"/>
      <c r="HH149" s="141"/>
      <c r="HI149" s="141"/>
      <c r="HJ149" s="141"/>
      <c r="HK149" s="141"/>
    </row>
    <row r="150" spans="1:219" s="23" customFormat="1" ht="12.75">
      <c r="A150" s="311" t="s">
        <v>1139</v>
      </c>
      <c r="B150" s="311"/>
      <c r="C150" s="311"/>
      <c r="D150" s="311"/>
      <c r="E150" s="311"/>
      <c r="F150" s="311"/>
      <c r="G150" s="311"/>
      <c r="H150" s="311"/>
      <c r="I150" s="311"/>
      <c r="J150" s="309"/>
      <c r="K150" s="309"/>
      <c r="L150" s="75"/>
      <c r="M150" s="309"/>
      <c r="N150" s="309"/>
      <c r="O150" s="309"/>
      <c r="P150" s="309"/>
      <c r="Q150" s="75"/>
      <c r="R150" s="309"/>
      <c r="S150" s="309"/>
      <c r="T150" s="309"/>
      <c r="U150" s="309"/>
      <c r="V150" s="75"/>
      <c r="W150" s="309"/>
      <c r="X150" s="309"/>
      <c r="Y150" s="309"/>
      <c r="Z150" s="309"/>
      <c r="AA150" s="309"/>
      <c r="AB150" s="309"/>
      <c r="AC150" s="75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1"/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/>
      <c r="HC150" s="51"/>
      <c r="HD150" s="51"/>
      <c r="HE150" s="51"/>
      <c r="HF150" s="51"/>
      <c r="HG150" s="51"/>
      <c r="HH150" s="51"/>
      <c r="HI150" s="51"/>
      <c r="HJ150" s="51"/>
      <c r="HK150" s="51"/>
    </row>
    <row r="151" spans="1:219" s="23" customFormat="1" ht="52.5">
      <c r="A151" s="3">
        <v>1</v>
      </c>
      <c r="B151" s="21" t="s">
        <v>1609</v>
      </c>
      <c r="C151" s="3" t="s">
        <v>1823</v>
      </c>
      <c r="D151" s="3" t="s">
        <v>2499</v>
      </c>
      <c r="E151" s="219"/>
      <c r="F151" s="219"/>
      <c r="G151" s="3">
        <v>1935</v>
      </c>
      <c r="H151" s="204">
        <v>2867923.56</v>
      </c>
      <c r="I151" s="3" t="s">
        <v>1155</v>
      </c>
      <c r="J151" s="205" t="s">
        <v>1826</v>
      </c>
      <c r="K151" s="3" t="s">
        <v>1828</v>
      </c>
      <c r="L151" s="3" t="s">
        <v>1830</v>
      </c>
      <c r="M151" s="3" t="s">
        <v>1831</v>
      </c>
      <c r="N151" s="3" t="s">
        <v>1832</v>
      </c>
      <c r="O151" s="3"/>
      <c r="P151" s="130"/>
      <c r="Q151" s="3" t="s">
        <v>1835</v>
      </c>
      <c r="R151" s="3" t="s">
        <v>2317</v>
      </c>
      <c r="S151" s="3" t="s">
        <v>2317</v>
      </c>
      <c r="T151" s="3" t="s">
        <v>1836</v>
      </c>
      <c r="U151" s="3" t="s">
        <v>2757</v>
      </c>
      <c r="V151" s="3" t="s">
        <v>2757</v>
      </c>
      <c r="W151" s="3"/>
      <c r="X151" s="3"/>
      <c r="Y151" s="3"/>
      <c r="Z151" s="3"/>
      <c r="AA151" s="3"/>
      <c r="AB151" s="3"/>
      <c r="AC151" s="3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</row>
    <row r="152" spans="1:219" s="23" customFormat="1" ht="26.25">
      <c r="A152" s="3">
        <v>2</v>
      </c>
      <c r="B152" s="21" t="s">
        <v>1824</v>
      </c>
      <c r="C152" s="3" t="s">
        <v>1825</v>
      </c>
      <c r="D152" s="3" t="s">
        <v>2499</v>
      </c>
      <c r="E152" s="219"/>
      <c r="F152" s="219"/>
      <c r="G152" s="3">
        <v>1935</v>
      </c>
      <c r="H152" s="204">
        <v>1333600.23</v>
      </c>
      <c r="I152" s="3" t="s">
        <v>1155</v>
      </c>
      <c r="J152" s="206" t="s">
        <v>1827</v>
      </c>
      <c r="K152" s="3" t="s">
        <v>1829</v>
      </c>
      <c r="L152" s="3" t="s">
        <v>1830</v>
      </c>
      <c r="M152" s="3" t="s">
        <v>1833</v>
      </c>
      <c r="N152" s="3" t="s">
        <v>1834</v>
      </c>
      <c r="O152" s="3"/>
      <c r="P152" s="3"/>
      <c r="Q152" s="3" t="s">
        <v>2756</v>
      </c>
      <c r="R152" s="3" t="s">
        <v>2317</v>
      </c>
      <c r="S152" s="3" t="s">
        <v>2317</v>
      </c>
      <c r="T152" s="3" t="s">
        <v>2756</v>
      </c>
      <c r="U152" s="3" t="s">
        <v>2759</v>
      </c>
      <c r="V152" s="3" t="s">
        <v>2756</v>
      </c>
      <c r="W152" s="3"/>
      <c r="X152" s="3"/>
      <c r="Y152" s="3"/>
      <c r="Z152" s="3"/>
      <c r="AA152" s="3"/>
      <c r="AB152" s="3"/>
      <c r="AC152" s="3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  <c r="GN152" s="51"/>
      <c r="GO152" s="51"/>
      <c r="GP152" s="51"/>
      <c r="GQ152" s="51"/>
      <c r="GR152" s="51"/>
      <c r="GS152" s="51"/>
      <c r="GT152" s="51"/>
      <c r="GU152" s="51"/>
      <c r="GV152" s="51"/>
      <c r="GW152" s="51"/>
      <c r="GX152" s="51"/>
      <c r="GY152" s="51"/>
      <c r="GZ152" s="51"/>
      <c r="HA152" s="51"/>
      <c r="HB152" s="51"/>
      <c r="HC152" s="51"/>
      <c r="HD152" s="51"/>
      <c r="HE152" s="51"/>
      <c r="HF152" s="51"/>
      <c r="HG152" s="51"/>
      <c r="HH152" s="51"/>
      <c r="HI152" s="51"/>
      <c r="HJ152" s="51"/>
      <c r="HK152" s="51"/>
    </row>
    <row r="153" spans="1:219" s="131" customFormat="1" ht="12.75">
      <c r="A153" s="310" t="s">
        <v>1981</v>
      </c>
      <c r="B153" s="310"/>
      <c r="C153" s="310"/>
      <c r="D153" s="144"/>
      <c r="E153" s="144"/>
      <c r="F153" s="144"/>
      <c r="G153" s="145"/>
      <c r="H153" s="146">
        <f>SUM(H151:H152)</f>
        <v>4201523.79</v>
      </c>
      <c r="I153" s="165"/>
      <c r="J153" s="143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1"/>
      <c r="AZ153" s="141"/>
      <c r="BA153" s="141"/>
      <c r="BB153" s="141"/>
      <c r="BC153" s="141"/>
      <c r="BD153" s="141"/>
      <c r="BE153" s="141"/>
      <c r="BF153" s="141"/>
      <c r="BG153" s="141"/>
      <c r="BH153" s="141"/>
      <c r="BI153" s="141"/>
      <c r="BJ153" s="141"/>
      <c r="BK153" s="141"/>
      <c r="BL153" s="141"/>
      <c r="BM153" s="141"/>
      <c r="BN153" s="141"/>
      <c r="BO153" s="141"/>
      <c r="BP153" s="141"/>
      <c r="BQ153" s="141"/>
      <c r="BR153" s="141"/>
      <c r="BS153" s="141"/>
      <c r="BT153" s="141"/>
      <c r="BU153" s="141"/>
      <c r="BV153" s="141"/>
      <c r="BW153" s="141"/>
      <c r="BX153" s="141"/>
      <c r="BY153" s="141"/>
      <c r="BZ153" s="141"/>
      <c r="CA153" s="141"/>
      <c r="CB153" s="141"/>
      <c r="CC153" s="141"/>
      <c r="CD153" s="141"/>
      <c r="CE153" s="141"/>
      <c r="CF153" s="141"/>
      <c r="CG153" s="141"/>
      <c r="CH153" s="141"/>
      <c r="CI153" s="141"/>
      <c r="CJ153" s="141"/>
      <c r="CK153" s="141"/>
      <c r="CL153" s="141"/>
      <c r="CM153" s="141"/>
      <c r="CN153" s="141"/>
      <c r="CO153" s="141"/>
      <c r="CP153" s="141"/>
      <c r="CQ153" s="141"/>
      <c r="CR153" s="141"/>
      <c r="CS153" s="141"/>
      <c r="CT153" s="141"/>
      <c r="CU153" s="141"/>
      <c r="CV153" s="141"/>
      <c r="CW153" s="141"/>
      <c r="CX153" s="141"/>
      <c r="CY153" s="141"/>
      <c r="CZ153" s="141"/>
      <c r="DA153" s="141"/>
      <c r="DB153" s="141"/>
      <c r="DC153" s="141"/>
      <c r="DD153" s="141"/>
      <c r="DE153" s="141"/>
      <c r="DF153" s="141"/>
      <c r="DG153" s="141"/>
      <c r="DH153" s="141"/>
      <c r="DI153" s="141"/>
      <c r="DJ153" s="141"/>
      <c r="DK153" s="141"/>
      <c r="DL153" s="141"/>
      <c r="DM153" s="141"/>
      <c r="DN153" s="141"/>
      <c r="DO153" s="141"/>
      <c r="DP153" s="141"/>
      <c r="DQ153" s="141"/>
      <c r="DR153" s="141"/>
      <c r="DS153" s="141"/>
      <c r="DT153" s="141"/>
      <c r="DU153" s="141"/>
      <c r="DV153" s="141"/>
      <c r="DW153" s="141"/>
      <c r="DX153" s="141"/>
      <c r="DY153" s="141"/>
      <c r="DZ153" s="141"/>
      <c r="EA153" s="141"/>
      <c r="EB153" s="141"/>
      <c r="EC153" s="141"/>
      <c r="ED153" s="141"/>
      <c r="EE153" s="141"/>
      <c r="EF153" s="141"/>
      <c r="EG153" s="141"/>
      <c r="EH153" s="141"/>
      <c r="EI153" s="141"/>
      <c r="EJ153" s="141"/>
      <c r="EK153" s="141"/>
      <c r="EL153" s="141"/>
      <c r="EM153" s="141"/>
      <c r="EN153" s="141"/>
      <c r="EO153" s="141"/>
      <c r="EP153" s="141"/>
      <c r="EQ153" s="141"/>
      <c r="ER153" s="141"/>
      <c r="ES153" s="141"/>
      <c r="ET153" s="141"/>
      <c r="EU153" s="141"/>
      <c r="EV153" s="141"/>
      <c r="EW153" s="141"/>
      <c r="EX153" s="141"/>
      <c r="EY153" s="141"/>
      <c r="EZ153" s="141"/>
      <c r="FA153" s="141"/>
      <c r="FB153" s="141"/>
      <c r="FC153" s="141"/>
      <c r="FD153" s="141"/>
      <c r="FE153" s="141"/>
      <c r="FF153" s="141"/>
      <c r="FG153" s="141"/>
      <c r="FH153" s="141"/>
      <c r="FI153" s="141"/>
      <c r="FJ153" s="141"/>
      <c r="FK153" s="141"/>
      <c r="FL153" s="141"/>
      <c r="FM153" s="141"/>
      <c r="FN153" s="141"/>
      <c r="FO153" s="141"/>
      <c r="FP153" s="141"/>
      <c r="FQ153" s="141"/>
      <c r="FR153" s="141"/>
      <c r="FS153" s="141"/>
      <c r="FT153" s="141"/>
      <c r="FU153" s="141"/>
      <c r="FV153" s="141"/>
      <c r="FW153" s="141"/>
      <c r="FX153" s="141"/>
      <c r="FY153" s="141"/>
      <c r="FZ153" s="141"/>
      <c r="GA153" s="141"/>
      <c r="GB153" s="141"/>
      <c r="GC153" s="141"/>
      <c r="GD153" s="141"/>
      <c r="GE153" s="141"/>
      <c r="GF153" s="141"/>
      <c r="GG153" s="141"/>
      <c r="GH153" s="141"/>
      <c r="GI153" s="141"/>
      <c r="GJ153" s="141"/>
      <c r="GK153" s="141"/>
      <c r="GL153" s="141"/>
      <c r="GM153" s="141"/>
      <c r="GN153" s="141"/>
      <c r="GO153" s="141"/>
      <c r="GP153" s="141"/>
      <c r="GQ153" s="141"/>
      <c r="GR153" s="141"/>
      <c r="GS153" s="141"/>
      <c r="GT153" s="141"/>
      <c r="GU153" s="141"/>
      <c r="GV153" s="141"/>
      <c r="GW153" s="141"/>
      <c r="GX153" s="141"/>
      <c r="GY153" s="141"/>
      <c r="GZ153" s="141"/>
      <c r="HA153" s="141"/>
      <c r="HB153" s="141"/>
      <c r="HC153" s="141"/>
      <c r="HD153" s="141"/>
      <c r="HE153" s="141"/>
      <c r="HF153" s="141"/>
      <c r="HG153" s="141"/>
      <c r="HH153" s="141"/>
      <c r="HI153" s="141"/>
      <c r="HJ153" s="141"/>
      <c r="HK153" s="141"/>
    </row>
    <row r="154" spans="1:219" s="23" customFormat="1" ht="12.75">
      <c r="A154" s="311" t="s">
        <v>1140</v>
      </c>
      <c r="B154" s="311"/>
      <c r="C154" s="311"/>
      <c r="D154" s="311"/>
      <c r="E154" s="311"/>
      <c r="F154" s="311"/>
      <c r="G154" s="311"/>
      <c r="H154" s="311"/>
      <c r="I154" s="311"/>
      <c r="J154" s="309"/>
      <c r="K154" s="309"/>
      <c r="L154" s="75"/>
      <c r="M154" s="309"/>
      <c r="N154" s="309"/>
      <c r="O154" s="309"/>
      <c r="P154" s="309"/>
      <c r="Q154" s="75"/>
      <c r="R154" s="309"/>
      <c r="S154" s="309"/>
      <c r="T154" s="309"/>
      <c r="U154" s="309"/>
      <c r="V154" s="75"/>
      <c r="W154" s="309"/>
      <c r="X154" s="309"/>
      <c r="Y154" s="309"/>
      <c r="Z154" s="309"/>
      <c r="AA154" s="309"/>
      <c r="AB154" s="309"/>
      <c r="AC154" s="75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  <c r="HG154" s="51"/>
      <c r="HH154" s="51"/>
      <c r="HI154" s="51"/>
      <c r="HJ154" s="51"/>
      <c r="HK154" s="51"/>
    </row>
    <row r="155" spans="1:219" s="23" customFormat="1" ht="382.5">
      <c r="A155" s="3">
        <v>1</v>
      </c>
      <c r="B155" s="21" t="s">
        <v>1852</v>
      </c>
      <c r="C155" s="3" t="s">
        <v>1853</v>
      </c>
      <c r="D155" s="3" t="s">
        <v>2499</v>
      </c>
      <c r="E155" s="3"/>
      <c r="F155" s="3" t="s">
        <v>2622</v>
      </c>
      <c r="G155" s="3">
        <v>1978</v>
      </c>
      <c r="H155" s="204">
        <v>681039.23</v>
      </c>
      <c r="I155" s="3" t="s">
        <v>1155</v>
      </c>
      <c r="J155" s="205" t="s">
        <v>1868</v>
      </c>
      <c r="K155" s="3" t="s">
        <v>1869</v>
      </c>
      <c r="L155" s="3" t="s">
        <v>1877</v>
      </c>
      <c r="M155" s="3" t="s">
        <v>1878</v>
      </c>
      <c r="N155" s="3" t="s">
        <v>1879</v>
      </c>
      <c r="O155" s="3"/>
      <c r="P155" s="3" t="s">
        <v>2914</v>
      </c>
      <c r="Q155" s="3" t="s">
        <v>2757</v>
      </c>
      <c r="R155" s="3" t="s">
        <v>2757</v>
      </c>
      <c r="S155" s="3" t="s">
        <v>2757</v>
      </c>
      <c r="T155" s="3" t="s">
        <v>2757</v>
      </c>
      <c r="U155" s="3" t="s">
        <v>1891</v>
      </c>
      <c r="V155" s="3" t="s">
        <v>2757</v>
      </c>
      <c r="W155" s="3"/>
      <c r="X155" s="3"/>
      <c r="Y155" s="3"/>
      <c r="Z155" s="3"/>
      <c r="AA155" s="3"/>
      <c r="AB155" s="3"/>
      <c r="AC155" s="3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1"/>
      <c r="FI155" s="51"/>
      <c r="FJ155" s="51"/>
      <c r="FK155" s="51"/>
      <c r="FL155" s="51"/>
      <c r="FM155" s="51"/>
      <c r="FN155" s="51"/>
      <c r="FO155" s="51"/>
      <c r="FP155" s="51"/>
      <c r="FQ155" s="51"/>
      <c r="FR155" s="51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1"/>
      <c r="GD155" s="51"/>
      <c r="GE155" s="51"/>
      <c r="GF155" s="51"/>
      <c r="GG155" s="51"/>
      <c r="GH155" s="51"/>
      <c r="GI155" s="51"/>
      <c r="GJ155" s="51"/>
      <c r="GK155" s="51"/>
      <c r="GL155" s="51"/>
      <c r="GM155" s="51"/>
      <c r="GN155" s="51"/>
      <c r="GO155" s="51"/>
      <c r="GP155" s="51"/>
      <c r="GQ155" s="51"/>
      <c r="GR155" s="51"/>
      <c r="GS155" s="51"/>
      <c r="GT155" s="51"/>
      <c r="GU155" s="51"/>
      <c r="GV155" s="51"/>
      <c r="GW155" s="51"/>
      <c r="GX155" s="51"/>
      <c r="GY155" s="51"/>
      <c r="GZ155" s="51"/>
      <c r="HA155" s="51"/>
      <c r="HB155" s="51"/>
      <c r="HC155" s="51"/>
      <c r="HD155" s="51"/>
      <c r="HE155" s="51"/>
      <c r="HF155" s="51"/>
      <c r="HG155" s="51"/>
      <c r="HH155" s="51"/>
      <c r="HI155" s="51"/>
      <c r="HJ155" s="51"/>
      <c r="HK155" s="51"/>
    </row>
    <row r="156" spans="1:219" s="23" customFormat="1" ht="52.5">
      <c r="A156" s="3">
        <v>2</v>
      </c>
      <c r="B156" s="21" t="s">
        <v>1854</v>
      </c>
      <c r="C156" s="3" t="s">
        <v>1855</v>
      </c>
      <c r="D156" s="3" t="s">
        <v>2499</v>
      </c>
      <c r="E156" s="3"/>
      <c r="F156" s="3" t="s">
        <v>2622</v>
      </c>
      <c r="G156" s="3">
        <v>1978</v>
      </c>
      <c r="H156" s="204">
        <v>434767.43</v>
      </c>
      <c r="I156" s="3" t="s">
        <v>1155</v>
      </c>
      <c r="J156" s="206" t="s">
        <v>1870</v>
      </c>
      <c r="K156" s="3" t="s">
        <v>1869</v>
      </c>
      <c r="L156" s="3" t="s">
        <v>1880</v>
      </c>
      <c r="M156" s="3" t="s">
        <v>1881</v>
      </c>
      <c r="N156" s="3" t="s">
        <v>1882</v>
      </c>
      <c r="O156" s="3"/>
      <c r="P156" s="3"/>
      <c r="Q156" s="3" t="s">
        <v>2757</v>
      </c>
      <c r="R156" s="3" t="s">
        <v>2757</v>
      </c>
      <c r="S156" s="3" t="s">
        <v>2757</v>
      </c>
      <c r="T156" s="3" t="s">
        <v>2757</v>
      </c>
      <c r="U156" s="3" t="s">
        <v>1891</v>
      </c>
      <c r="V156" s="3" t="s">
        <v>2757</v>
      </c>
      <c r="W156" s="3"/>
      <c r="X156" s="3"/>
      <c r="Y156" s="3"/>
      <c r="Z156" s="3"/>
      <c r="AA156" s="3"/>
      <c r="AB156" s="3"/>
      <c r="AC156" s="3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  <c r="ET156" s="51"/>
      <c r="EU156" s="51"/>
      <c r="EV156" s="51"/>
      <c r="EW156" s="51"/>
      <c r="EX156" s="51"/>
      <c r="EY156" s="51"/>
      <c r="EZ156" s="51"/>
      <c r="FA156" s="51"/>
      <c r="FB156" s="51"/>
      <c r="FC156" s="51"/>
      <c r="FD156" s="51"/>
      <c r="FE156" s="51"/>
      <c r="FF156" s="51"/>
      <c r="FG156" s="51"/>
      <c r="FH156" s="51"/>
      <c r="FI156" s="51"/>
      <c r="FJ156" s="51"/>
      <c r="FK156" s="51"/>
      <c r="FL156" s="51"/>
      <c r="FM156" s="51"/>
      <c r="FN156" s="51"/>
      <c r="FO156" s="51"/>
      <c r="FP156" s="51"/>
      <c r="FQ156" s="51"/>
      <c r="FR156" s="51"/>
      <c r="FS156" s="51"/>
      <c r="FT156" s="51"/>
      <c r="FU156" s="51"/>
      <c r="FV156" s="51"/>
      <c r="FW156" s="51"/>
      <c r="FX156" s="51"/>
      <c r="FY156" s="51"/>
      <c r="FZ156" s="51"/>
      <c r="GA156" s="51"/>
      <c r="GB156" s="51"/>
      <c r="GC156" s="51"/>
      <c r="GD156" s="51"/>
      <c r="GE156" s="51"/>
      <c r="GF156" s="51"/>
      <c r="GG156" s="51"/>
      <c r="GH156" s="51"/>
      <c r="GI156" s="51"/>
      <c r="GJ156" s="51"/>
      <c r="GK156" s="51"/>
      <c r="GL156" s="51"/>
      <c r="GM156" s="51"/>
      <c r="GN156" s="51"/>
      <c r="GO156" s="51"/>
      <c r="GP156" s="51"/>
      <c r="GQ156" s="51"/>
      <c r="GR156" s="51"/>
      <c r="GS156" s="51"/>
      <c r="GT156" s="51"/>
      <c r="GU156" s="51"/>
      <c r="GV156" s="51"/>
      <c r="GW156" s="51"/>
      <c r="GX156" s="51"/>
      <c r="GY156" s="51"/>
      <c r="GZ156" s="51"/>
      <c r="HA156" s="51"/>
      <c r="HB156" s="51"/>
      <c r="HC156" s="51"/>
      <c r="HD156" s="51"/>
      <c r="HE156" s="51"/>
      <c r="HF156" s="51"/>
      <c r="HG156" s="51"/>
      <c r="HH156" s="51"/>
      <c r="HI156" s="51"/>
      <c r="HJ156" s="51"/>
      <c r="HK156" s="51"/>
    </row>
    <row r="157" spans="1:219" s="23" customFormat="1" ht="26.25">
      <c r="A157" s="3">
        <v>3</v>
      </c>
      <c r="B157" s="21" t="s">
        <v>1856</v>
      </c>
      <c r="C157" s="3" t="s">
        <v>1857</v>
      </c>
      <c r="D157" s="3" t="s">
        <v>2499</v>
      </c>
      <c r="E157" s="3"/>
      <c r="F157" s="3" t="s">
        <v>2622</v>
      </c>
      <c r="G157" s="3">
        <v>1994</v>
      </c>
      <c r="H157" s="204">
        <v>363069</v>
      </c>
      <c r="I157" s="3" t="s">
        <v>1155</v>
      </c>
      <c r="J157" s="206" t="s">
        <v>1871</v>
      </c>
      <c r="K157" s="3" t="s">
        <v>1869</v>
      </c>
      <c r="L157" s="3" t="s">
        <v>1883</v>
      </c>
      <c r="M157" s="3" t="s">
        <v>1884</v>
      </c>
      <c r="N157" s="3" t="s">
        <v>1885</v>
      </c>
      <c r="O157" s="3"/>
      <c r="P157" s="3"/>
      <c r="Q157" s="3" t="s">
        <v>2757</v>
      </c>
      <c r="R157" s="3" t="s">
        <v>2757</v>
      </c>
      <c r="S157" s="3" t="s">
        <v>2757</v>
      </c>
      <c r="T157" s="3" t="s">
        <v>2757</v>
      </c>
      <c r="U157" s="3" t="s">
        <v>2757</v>
      </c>
      <c r="V157" s="3" t="s">
        <v>2757</v>
      </c>
      <c r="W157" s="3"/>
      <c r="X157" s="3"/>
      <c r="Y157" s="3"/>
      <c r="Z157" s="3"/>
      <c r="AA157" s="3"/>
      <c r="AB157" s="3"/>
      <c r="AC157" s="3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  <c r="HG157" s="51"/>
      <c r="HH157" s="51"/>
      <c r="HI157" s="51"/>
      <c r="HJ157" s="51"/>
      <c r="HK157" s="51"/>
    </row>
    <row r="158" spans="1:219" s="23" customFormat="1" ht="26.25">
      <c r="A158" s="3">
        <v>4</v>
      </c>
      <c r="B158" s="21" t="s">
        <v>1858</v>
      </c>
      <c r="C158" s="3" t="s">
        <v>1853</v>
      </c>
      <c r="D158" s="3" t="s">
        <v>2499</v>
      </c>
      <c r="E158" s="3"/>
      <c r="F158" s="3" t="s">
        <v>2622</v>
      </c>
      <c r="G158" s="3">
        <v>1978</v>
      </c>
      <c r="H158" s="204">
        <v>322330</v>
      </c>
      <c r="I158" s="3" t="s">
        <v>1155</v>
      </c>
      <c r="J158" s="206" t="s">
        <v>1872</v>
      </c>
      <c r="K158" s="3" t="s">
        <v>1869</v>
      </c>
      <c r="L158" s="3" t="s">
        <v>1883</v>
      </c>
      <c r="M158" s="3" t="s">
        <v>1881</v>
      </c>
      <c r="N158" s="3" t="s">
        <v>1886</v>
      </c>
      <c r="O158" s="3"/>
      <c r="P158" s="3"/>
      <c r="Q158" s="3" t="s">
        <v>2757</v>
      </c>
      <c r="R158" s="3" t="s">
        <v>2757</v>
      </c>
      <c r="S158" s="3" t="s">
        <v>2757</v>
      </c>
      <c r="T158" s="3" t="s">
        <v>2757</v>
      </c>
      <c r="U158" s="3" t="s">
        <v>1891</v>
      </c>
      <c r="V158" s="3" t="s">
        <v>2757</v>
      </c>
      <c r="W158" s="3"/>
      <c r="X158" s="3"/>
      <c r="Y158" s="3"/>
      <c r="Z158" s="3"/>
      <c r="AA158" s="3"/>
      <c r="AB158" s="3"/>
      <c r="AC158" s="3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/>
      <c r="FJ158" s="51"/>
      <c r="FK158" s="51"/>
      <c r="FL158" s="51"/>
      <c r="FM158" s="51"/>
      <c r="FN158" s="51"/>
      <c r="FO158" s="51"/>
      <c r="FP158" s="51"/>
      <c r="FQ158" s="51"/>
      <c r="FR158" s="51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1"/>
      <c r="GD158" s="51"/>
      <c r="GE158" s="51"/>
      <c r="GF158" s="51"/>
      <c r="GG158" s="51"/>
      <c r="GH158" s="51"/>
      <c r="GI158" s="51"/>
      <c r="GJ158" s="51"/>
      <c r="GK158" s="51"/>
      <c r="GL158" s="51"/>
      <c r="GM158" s="51"/>
      <c r="GN158" s="51"/>
      <c r="GO158" s="51"/>
      <c r="GP158" s="51"/>
      <c r="GQ158" s="51"/>
      <c r="GR158" s="51"/>
      <c r="GS158" s="51"/>
      <c r="GT158" s="51"/>
      <c r="GU158" s="51"/>
      <c r="GV158" s="51"/>
      <c r="GW158" s="51"/>
      <c r="GX158" s="51"/>
      <c r="GY158" s="51"/>
      <c r="GZ158" s="51"/>
      <c r="HA158" s="51"/>
      <c r="HB158" s="51"/>
      <c r="HC158" s="51"/>
      <c r="HD158" s="51"/>
      <c r="HE158" s="51"/>
      <c r="HF158" s="51"/>
      <c r="HG158" s="51"/>
      <c r="HH158" s="51"/>
      <c r="HI158" s="51"/>
      <c r="HJ158" s="51"/>
      <c r="HK158" s="51"/>
    </row>
    <row r="159" spans="1:219" s="23" customFormat="1" ht="26.25">
      <c r="A159" s="3">
        <v>5</v>
      </c>
      <c r="B159" s="21" t="s">
        <v>1859</v>
      </c>
      <c r="C159" s="3" t="s">
        <v>1855</v>
      </c>
      <c r="D159" s="3" t="s">
        <v>2499</v>
      </c>
      <c r="E159" s="3"/>
      <c r="F159" s="3" t="s">
        <v>2622</v>
      </c>
      <c r="G159" s="3">
        <v>1978</v>
      </c>
      <c r="H159" s="204">
        <v>349125.36</v>
      </c>
      <c r="I159" s="3" t="s">
        <v>1155</v>
      </c>
      <c r="J159" s="206" t="s">
        <v>1873</v>
      </c>
      <c r="K159" s="3" t="s">
        <v>1869</v>
      </c>
      <c r="L159" s="3" t="s">
        <v>1883</v>
      </c>
      <c r="M159" s="3" t="s">
        <v>2311</v>
      </c>
      <c r="N159" s="3" t="s">
        <v>1886</v>
      </c>
      <c r="O159" s="3"/>
      <c r="P159" s="3"/>
      <c r="Q159" s="3" t="s">
        <v>2757</v>
      </c>
      <c r="R159" s="3" t="s">
        <v>2757</v>
      </c>
      <c r="S159" s="3" t="s">
        <v>2757</v>
      </c>
      <c r="T159" s="3" t="s">
        <v>2757</v>
      </c>
      <c r="U159" s="3" t="s">
        <v>2757</v>
      </c>
      <c r="V159" s="3" t="s">
        <v>2757</v>
      </c>
      <c r="W159" s="3"/>
      <c r="X159" s="3"/>
      <c r="Y159" s="3"/>
      <c r="Z159" s="3"/>
      <c r="AA159" s="3"/>
      <c r="AB159" s="3"/>
      <c r="AC159" s="3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  <c r="GD159" s="51"/>
      <c r="GE159" s="51"/>
      <c r="GF159" s="51"/>
      <c r="GG159" s="51"/>
      <c r="GH159" s="51"/>
      <c r="GI159" s="51"/>
      <c r="GJ159" s="51"/>
      <c r="GK159" s="51"/>
      <c r="GL159" s="51"/>
      <c r="GM159" s="51"/>
      <c r="GN159" s="51"/>
      <c r="GO159" s="51"/>
      <c r="GP159" s="51"/>
      <c r="GQ159" s="51"/>
      <c r="GR159" s="51"/>
      <c r="GS159" s="51"/>
      <c r="GT159" s="51"/>
      <c r="GU159" s="51"/>
      <c r="GV159" s="51"/>
      <c r="GW159" s="51"/>
      <c r="GX159" s="51"/>
      <c r="GY159" s="51"/>
      <c r="GZ159" s="51"/>
      <c r="HA159" s="51"/>
      <c r="HB159" s="51"/>
      <c r="HC159" s="51"/>
      <c r="HD159" s="51"/>
      <c r="HE159" s="51"/>
      <c r="HF159" s="51"/>
      <c r="HG159" s="51"/>
      <c r="HH159" s="51"/>
      <c r="HI159" s="51"/>
      <c r="HJ159" s="51"/>
      <c r="HK159" s="51"/>
    </row>
    <row r="160" spans="1:219" s="23" customFormat="1" ht="39">
      <c r="A160" s="3">
        <v>6</v>
      </c>
      <c r="B160" s="21" t="s">
        <v>1860</v>
      </c>
      <c r="C160" s="3" t="s">
        <v>1853</v>
      </c>
      <c r="D160" s="3" t="s">
        <v>2499</v>
      </c>
      <c r="E160" s="3"/>
      <c r="F160" s="3" t="s">
        <v>2622</v>
      </c>
      <c r="G160" s="3" t="s">
        <v>1861</v>
      </c>
      <c r="H160" s="204">
        <v>143335</v>
      </c>
      <c r="I160" s="3" t="s">
        <v>1155</v>
      </c>
      <c r="J160" s="206" t="s">
        <v>1874</v>
      </c>
      <c r="K160" s="3" t="s">
        <v>1875</v>
      </c>
      <c r="L160" s="3" t="s">
        <v>1883</v>
      </c>
      <c r="M160" s="3" t="s">
        <v>1887</v>
      </c>
      <c r="N160" s="3" t="s">
        <v>1888</v>
      </c>
      <c r="O160" s="3"/>
      <c r="P160" s="3"/>
      <c r="Q160" s="3" t="s">
        <v>2757</v>
      </c>
      <c r="R160" s="3" t="s">
        <v>2757</v>
      </c>
      <c r="S160" s="3" t="s">
        <v>2757</v>
      </c>
      <c r="T160" s="3" t="s">
        <v>2758</v>
      </c>
      <c r="U160" s="3" t="s">
        <v>1891</v>
      </c>
      <c r="V160" s="3" t="s">
        <v>2757</v>
      </c>
      <c r="W160" s="3"/>
      <c r="X160" s="3"/>
      <c r="Y160" s="3"/>
      <c r="Z160" s="3"/>
      <c r="AA160" s="3"/>
      <c r="AB160" s="3"/>
      <c r="AC160" s="3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/>
      <c r="GT160" s="51"/>
      <c r="GU160" s="51"/>
      <c r="GV160" s="51"/>
      <c r="GW160" s="51"/>
      <c r="GX160" s="51"/>
      <c r="GY160" s="51"/>
      <c r="GZ160" s="51"/>
      <c r="HA160" s="51"/>
      <c r="HB160" s="51"/>
      <c r="HC160" s="51"/>
      <c r="HD160" s="51"/>
      <c r="HE160" s="51"/>
      <c r="HF160" s="51"/>
      <c r="HG160" s="51"/>
      <c r="HH160" s="51"/>
      <c r="HI160" s="51"/>
      <c r="HJ160" s="51"/>
      <c r="HK160" s="51"/>
    </row>
    <row r="161" spans="1:219" s="23" customFormat="1" ht="26.25">
      <c r="A161" s="3">
        <v>7</v>
      </c>
      <c r="B161" s="21" t="s">
        <v>1862</v>
      </c>
      <c r="C161" s="3" t="s">
        <v>1853</v>
      </c>
      <c r="D161" s="3" t="s">
        <v>2499</v>
      </c>
      <c r="E161" s="3"/>
      <c r="F161" s="3" t="s">
        <v>2622</v>
      </c>
      <c r="G161" s="3" t="s">
        <v>1861</v>
      </c>
      <c r="H161" s="204">
        <v>209746.58</v>
      </c>
      <c r="I161" s="3" t="s">
        <v>1155</v>
      </c>
      <c r="J161" s="206" t="s">
        <v>1874</v>
      </c>
      <c r="K161" s="3" t="s">
        <v>1876</v>
      </c>
      <c r="L161" s="3" t="s">
        <v>1883</v>
      </c>
      <c r="M161" s="3" t="s">
        <v>1889</v>
      </c>
      <c r="N161" s="3" t="s">
        <v>1890</v>
      </c>
      <c r="O161" s="3"/>
      <c r="P161" s="3"/>
      <c r="Q161" s="3" t="s">
        <v>2757</v>
      </c>
      <c r="R161" s="3" t="s">
        <v>2757</v>
      </c>
      <c r="S161" s="3" t="s">
        <v>2757</v>
      </c>
      <c r="T161" s="3" t="s">
        <v>2758</v>
      </c>
      <c r="U161" s="3" t="s">
        <v>1891</v>
      </c>
      <c r="V161" s="3" t="s">
        <v>2757</v>
      </c>
      <c r="W161" s="3"/>
      <c r="X161" s="3"/>
      <c r="Y161" s="3"/>
      <c r="Z161" s="3"/>
      <c r="AA161" s="3"/>
      <c r="AB161" s="3"/>
      <c r="AC161" s="3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  <c r="GD161" s="51"/>
      <c r="GE161" s="51"/>
      <c r="GF161" s="51"/>
      <c r="GG161" s="51"/>
      <c r="GH161" s="51"/>
      <c r="GI161" s="51"/>
      <c r="GJ161" s="51"/>
      <c r="GK161" s="51"/>
      <c r="GL161" s="51"/>
      <c r="GM161" s="51"/>
      <c r="GN161" s="51"/>
      <c r="GO161" s="51"/>
      <c r="GP161" s="51"/>
      <c r="GQ161" s="51"/>
      <c r="GR161" s="51"/>
      <c r="GS161" s="51"/>
      <c r="GT161" s="51"/>
      <c r="GU161" s="51"/>
      <c r="GV161" s="51"/>
      <c r="GW161" s="51"/>
      <c r="GX161" s="51"/>
      <c r="GY161" s="51"/>
      <c r="GZ161" s="51"/>
      <c r="HA161" s="51"/>
      <c r="HB161" s="51"/>
      <c r="HC161" s="51"/>
      <c r="HD161" s="51"/>
      <c r="HE161" s="51"/>
      <c r="HF161" s="51"/>
      <c r="HG161" s="51"/>
      <c r="HH161" s="51"/>
      <c r="HI161" s="51"/>
      <c r="HJ161" s="51"/>
      <c r="HK161" s="51"/>
    </row>
    <row r="162" spans="1:219" s="23" customFormat="1" ht="26.25">
      <c r="A162" s="3">
        <v>8</v>
      </c>
      <c r="B162" s="21" t="s">
        <v>1863</v>
      </c>
      <c r="C162" s="3"/>
      <c r="D162" s="3"/>
      <c r="E162" s="3"/>
      <c r="F162" s="3"/>
      <c r="G162" s="3">
        <v>1978</v>
      </c>
      <c r="H162" s="204">
        <v>180912</v>
      </c>
      <c r="I162" s="3" t="s">
        <v>1155</v>
      </c>
      <c r="J162" s="206"/>
      <c r="K162" s="3" t="s">
        <v>1869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  <c r="DW162" s="51"/>
      <c r="DX162" s="51"/>
      <c r="DY162" s="51"/>
      <c r="DZ162" s="51"/>
      <c r="EA162" s="51"/>
      <c r="EB162" s="51"/>
      <c r="EC162" s="51"/>
      <c r="ED162" s="51"/>
      <c r="EE162" s="51"/>
      <c r="EF162" s="51"/>
      <c r="EG162" s="51"/>
      <c r="EH162" s="51"/>
      <c r="EI162" s="51"/>
      <c r="EJ162" s="51"/>
      <c r="EK162" s="51"/>
      <c r="EL162" s="51"/>
      <c r="EM162" s="51"/>
      <c r="EN162" s="51"/>
      <c r="EO162" s="51"/>
      <c r="EP162" s="51"/>
      <c r="EQ162" s="51"/>
      <c r="ER162" s="51"/>
      <c r="ES162" s="51"/>
      <c r="ET162" s="51"/>
      <c r="EU162" s="51"/>
      <c r="EV162" s="51"/>
      <c r="EW162" s="51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  <c r="FH162" s="51"/>
      <c r="FI162" s="51"/>
      <c r="FJ162" s="51"/>
      <c r="FK162" s="51"/>
      <c r="FL162" s="51"/>
      <c r="FM162" s="51"/>
      <c r="FN162" s="51"/>
      <c r="FO162" s="51"/>
      <c r="FP162" s="51"/>
      <c r="FQ162" s="51"/>
      <c r="FR162" s="51"/>
      <c r="FS162" s="51"/>
      <c r="FT162" s="51"/>
      <c r="FU162" s="51"/>
      <c r="FV162" s="51"/>
      <c r="FW162" s="51"/>
      <c r="FX162" s="51"/>
      <c r="FY162" s="51"/>
      <c r="FZ162" s="51"/>
      <c r="GA162" s="51"/>
      <c r="GB162" s="51"/>
      <c r="GC162" s="51"/>
      <c r="GD162" s="51"/>
      <c r="GE162" s="51"/>
      <c r="GF162" s="51"/>
      <c r="GG162" s="51"/>
      <c r="GH162" s="51"/>
      <c r="GI162" s="51"/>
      <c r="GJ162" s="51"/>
      <c r="GK162" s="51"/>
      <c r="GL162" s="51"/>
      <c r="GM162" s="51"/>
      <c r="GN162" s="51"/>
      <c r="GO162" s="51"/>
      <c r="GP162" s="51"/>
      <c r="GQ162" s="51"/>
      <c r="GR162" s="51"/>
      <c r="GS162" s="51"/>
      <c r="GT162" s="51"/>
      <c r="GU162" s="51"/>
      <c r="GV162" s="51"/>
      <c r="GW162" s="51"/>
      <c r="GX162" s="51"/>
      <c r="GY162" s="51"/>
      <c r="GZ162" s="51"/>
      <c r="HA162" s="51"/>
      <c r="HB162" s="51"/>
      <c r="HC162" s="51"/>
      <c r="HD162" s="51"/>
      <c r="HE162" s="51"/>
      <c r="HF162" s="51"/>
      <c r="HG162" s="51"/>
      <c r="HH162" s="51"/>
      <c r="HI162" s="51"/>
      <c r="HJ162" s="51"/>
      <c r="HK162" s="51"/>
    </row>
    <row r="163" spans="1:219" s="23" customFormat="1" ht="26.25">
      <c r="A163" s="3">
        <v>9</v>
      </c>
      <c r="B163" s="21" t="s">
        <v>1864</v>
      </c>
      <c r="C163" s="3"/>
      <c r="D163" s="3"/>
      <c r="E163" s="3"/>
      <c r="F163" s="3"/>
      <c r="G163" s="3">
        <v>1978</v>
      </c>
      <c r="H163" s="204">
        <v>12467</v>
      </c>
      <c r="I163" s="3" t="s">
        <v>1155</v>
      </c>
      <c r="J163" s="206"/>
      <c r="K163" s="3" t="s">
        <v>1869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  <c r="DW163" s="51"/>
      <c r="DX163" s="51"/>
      <c r="DY163" s="51"/>
      <c r="DZ163" s="51"/>
      <c r="EA163" s="51"/>
      <c r="EB163" s="51"/>
      <c r="EC163" s="51"/>
      <c r="ED163" s="51"/>
      <c r="EE163" s="51"/>
      <c r="EF163" s="51"/>
      <c r="EG163" s="51"/>
      <c r="EH163" s="51"/>
      <c r="EI163" s="51"/>
      <c r="EJ163" s="51"/>
      <c r="EK163" s="51"/>
      <c r="EL163" s="51"/>
      <c r="EM163" s="51"/>
      <c r="EN163" s="51"/>
      <c r="EO163" s="51"/>
      <c r="EP163" s="51"/>
      <c r="EQ163" s="51"/>
      <c r="ER163" s="51"/>
      <c r="ES163" s="51"/>
      <c r="ET163" s="51"/>
      <c r="EU163" s="51"/>
      <c r="EV163" s="51"/>
      <c r="EW163" s="51"/>
      <c r="EX163" s="51"/>
      <c r="EY163" s="51"/>
      <c r="EZ163" s="51"/>
      <c r="FA163" s="51"/>
      <c r="FB163" s="51"/>
      <c r="FC163" s="51"/>
      <c r="FD163" s="51"/>
      <c r="FE163" s="51"/>
      <c r="FF163" s="51"/>
      <c r="FG163" s="51"/>
      <c r="FH163" s="51"/>
      <c r="FI163" s="51"/>
      <c r="FJ163" s="51"/>
      <c r="FK163" s="51"/>
      <c r="FL163" s="51"/>
      <c r="FM163" s="51"/>
      <c r="FN163" s="51"/>
      <c r="FO163" s="51"/>
      <c r="FP163" s="51"/>
      <c r="FQ163" s="51"/>
      <c r="FR163" s="51"/>
      <c r="FS163" s="51"/>
      <c r="FT163" s="51"/>
      <c r="FU163" s="51"/>
      <c r="FV163" s="51"/>
      <c r="FW163" s="51"/>
      <c r="FX163" s="51"/>
      <c r="FY163" s="51"/>
      <c r="FZ163" s="51"/>
      <c r="GA163" s="51"/>
      <c r="GB163" s="51"/>
      <c r="GC163" s="51"/>
      <c r="GD163" s="51"/>
      <c r="GE163" s="51"/>
      <c r="GF163" s="51"/>
      <c r="GG163" s="51"/>
      <c r="GH163" s="51"/>
      <c r="GI163" s="51"/>
      <c r="GJ163" s="51"/>
      <c r="GK163" s="51"/>
      <c r="GL163" s="51"/>
      <c r="GM163" s="51"/>
      <c r="GN163" s="51"/>
      <c r="GO163" s="51"/>
      <c r="GP163" s="51"/>
      <c r="GQ163" s="51"/>
      <c r="GR163" s="51"/>
      <c r="GS163" s="51"/>
      <c r="GT163" s="51"/>
      <c r="GU163" s="51"/>
      <c r="GV163" s="51"/>
      <c r="GW163" s="51"/>
      <c r="GX163" s="51"/>
      <c r="GY163" s="51"/>
      <c r="GZ163" s="51"/>
      <c r="HA163" s="51"/>
      <c r="HB163" s="51"/>
      <c r="HC163" s="51"/>
      <c r="HD163" s="51"/>
      <c r="HE163" s="51"/>
      <c r="HF163" s="51"/>
      <c r="HG163" s="51"/>
      <c r="HH163" s="51"/>
      <c r="HI163" s="51"/>
      <c r="HJ163" s="51"/>
      <c r="HK163" s="51"/>
    </row>
    <row r="164" spans="1:219" s="23" customFormat="1" ht="26.25">
      <c r="A164" s="3">
        <v>10</v>
      </c>
      <c r="B164" s="21" t="s">
        <v>1865</v>
      </c>
      <c r="C164" s="3" t="s">
        <v>1853</v>
      </c>
      <c r="D164" s="3"/>
      <c r="E164" s="3"/>
      <c r="F164" s="3"/>
      <c r="G164" s="3">
        <v>1978</v>
      </c>
      <c r="H164" s="204">
        <v>101335</v>
      </c>
      <c r="I164" s="3" t="s">
        <v>1155</v>
      </c>
      <c r="J164" s="206"/>
      <c r="K164" s="3" t="s">
        <v>1869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  <c r="DW164" s="51"/>
      <c r="DX164" s="51"/>
      <c r="DY164" s="51"/>
      <c r="DZ164" s="51"/>
      <c r="EA164" s="51"/>
      <c r="EB164" s="51"/>
      <c r="EC164" s="51"/>
      <c r="ED164" s="51"/>
      <c r="EE164" s="51"/>
      <c r="EF164" s="51"/>
      <c r="EG164" s="51"/>
      <c r="EH164" s="51"/>
      <c r="EI164" s="51"/>
      <c r="EJ164" s="51"/>
      <c r="EK164" s="51"/>
      <c r="EL164" s="51"/>
      <c r="EM164" s="51"/>
      <c r="EN164" s="51"/>
      <c r="EO164" s="51"/>
      <c r="EP164" s="51"/>
      <c r="EQ164" s="51"/>
      <c r="ER164" s="51"/>
      <c r="ES164" s="51"/>
      <c r="ET164" s="51"/>
      <c r="EU164" s="51"/>
      <c r="EV164" s="51"/>
      <c r="EW164" s="51"/>
      <c r="EX164" s="51"/>
      <c r="EY164" s="51"/>
      <c r="EZ164" s="51"/>
      <c r="FA164" s="51"/>
      <c r="FB164" s="51"/>
      <c r="FC164" s="51"/>
      <c r="FD164" s="51"/>
      <c r="FE164" s="51"/>
      <c r="FF164" s="51"/>
      <c r="FG164" s="51"/>
      <c r="FH164" s="51"/>
      <c r="FI164" s="51"/>
      <c r="FJ164" s="51"/>
      <c r="FK164" s="51"/>
      <c r="FL164" s="51"/>
      <c r="FM164" s="51"/>
      <c r="FN164" s="51"/>
      <c r="FO164" s="51"/>
      <c r="FP164" s="51"/>
      <c r="FQ164" s="51"/>
      <c r="FR164" s="51"/>
      <c r="FS164" s="51"/>
      <c r="FT164" s="51"/>
      <c r="FU164" s="51"/>
      <c r="FV164" s="51"/>
      <c r="FW164" s="51"/>
      <c r="FX164" s="51"/>
      <c r="FY164" s="51"/>
      <c r="FZ164" s="51"/>
      <c r="GA164" s="51"/>
      <c r="GB164" s="51"/>
      <c r="GC164" s="51"/>
      <c r="GD164" s="51"/>
      <c r="GE164" s="51"/>
      <c r="GF164" s="51"/>
      <c r="GG164" s="51"/>
      <c r="GH164" s="51"/>
      <c r="GI164" s="51"/>
      <c r="GJ164" s="51"/>
      <c r="GK164" s="51"/>
      <c r="GL164" s="51"/>
      <c r="GM164" s="51"/>
      <c r="GN164" s="51"/>
      <c r="GO164" s="51"/>
      <c r="GP164" s="51"/>
      <c r="GQ164" s="51"/>
      <c r="GR164" s="51"/>
      <c r="GS164" s="51"/>
      <c r="GT164" s="51"/>
      <c r="GU164" s="51"/>
      <c r="GV164" s="51"/>
      <c r="GW164" s="51"/>
      <c r="GX164" s="51"/>
      <c r="GY164" s="51"/>
      <c r="GZ164" s="51"/>
      <c r="HA164" s="51"/>
      <c r="HB164" s="51"/>
      <c r="HC164" s="51"/>
      <c r="HD164" s="51"/>
      <c r="HE164" s="51"/>
      <c r="HF164" s="51"/>
      <c r="HG164" s="51"/>
      <c r="HH164" s="51"/>
      <c r="HI164" s="51"/>
      <c r="HJ164" s="51"/>
      <c r="HK164" s="51"/>
    </row>
    <row r="165" spans="1:219" s="23" customFormat="1" ht="26.25">
      <c r="A165" s="3">
        <v>11</v>
      </c>
      <c r="B165" s="21" t="s">
        <v>1866</v>
      </c>
      <c r="C165" s="3"/>
      <c r="D165" s="3"/>
      <c r="E165" s="3"/>
      <c r="F165" s="3"/>
      <c r="G165" s="3">
        <v>1978</v>
      </c>
      <c r="H165" s="204">
        <v>7351</v>
      </c>
      <c r="I165" s="3" t="s">
        <v>1155</v>
      </c>
      <c r="J165" s="206"/>
      <c r="K165" s="3" t="s">
        <v>1869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  <c r="EQ165" s="51"/>
      <c r="ER165" s="51"/>
      <c r="ES165" s="51"/>
      <c r="ET165" s="51"/>
      <c r="EU165" s="51"/>
      <c r="EV165" s="51"/>
      <c r="EW165" s="51"/>
      <c r="EX165" s="51"/>
      <c r="EY165" s="51"/>
      <c r="EZ165" s="51"/>
      <c r="FA165" s="51"/>
      <c r="FB165" s="51"/>
      <c r="FC165" s="51"/>
      <c r="FD165" s="51"/>
      <c r="FE165" s="51"/>
      <c r="FF165" s="51"/>
      <c r="FG165" s="51"/>
      <c r="FH165" s="51"/>
      <c r="FI165" s="51"/>
      <c r="FJ165" s="51"/>
      <c r="FK165" s="51"/>
      <c r="FL165" s="51"/>
      <c r="FM165" s="51"/>
      <c r="FN165" s="51"/>
      <c r="FO165" s="51"/>
      <c r="FP165" s="51"/>
      <c r="FQ165" s="51"/>
      <c r="FR165" s="51"/>
      <c r="FS165" s="51"/>
      <c r="FT165" s="51"/>
      <c r="FU165" s="51"/>
      <c r="FV165" s="51"/>
      <c r="FW165" s="51"/>
      <c r="FX165" s="51"/>
      <c r="FY165" s="51"/>
      <c r="FZ165" s="51"/>
      <c r="GA165" s="51"/>
      <c r="GB165" s="51"/>
      <c r="GC165" s="51"/>
      <c r="GD165" s="51"/>
      <c r="GE165" s="51"/>
      <c r="GF165" s="51"/>
      <c r="GG165" s="51"/>
      <c r="GH165" s="51"/>
      <c r="GI165" s="51"/>
      <c r="GJ165" s="51"/>
      <c r="GK165" s="51"/>
      <c r="GL165" s="51"/>
      <c r="GM165" s="51"/>
      <c r="GN165" s="51"/>
      <c r="GO165" s="51"/>
      <c r="GP165" s="51"/>
      <c r="GQ165" s="51"/>
      <c r="GR165" s="51"/>
      <c r="GS165" s="51"/>
      <c r="GT165" s="51"/>
      <c r="GU165" s="51"/>
      <c r="GV165" s="51"/>
      <c r="GW165" s="51"/>
      <c r="GX165" s="51"/>
      <c r="GY165" s="51"/>
      <c r="GZ165" s="51"/>
      <c r="HA165" s="51"/>
      <c r="HB165" s="51"/>
      <c r="HC165" s="51"/>
      <c r="HD165" s="51"/>
      <c r="HE165" s="51"/>
      <c r="HF165" s="51"/>
      <c r="HG165" s="51"/>
      <c r="HH165" s="51"/>
      <c r="HI165" s="51"/>
      <c r="HJ165" s="51"/>
      <c r="HK165" s="51"/>
    </row>
    <row r="166" spans="1:219" s="23" customFormat="1" ht="26.25">
      <c r="A166" s="3">
        <v>12</v>
      </c>
      <c r="B166" s="21" t="s">
        <v>1867</v>
      </c>
      <c r="C166" s="3"/>
      <c r="D166" s="3"/>
      <c r="E166" s="3"/>
      <c r="F166" s="3"/>
      <c r="G166" s="3">
        <v>1978</v>
      </c>
      <c r="H166" s="204">
        <v>79796</v>
      </c>
      <c r="I166" s="3" t="s">
        <v>1155</v>
      </c>
      <c r="J166" s="206"/>
      <c r="K166" s="3" t="s">
        <v>1869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/>
      <c r="EF166" s="51"/>
      <c r="EG166" s="51"/>
      <c r="EH166" s="51"/>
      <c r="EI166" s="51"/>
      <c r="EJ166" s="51"/>
      <c r="EK166" s="51"/>
      <c r="EL166" s="51"/>
      <c r="EM166" s="51"/>
      <c r="EN166" s="51"/>
      <c r="EO166" s="51"/>
      <c r="EP166" s="51"/>
      <c r="EQ166" s="51"/>
      <c r="ER166" s="51"/>
      <c r="ES166" s="51"/>
      <c r="ET166" s="51"/>
      <c r="EU166" s="51"/>
      <c r="EV166" s="51"/>
      <c r="EW166" s="51"/>
      <c r="EX166" s="51"/>
      <c r="EY166" s="51"/>
      <c r="EZ166" s="51"/>
      <c r="FA166" s="51"/>
      <c r="FB166" s="51"/>
      <c r="FC166" s="51"/>
      <c r="FD166" s="51"/>
      <c r="FE166" s="51"/>
      <c r="FF166" s="51"/>
      <c r="FG166" s="51"/>
      <c r="FH166" s="51"/>
      <c r="FI166" s="51"/>
      <c r="FJ166" s="51"/>
      <c r="FK166" s="51"/>
      <c r="FL166" s="51"/>
      <c r="FM166" s="51"/>
      <c r="FN166" s="51"/>
      <c r="FO166" s="51"/>
      <c r="FP166" s="51"/>
      <c r="FQ166" s="51"/>
      <c r="FR166" s="51"/>
      <c r="FS166" s="51"/>
      <c r="FT166" s="51"/>
      <c r="FU166" s="51"/>
      <c r="FV166" s="51"/>
      <c r="FW166" s="51"/>
      <c r="FX166" s="51"/>
      <c r="FY166" s="51"/>
      <c r="FZ166" s="51"/>
      <c r="GA166" s="51"/>
      <c r="GB166" s="51"/>
      <c r="GC166" s="51"/>
      <c r="GD166" s="51"/>
      <c r="GE166" s="51"/>
      <c r="GF166" s="51"/>
      <c r="GG166" s="51"/>
      <c r="GH166" s="51"/>
      <c r="GI166" s="51"/>
      <c r="GJ166" s="51"/>
      <c r="GK166" s="51"/>
      <c r="GL166" s="51"/>
      <c r="GM166" s="51"/>
      <c r="GN166" s="51"/>
      <c r="GO166" s="51"/>
      <c r="GP166" s="51"/>
      <c r="GQ166" s="51"/>
      <c r="GR166" s="51"/>
      <c r="GS166" s="51"/>
      <c r="GT166" s="51"/>
      <c r="GU166" s="51"/>
      <c r="GV166" s="51"/>
      <c r="GW166" s="51"/>
      <c r="GX166" s="51"/>
      <c r="GY166" s="51"/>
      <c r="GZ166" s="51"/>
      <c r="HA166" s="51"/>
      <c r="HB166" s="51"/>
      <c r="HC166" s="51"/>
      <c r="HD166" s="51"/>
      <c r="HE166" s="51"/>
      <c r="HF166" s="51"/>
      <c r="HG166" s="51"/>
      <c r="HH166" s="51"/>
      <c r="HI166" s="51"/>
      <c r="HJ166" s="51"/>
      <c r="HK166" s="51"/>
    </row>
    <row r="167" spans="1:219" s="23" customFormat="1" ht="78.75">
      <c r="A167" s="3">
        <v>13</v>
      </c>
      <c r="B167" s="21" t="s">
        <v>1152</v>
      </c>
      <c r="C167" s="3" t="s">
        <v>2098</v>
      </c>
      <c r="D167" s="3" t="s">
        <v>2499</v>
      </c>
      <c r="E167" s="3" t="s">
        <v>2622</v>
      </c>
      <c r="F167" s="3"/>
      <c r="G167" s="3" t="s">
        <v>2099</v>
      </c>
      <c r="H167" s="204">
        <v>277108.85</v>
      </c>
      <c r="I167" s="3" t="s">
        <v>1155</v>
      </c>
      <c r="J167" s="206" t="s">
        <v>2100</v>
      </c>
      <c r="K167" s="3" t="s">
        <v>2101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>
        <v>243</v>
      </c>
      <c r="X167" s="3">
        <v>0.9824</v>
      </c>
      <c r="Y167" s="3"/>
      <c r="Z167" s="3" t="s">
        <v>111</v>
      </c>
      <c r="AA167" s="3" t="s">
        <v>2622</v>
      </c>
      <c r="AB167" s="3" t="s">
        <v>2622</v>
      </c>
      <c r="AC167" s="3" t="s">
        <v>2622</v>
      </c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1"/>
      <c r="ES167" s="51"/>
      <c r="ET167" s="51"/>
      <c r="EU167" s="51"/>
      <c r="EV167" s="51"/>
      <c r="EW167" s="51"/>
      <c r="EX167" s="51"/>
      <c r="EY167" s="51"/>
      <c r="EZ167" s="51"/>
      <c r="FA167" s="51"/>
      <c r="FB167" s="51"/>
      <c r="FC167" s="51"/>
      <c r="FD167" s="51"/>
      <c r="FE167" s="51"/>
      <c r="FF167" s="51"/>
      <c r="FG167" s="51"/>
      <c r="FH167" s="51"/>
      <c r="FI167" s="51"/>
      <c r="FJ167" s="51"/>
      <c r="FK167" s="51"/>
      <c r="FL167" s="51"/>
      <c r="FM167" s="51"/>
      <c r="FN167" s="51"/>
      <c r="FO167" s="51"/>
      <c r="FP167" s="51"/>
      <c r="FQ167" s="51"/>
      <c r="FR167" s="51"/>
      <c r="FS167" s="51"/>
      <c r="FT167" s="51"/>
      <c r="FU167" s="51"/>
      <c r="FV167" s="51"/>
      <c r="FW167" s="51"/>
      <c r="FX167" s="51"/>
      <c r="FY167" s="51"/>
      <c r="FZ167" s="51"/>
      <c r="GA167" s="51"/>
      <c r="GB167" s="51"/>
      <c r="GC167" s="51"/>
      <c r="GD167" s="51"/>
      <c r="GE167" s="51"/>
      <c r="GF167" s="51"/>
      <c r="GG167" s="51"/>
      <c r="GH167" s="51"/>
      <c r="GI167" s="51"/>
      <c r="GJ167" s="51"/>
      <c r="GK167" s="51"/>
      <c r="GL167" s="51"/>
      <c r="GM167" s="51"/>
      <c r="GN167" s="51"/>
      <c r="GO167" s="51"/>
      <c r="GP167" s="51"/>
      <c r="GQ167" s="51"/>
      <c r="GR167" s="51"/>
      <c r="GS167" s="51"/>
      <c r="GT167" s="51"/>
      <c r="GU167" s="51"/>
      <c r="GV167" s="51"/>
      <c r="GW167" s="51"/>
      <c r="GX167" s="51"/>
      <c r="GY167" s="51"/>
      <c r="GZ167" s="51"/>
      <c r="HA167" s="51"/>
      <c r="HB167" s="51"/>
      <c r="HC167" s="51"/>
      <c r="HD167" s="51"/>
      <c r="HE167" s="51"/>
      <c r="HF167" s="51"/>
      <c r="HG167" s="51"/>
      <c r="HH167" s="51"/>
      <c r="HI167" s="51"/>
      <c r="HJ167" s="51"/>
      <c r="HK167" s="51"/>
    </row>
    <row r="168" spans="1:219" s="131" customFormat="1" ht="12.75">
      <c r="A168" s="310" t="s">
        <v>1981</v>
      </c>
      <c r="B168" s="310"/>
      <c r="C168" s="310"/>
      <c r="D168" s="144"/>
      <c r="E168" s="144"/>
      <c r="F168" s="144"/>
      <c r="G168" s="145"/>
      <c r="H168" s="146">
        <f>SUM(H155:H167)</f>
        <v>3162382.45</v>
      </c>
      <c r="I168" s="165"/>
      <c r="J168" s="143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1"/>
      <c r="BD168" s="141"/>
      <c r="BE168" s="141"/>
      <c r="BF168" s="141"/>
      <c r="BG168" s="141"/>
      <c r="BH168" s="141"/>
      <c r="BI168" s="141"/>
      <c r="BJ168" s="141"/>
      <c r="BK168" s="141"/>
      <c r="BL168" s="141"/>
      <c r="BM168" s="141"/>
      <c r="BN168" s="141"/>
      <c r="BO168" s="141"/>
      <c r="BP168" s="141"/>
      <c r="BQ168" s="141"/>
      <c r="BR168" s="141"/>
      <c r="BS168" s="141"/>
      <c r="BT168" s="141"/>
      <c r="BU168" s="141"/>
      <c r="BV168" s="141"/>
      <c r="BW168" s="141"/>
      <c r="BX168" s="141"/>
      <c r="BY168" s="141"/>
      <c r="BZ168" s="141"/>
      <c r="CA168" s="141"/>
      <c r="CB168" s="141"/>
      <c r="CC168" s="141"/>
      <c r="CD168" s="141"/>
      <c r="CE168" s="141"/>
      <c r="CF168" s="141"/>
      <c r="CG168" s="141"/>
      <c r="CH168" s="141"/>
      <c r="CI168" s="141"/>
      <c r="CJ168" s="141"/>
      <c r="CK168" s="141"/>
      <c r="CL168" s="141"/>
      <c r="CM168" s="141"/>
      <c r="CN168" s="141"/>
      <c r="CO168" s="141"/>
      <c r="CP168" s="141"/>
      <c r="CQ168" s="141"/>
      <c r="CR168" s="141"/>
      <c r="CS168" s="141"/>
      <c r="CT168" s="141"/>
      <c r="CU168" s="141"/>
      <c r="CV168" s="141"/>
      <c r="CW168" s="141"/>
      <c r="CX168" s="141"/>
      <c r="CY168" s="141"/>
      <c r="CZ168" s="141"/>
      <c r="DA168" s="141"/>
      <c r="DB168" s="141"/>
      <c r="DC168" s="141"/>
      <c r="DD168" s="141"/>
      <c r="DE168" s="141"/>
      <c r="DF168" s="141"/>
      <c r="DG168" s="141"/>
      <c r="DH168" s="141"/>
      <c r="DI168" s="141"/>
      <c r="DJ168" s="141"/>
      <c r="DK168" s="141"/>
      <c r="DL168" s="141"/>
      <c r="DM168" s="141"/>
      <c r="DN168" s="141"/>
      <c r="DO168" s="141"/>
      <c r="DP168" s="141"/>
      <c r="DQ168" s="141"/>
      <c r="DR168" s="141"/>
      <c r="DS168" s="141"/>
      <c r="DT168" s="141"/>
      <c r="DU168" s="141"/>
      <c r="DV168" s="141"/>
      <c r="DW168" s="141"/>
      <c r="DX168" s="141"/>
      <c r="DY168" s="141"/>
      <c r="DZ168" s="141"/>
      <c r="EA168" s="141"/>
      <c r="EB168" s="141"/>
      <c r="EC168" s="141"/>
      <c r="ED168" s="141"/>
      <c r="EE168" s="141"/>
      <c r="EF168" s="141"/>
      <c r="EG168" s="141"/>
      <c r="EH168" s="141"/>
      <c r="EI168" s="141"/>
      <c r="EJ168" s="141"/>
      <c r="EK168" s="141"/>
      <c r="EL168" s="141"/>
      <c r="EM168" s="141"/>
      <c r="EN168" s="141"/>
      <c r="EO168" s="141"/>
      <c r="EP168" s="141"/>
      <c r="EQ168" s="141"/>
      <c r="ER168" s="141"/>
      <c r="ES168" s="141"/>
      <c r="ET168" s="141"/>
      <c r="EU168" s="141"/>
      <c r="EV168" s="141"/>
      <c r="EW168" s="141"/>
      <c r="EX168" s="141"/>
      <c r="EY168" s="141"/>
      <c r="EZ168" s="141"/>
      <c r="FA168" s="141"/>
      <c r="FB168" s="141"/>
      <c r="FC168" s="141"/>
      <c r="FD168" s="141"/>
      <c r="FE168" s="141"/>
      <c r="FF168" s="141"/>
      <c r="FG168" s="141"/>
      <c r="FH168" s="141"/>
      <c r="FI168" s="141"/>
      <c r="FJ168" s="141"/>
      <c r="FK168" s="141"/>
      <c r="FL168" s="141"/>
      <c r="FM168" s="141"/>
      <c r="FN168" s="141"/>
      <c r="FO168" s="141"/>
      <c r="FP168" s="141"/>
      <c r="FQ168" s="141"/>
      <c r="FR168" s="141"/>
      <c r="FS168" s="141"/>
      <c r="FT168" s="141"/>
      <c r="FU168" s="141"/>
      <c r="FV168" s="141"/>
      <c r="FW168" s="141"/>
      <c r="FX168" s="141"/>
      <c r="FY168" s="141"/>
      <c r="FZ168" s="141"/>
      <c r="GA168" s="141"/>
      <c r="GB168" s="141"/>
      <c r="GC168" s="141"/>
      <c r="GD168" s="141"/>
      <c r="GE168" s="141"/>
      <c r="GF168" s="141"/>
      <c r="GG168" s="141"/>
      <c r="GH168" s="141"/>
      <c r="GI168" s="141"/>
      <c r="GJ168" s="141"/>
      <c r="GK168" s="141"/>
      <c r="GL168" s="141"/>
      <c r="GM168" s="141"/>
      <c r="GN168" s="141"/>
      <c r="GO168" s="141"/>
      <c r="GP168" s="141"/>
      <c r="GQ168" s="141"/>
      <c r="GR168" s="141"/>
      <c r="GS168" s="141"/>
      <c r="GT168" s="141"/>
      <c r="GU168" s="141"/>
      <c r="GV168" s="141"/>
      <c r="GW168" s="141"/>
      <c r="GX168" s="141"/>
      <c r="GY168" s="141"/>
      <c r="GZ168" s="141"/>
      <c r="HA168" s="141"/>
      <c r="HB168" s="141"/>
      <c r="HC168" s="141"/>
      <c r="HD168" s="141"/>
      <c r="HE168" s="141"/>
      <c r="HF168" s="141"/>
      <c r="HG168" s="141"/>
      <c r="HH168" s="141"/>
      <c r="HI168" s="141"/>
      <c r="HJ168" s="141"/>
      <c r="HK168" s="141"/>
    </row>
    <row r="169" spans="1:219" s="23" customFormat="1" ht="12.75">
      <c r="A169" s="311" t="s">
        <v>1141</v>
      </c>
      <c r="B169" s="311"/>
      <c r="C169" s="311"/>
      <c r="D169" s="311"/>
      <c r="E169" s="311"/>
      <c r="F169" s="311"/>
      <c r="G169" s="311"/>
      <c r="H169" s="311"/>
      <c r="I169" s="311"/>
      <c r="J169" s="309"/>
      <c r="K169" s="309"/>
      <c r="L169" s="75"/>
      <c r="M169" s="309"/>
      <c r="N169" s="309"/>
      <c r="O169" s="309"/>
      <c r="P169" s="309"/>
      <c r="Q169" s="75"/>
      <c r="R169" s="309"/>
      <c r="S169" s="309"/>
      <c r="T169" s="309"/>
      <c r="U169" s="309"/>
      <c r="V169" s="75"/>
      <c r="W169" s="309"/>
      <c r="X169" s="309"/>
      <c r="Y169" s="309"/>
      <c r="Z169" s="309"/>
      <c r="AA169" s="309"/>
      <c r="AB169" s="309"/>
      <c r="AC169" s="75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1"/>
      <c r="EF169" s="51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  <c r="EQ169" s="51"/>
      <c r="ER169" s="51"/>
      <c r="ES169" s="51"/>
      <c r="ET169" s="51"/>
      <c r="EU169" s="51"/>
      <c r="EV169" s="51"/>
      <c r="EW169" s="51"/>
      <c r="EX169" s="51"/>
      <c r="EY169" s="51"/>
      <c r="EZ169" s="51"/>
      <c r="FA169" s="51"/>
      <c r="FB169" s="51"/>
      <c r="FC169" s="51"/>
      <c r="FD169" s="51"/>
      <c r="FE169" s="51"/>
      <c r="FF169" s="51"/>
      <c r="FG169" s="51"/>
      <c r="FH169" s="51"/>
      <c r="FI169" s="51"/>
      <c r="FJ169" s="51"/>
      <c r="FK169" s="51"/>
      <c r="FL169" s="51"/>
      <c r="FM169" s="51"/>
      <c r="FN169" s="51"/>
      <c r="FO169" s="51"/>
      <c r="FP169" s="51"/>
      <c r="FQ169" s="51"/>
      <c r="FR169" s="51"/>
      <c r="FS169" s="51"/>
      <c r="FT169" s="51"/>
      <c r="FU169" s="51"/>
      <c r="FV169" s="51"/>
      <c r="FW169" s="51"/>
      <c r="FX169" s="51"/>
      <c r="FY169" s="51"/>
      <c r="FZ169" s="51"/>
      <c r="GA169" s="51"/>
      <c r="GB169" s="51"/>
      <c r="GC169" s="51"/>
      <c r="GD169" s="51"/>
      <c r="GE169" s="51"/>
      <c r="GF169" s="51"/>
      <c r="GG169" s="51"/>
      <c r="GH169" s="51"/>
      <c r="GI169" s="51"/>
      <c r="GJ169" s="51"/>
      <c r="GK169" s="51"/>
      <c r="GL169" s="51"/>
      <c r="GM169" s="51"/>
      <c r="GN169" s="51"/>
      <c r="GO169" s="51"/>
      <c r="GP169" s="51"/>
      <c r="GQ169" s="51"/>
      <c r="GR169" s="51"/>
      <c r="GS169" s="51"/>
      <c r="GT169" s="51"/>
      <c r="GU169" s="51"/>
      <c r="GV169" s="51"/>
      <c r="GW169" s="51"/>
      <c r="GX169" s="51"/>
      <c r="GY169" s="51"/>
      <c r="GZ169" s="51"/>
      <c r="HA169" s="51"/>
      <c r="HB169" s="51"/>
      <c r="HC169" s="51"/>
      <c r="HD169" s="51"/>
      <c r="HE169" s="51"/>
      <c r="HF169" s="51"/>
      <c r="HG169" s="51"/>
      <c r="HH169" s="51"/>
      <c r="HI169" s="51"/>
      <c r="HJ169" s="51"/>
      <c r="HK169" s="51"/>
    </row>
    <row r="170" spans="1:219" s="23" customFormat="1" ht="26.25">
      <c r="A170" s="3">
        <v>1</v>
      </c>
      <c r="B170" s="220" t="s">
        <v>1686</v>
      </c>
      <c r="C170" s="221" t="s">
        <v>1958</v>
      </c>
      <c r="D170" s="221" t="s">
        <v>2499</v>
      </c>
      <c r="E170" s="221" t="s">
        <v>2622</v>
      </c>
      <c r="F170" s="221" t="s">
        <v>2622</v>
      </c>
      <c r="G170" s="221" t="s">
        <v>1959</v>
      </c>
      <c r="H170" s="204">
        <v>813265.04</v>
      </c>
      <c r="I170" s="3" t="s">
        <v>1155</v>
      </c>
      <c r="J170" s="222" t="s">
        <v>1970</v>
      </c>
      <c r="K170" s="221" t="s">
        <v>1971</v>
      </c>
      <c r="L170" s="221" t="s">
        <v>2746</v>
      </c>
      <c r="M170" s="221" t="s">
        <v>103</v>
      </c>
      <c r="N170" s="221" t="s">
        <v>1551</v>
      </c>
      <c r="O170" s="3"/>
      <c r="P170" s="3"/>
      <c r="Q170" s="3"/>
      <c r="R170" s="221" t="s">
        <v>2758</v>
      </c>
      <c r="S170" s="221" t="s">
        <v>2758</v>
      </c>
      <c r="T170" s="221" t="s">
        <v>2756</v>
      </c>
      <c r="U170" s="221" t="s">
        <v>2515</v>
      </c>
      <c r="V170" s="221" t="s">
        <v>107</v>
      </c>
      <c r="W170" s="3"/>
      <c r="X170" s="214">
        <v>1512</v>
      </c>
      <c r="Y170" s="221"/>
      <c r="Z170" s="221" t="s">
        <v>109</v>
      </c>
      <c r="AA170" s="221"/>
      <c r="AB170" s="221" t="s">
        <v>2499</v>
      </c>
      <c r="AC170" s="221" t="s">
        <v>2622</v>
      </c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  <c r="EQ170" s="51"/>
      <c r="ER170" s="51"/>
      <c r="ES170" s="51"/>
      <c r="ET170" s="51"/>
      <c r="EU170" s="51"/>
      <c r="EV170" s="51"/>
      <c r="EW170" s="51"/>
      <c r="EX170" s="51"/>
      <c r="EY170" s="51"/>
      <c r="EZ170" s="51"/>
      <c r="FA170" s="51"/>
      <c r="FB170" s="51"/>
      <c r="FC170" s="51"/>
      <c r="FD170" s="51"/>
      <c r="FE170" s="51"/>
      <c r="FF170" s="51"/>
      <c r="FG170" s="51"/>
      <c r="FH170" s="51"/>
      <c r="FI170" s="51"/>
      <c r="FJ170" s="51"/>
      <c r="FK170" s="51"/>
      <c r="FL170" s="51"/>
      <c r="FM170" s="51"/>
      <c r="FN170" s="51"/>
      <c r="FO170" s="51"/>
      <c r="FP170" s="51"/>
      <c r="FQ170" s="51"/>
      <c r="FR170" s="51"/>
      <c r="FS170" s="51"/>
      <c r="FT170" s="51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  <c r="GO170" s="51"/>
      <c r="GP170" s="51"/>
      <c r="GQ170" s="51"/>
      <c r="GR170" s="51"/>
      <c r="GS170" s="51"/>
      <c r="GT170" s="51"/>
      <c r="GU170" s="51"/>
      <c r="GV170" s="51"/>
      <c r="GW170" s="51"/>
      <c r="GX170" s="51"/>
      <c r="GY170" s="51"/>
      <c r="GZ170" s="51"/>
      <c r="HA170" s="51"/>
      <c r="HB170" s="51"/>
      <c r="HC170" s="51"/>
      <c r="HD170" s="51"/>
      <c r="HE170" s="51"/>
      <c r="HF170" s="51"/>
      <c r="HG170" s="51"/>
      <c r="HH170" s="51"/>
      <c r="HI170" s="51"/>
      <c r="HJ170" s="51"/>
      <c r="HK170" s="51"/>
    </row>
    <row r="171" spans="1:219" s="23" customFormat="1" ht="26.25">
      <c r="A171" s="3">
        <v>2</v>
      </c>
      <c r="B171" s="220" t="s">
        <v>1960</v>
      </c>
      <c r="C171" s="221" t="s">
        <v>1958</v>
      </c>
      <c r="D171" s="221" t="s">
        <v>2499</v>
      </c>
      <c r="E171" s="221" t="s">
        <v>2622</v>
      </c>
      <c r="F171" s="221" t="s">
        <v>2622</v>
      </c>
      <c r="G171" s="221" t="s">
        <v>1959</v>
      </c>
      <c r="H171" s="204">
        <v>250050.48</v>
      </c>
      <c r="I171" s="3" t="s">
        <v>1155</v>
      </c>
      <c r="J171" s="222" t="s">
        <v>1972</v>
      </c>
      <c r="K171" s="221" t="s">
        <v>1971</v>
      </c>
      <c r="L171" s="221" t="s">
        <v>2746</v>
      </c>
      <c r="M171" s="221" t="s">
        <v>103</v>
      </c>
      <c r="N171" s="221" t="s">
        <v>104</v>
      </c>
      <c r="O171" s="3"/>
      <c r="P171" s="3"/>
      <c r="Q171" s="3"/>
      <c r="R171" s="221" t="s">
        <v>2758</v>
      </c>
      <c r="S171" s="221" t="s">
        <v>2758</v>
      </c>
      <c r="T171" s="221" t="s">
        <v>2756</v>
      </c>
      <c r="U171" s="221" t="s">
        <v>2515</v>
      </c>
      <c r="V171" s="221" t="s">
        <v>107</v>
      </c>
      <c r="W171" s="3"/>
      <c r="X171" s="214">
        <v>1449</v>
      </c>
      <c r="Y171" s="221"/>
      <c r="Z171" s="221" t="s">
        <v>110</v>
      </c>
      <c r="AA171" s="221"/>
      <c r="AB171" s="221" t="s">
        <v>2499</v>
      </c>
      <c r="AC171" s="221" t="s">
        <v>2622</v>
      </c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  <c r="EQ171" s="51"/>
      <c r="ER171" s="51"/>
      <c r="ES171" s="51"/>
      <c r="ET171" s="51"/>
      <c r="EU171" s="51"/>
      <c r="EV171" s="51"/>
      <c r="EW171" s="51"/>
      <c r="EX171" s="51"/>
      <c r="EY171" s="51"/>
      <c r="EZ171" s="51"/>
      <c r="FA171" s="51"/>
      <c r="FB171" s="51"/>
      <c r="FC171" s="51"/>
      <c r="FD171" s="51"/>
      <c r="FE171" s="51"/>
      <c r="FF171" s="51"/>
      <c r="FG171" s="51"/>
      <c r="FH171" s="51"/>
      <c r="FI171" s="51"/>
      <c r="FJ171" s="51"/>
      <c r="FK171" s="51"/>
      <c r="FL171" s="51"/>
      <c r="FM171" s="51"/>
      <c r="FN171" s="51"/>
      <c r="FO171" s="51"/>
      <c r="FP171" s="51"/>
      <c r="FQ171" s="51"/>
      <c r="FR171" s="51"/>
      <c r="FS171" s="51"/>
      <c r="FT171" s="51"/>
      <c r="FU171" s="51"/>
      <c r="FV171" s="51"/>
      <c r="FW171" s="51"/>
      <c r="FX171" s="51"/>
      <c r="FY171" s="51"/>
      <c r="FZ171" s="51"/>
      <c r="GA171" s="51"/>
      <c r="GB171" s="51"/>
      <c r="GC171" s="51"/>
      <c r="GD171" s="51"/>
      <c r="GE171" s="51"/>
      <c r="GF171" s="51"/>
      <c r="GG171" s="51"/>
      <c r="GH171" s="51"/>
      <c r="GI171" s="51"/>
      <c r="GJ171" s="51"/>
      <c r="GK171" s="51"/>
      <c r="GL171" s="51"/>
      <c r="GM171" s="51"/>
      <c r="GN171" s="51"/>
      <c r="GO171" s="51"/>
      <c r="GP171" s="51"/>
      <c r="GQ171" s="51"/>
      <c r="GR171" s="51"/>
      <c r="GS171" s="51"/>
      <c r="GT171" s="51"/>
      <c r="GU171" s="51"/>
      <c r="GV171" s="51"/>
      <c r="GW171" s="51"/>
      <c r="GX171" s="51"/>
      <c r="GY171" s="51"/>
      <c r="GZ171" s="51"/>
      <c r="HA171" s="51"/>
      <c r="HB171" s="51"/>
      <c r="HC171" s="51"/>
      <c r="HD171" s="51"/>
      <c r="HE171" s="51"/>
      <c r="HF171" s="51"/>
      <c r="HG171" s="51"/>
      <c r="HH171" s="51"/>
      <c r="HI171" s="51"/>
      <c r="HJ171" s="51"/>
      <c r="HK171" s="51"/>
    </row>
    <row r="172" spans="1:219" s="23" customFormat="1" ht="26.25">
      <c r="A172" s="3">
        <v>3</v>
      </c>
      <c r="B172" s="220" t="s">
        <v>1961</v>
      </c>
      <c r="C172" s="221"/>
      <c r="D172" s="221" t="s">
        <v>2499</v>
      </c>
      <c r="E172" s="221" t="s">
        <v>2622</v>
      </c>
      <c r="F172" s="221" t="s">
        <v>2622</v>
      </c>
      <c r="G172" s="221" t="s">
        <v>1959</v>
      </c>
      <c r="H172" s="204">
        <v>306499.31</v>
      </c>
      <c r="I172" s="3" t="s">
        <v>1155</v>
      </c>
      <c r="J172" s="222" t="s">
        <v>1973</v>
      </c>
      <c r="K172" s="221" t="s">
        <v>1971</v>
      </c>
      <c r="L172" s="221" t="s">
        <v>2746</v>
      </c>
      <c r="M172" s="221" t="s">
        <v>103</v>
      </c>
      <c r="N172" s="221" t="s">
        <v>104</v>
      </c>
      <c r="O172" s="3"/>
      <c r="P172" s="3"/>
      <c r="Q172" s="3"/>
      <c r="R172" s="221" t="s">
        <v>2758</v>
      </c>
      <c r="S172" s="221" t="s">
        <v>2758</v>
      </c>
      <c r="T172" s="221" t="s">
        <v>2756</v>
      </c>
      <c r="U172" s="221" t="s">
        <v>2515</v>
      </c>
      <c r="V172" s="221" t="s">
        <v>107</v>
      </c>
      <c r="W172" s="3"/>
      <c r="X172" s="214">
        <v>427</v>
      </c>
      <c r="Y172" s="221"/>
      <c r="Z172" s="221" t="s">
        <v>110</v>
      </c>
      <c r="AA172" s="221"/>
      <c r="AB172" s="221" t="s">
        <v>2499</v>
      </c>
      <c r="AC172" s="221" t="s">
        <v>2622</v>
      </c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  <c r="DW172" s="51"/>
      <c r="DX172" s="51"/>
      <c r="DY172" s="51"/>
      <c r="DZ172" s="51"/>
      <c r="EA172" s="51"/>
      <c r="EB172" s="51"/>
      <c r="EC172" s="51"/>
      <c r="ED172" s="51"/>
      <c r="EE172" s="51"/>
      <c r="EF172" s="51"/>
      <c r="EG172" s="51"/>
      <c r="EH172" s="51"/>
      <c r="EI172" s="51"/>
      <c r="EJ172" s="51"/>
      <c r="EK172" s="51"/>
      <c r="EL172" s="51"/>
      <c r="EM172" s="51"/>
      <c r="EN172" s="51"/>
      <c r="EO172" s="51"/>
      <c r="EP172" s="51"/>
      <c r="EQ172" s="51"/>
      <c r="ER172" s="51"/>
      <c r="ES172" s="51"/>
      <c r="ET172" s="51"/>
      <c r="EU172" s="51"/>
      <c r="EV172" s="51"/>
      <c r="EW172" s="51"/>
      <c r="EX172" s="51"/>
      <c r="EY172" s="51"/>
      <c r="EZ172" s="51"/>
      <c r="FA172" s="51"/>
      <c r="FB172" s="51"/>
      <c r="FC172" s="51"/>
      <c r="FD172" s="51"/>
      <c r="FE172" s="51"/>
      <c r="FF172" s="51"/>
      <c r="FG172" s="51"/>
      <c r="FH172" s="51"/>
      <c r="FI172" s="51"/>
      <c r="FJ172" s="51"/>
      <c r="FK172" s="51"/>
      <c r="FL172" s="51"/>
      <c r="FM172" s="51"/>
      <c r="FN172" s="51"/>
      <c r="FO172" s="51"/>
      <c r="FP172" s="51"/>
      <c r="FQ172" s="51"/>
      <c r="FR172" s="51"/>
      <c r="FS172" s="51"/>
      <c r="FT172" s="51"/>
      <c r="FU172" s="51"/>
      <c r="FV172" s="51"/>
      <c r="FW172" s="51"/>
      <c r="FX172" s="51"/>
      <c r="FY172" s="51"/>
      <c r="FZ172" s="51"/>
      <c r="GA172" s="51"/>
      <c r="GB172" s="51"/>
      <c r="GC172" s="51"/>
      <c r="GD172" s="51"/>
      <c r="GE172" s="51"/>
      <c r="GF172" s="51"/>
      <c r="GG172" s="51"/>
      <c r="GH172" s="51"/>
      <c r="GI172" s="51"/>
      <c r="GJ172" s="51"/>
      <c r="GK172" s="51"/>
      <c r="GL172" s="51"/>
      <c r="GM172" s="51"/>
      <c r="GN172" s="51"/>
      <c r="GO172" s="51"/>
      <c r="GP172" s="51"/>
      <c r="GQ172" s="51"/>
      <c r="GR172" s="51"/>
      <c r="GS172" s="51"/>
      <c r="GT172" s="51"/>
      <c r="GU172" s="51"/>
      <c r="GV172" s="51"/>
      <c r="GW172" s="51"/>
      <c r="GX172" s="51"/>
      <c r="GY172" s="51"/>
      <c r="GZ172" s="51"/>
      <c r="HA172" s="51"/>
      <c r="HB172" s="51"/>
      <c r="HC172" s="51"/>
      <c r="HD172" s="51"/>
      <c r="HE172" s="51"/>
      <c r="HF172" s="51"/>
      <c r="HG172" s="51"/>
      <c r="HH172" s="51"/>
      <c r="HI172" s="51"/>
      <c r="HJ172" s="51"/>
      <c r="HK172" s="51"/>
    </row>
    <row r="173" spans="1:219" s="23" customFormat="1" ht="26.25">
      <c r="A173" s="3">
        <v>4</v>
      </c>
      <c r="B173" s="220" t="s">
        <v>1962</v>
      </c>
      <c r="C173" s="221" t="s">
        <v>1958</v>
      </c>
      <c r="D173" s="221" t="s">
        <v>2499</v>
      </c>
      <c r="E173" s="221" t="s">
        <v>2622</v>
      </c>
      <c r="F173" s="221" t="s">
        <v>2622</v>
      </c>
      <c r="G173" s="221" t="s">
        <v>1959</v>
      </c>
      <c r="H173" s="204">
        <v>347068.92</v>
      </c>
      <c r="I173" s="3" t="s">
        <v>1155</v>
      </c>
      <c r="J173" s="222" t="s">
        <v>96</v>
      </c>
      <c r="K173" s="221" t="s">
        <v>1971</v>
      </c>
      <c r="L173" s="221" t="s">
        <v>2746</v>
      </c>
      <c r="M173" s="221" t="s">
        <v>103</v>
      </c>
      <c r="N173" s="221" t="s">
        <v>104</v>
      </c>
      <c r="O173" s="3"/>
      <c r="P173" s="3"/>
      <c r="Q173" s="3"/>
      <c r="R173" s="221" t="s">
        <v>2758</v>
      </c>
      <c r="S173" s="221" t="s">
        <v>2758</v>
      </c>
      <c r="T173" s="221" t="s">
        <v>2756</v>
      </c>
      <c r="U173" s="221" t="s">
        <v>2515</v>
      </c>
      <c r="V173" s="221" t="s">
        <v>107</v>
      </c>
      <c r="W173" s="3"/>
      <c r="X173" s="214">
        <v>631</v>
      </c>
      <c r="Y173" s="221"/>
      <c r="Z173" s="221" t="s">
        <v>110</v>
      </c>
      <c r="AA173" s="221"/>
      <c r="AB173" s="221" t="s">
        <v>2499</v>
      </c>
      <c r="AC173" s="221" t="s">
        <v>2622</v>
      </c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  <c r="EQ173" s="51"/>
      <c r="ER173" s="51"/>
      <c r="ES173" s="51"/>
      <c r="ET173" s="51"/>
      <c r="EU173" s="51"/>
      <c r="EV173" s="51"/>
      <c r="EW173" s="51"/>
      <c r="EX173" s="51"/>
      <c r="EY173" s="51"/>
      <c r="EZ173" s="51"/>
      <c r="FA173" s="51"/>
      <c r="FB173" s="51"/>
      <c r="FC173" s="51"/>
      <c r="FD173" s="51"/>
      <c r="FE173" s="51"/>
      <c r="FF173" s="51"/>
      <c r="FG173" s="51"/>
      <c r="FH173" s="51"/>
      <c r="FI173" s="51"/>
      <c r="FJ173" s="51"/>
      <c r="FK173" s="51"/>
      <c r="FL173" s="51"/>
      <c r="FM173" s="51"/>
      <c r="FN173" s="51"/>
      <c r="FO173" s="51"/>
      <c r="FP173" s="51"/>
      <c r="FQ173" s="51"/>
      <c r="FR173" s="51"/>
      <c r="FS173" s="51"/>
      <c r="FT173" s="51"/>
      <c r="FU173" s="51"/>
      <c r="FV173" s="51"/>
      <c r="FW173" s="51"/>
      <c r="FX173" s="51"/>
      <c r="FY173" s="51"/>
      <c r="FZ173" s="51"/>
      <c r="GA173" s="51"/>
      <c r="GB173" s="51"/>
      <c r="GC173" s="51"/>
      <c r="GD173" s="51"/>
      <c r="GE173" s="51"/>
      <c r="GF173" s="51"/>
      <c r="GG173" s="51"/>
      <c r="GH173" s="51"/>
      <c r="GI173" s="51"/>
      <c r="GJ173" s="51"/>
      <c r="GK173" s="51"/>
      <c r="GL173" s="51"/>
      <c r="GM173" s="51"/>
      <c r="GN173" s="51"/>
      <c r="GO173" s="51"/>
      <c r="GP173" s="51"/>
      <c r="GQ173" s="51"/>
      <c r="GR173" s="51"/>
      <c r="GS173" s="51"/>
      <c r="GT173" s="51"/>
      <c r="GU173" s="51"/>
      <c r="GV173" s="51"/>
      <c r="GW173" s="51"/>
      <c r="GX173" s="51"/>
      <c r="GY173" s="51"/>
      <c r="GZ173" s="51"/>
      <c r="HA173" s="51"/>
      <c r="HB173" s="51"/>
      <c r="HC173" s="51"/>
      <c r="HD173" s="51"/>
      <c r="HE173" s="51"/>
      <c r="HF173" s="51"/>
      <c r="HG173" s="51"/>
      <c r="HH173" s="51"/>
      <c r="HI173" s="51"/>
      <c r="HJ173" s="51"/>
      <c r="HK173" s="51"/>
    </row>
    <row r="174" spans="1:219" s="23" customFormat="1" ht="26.25">
      <c r="A174" s="3">
        <v>5</v>
      </c>
      <c r="B174" s="220" t="s">
        <v>1963</v>
      </c>
      <c r="C174" s="221"/>
      <c r="D174" s="221" t="s">
        <v>2499</v>
      </c>
      <c r="E174" s="221" t="s">
        <v>2622</v>
      </c>
      <c r="F174" s="221" t="s">
        <v>2622</v>
      </c>
      <c r="G174" s="221" t="s">
        <v>1959</v>
      </c>
      <c r="H174" s="204">
        <v>44643.09</v>
      </c>
      <c r="I174" s="3" t="s">
        <v>1155</v>
      </c>
      <c r="J174" s="222" t="s">
        <v>97</v>
      </c>
      <c r="K174" s="221" t="s">
        <v>1971</v>
      </c>
      <c r="L174" s="221" t="s">
        <v>2746</v>
      </c>
      <c r="M174" s="221" t="s">
        <v>2507</v>
      </c>
      <c r="N174" s="221" t="s">
        <v>105</v>
      </c>
      <c r="O174" s="3"/>
      <c r="P174" s="3"/>
      <c r="Q174" s="3"/>
      <c r="R174" s="221" t="s">
        <v>2758</v>
      </c>
      <c r="S174" s="221" t="s">
        <v>1891</v>
      </c>
      <c r="T174" s="221" t="s">
        <v>108</v>
      </c>
      <c r="U174" s="221" t="s">
        <v>2515</v>
      </c>
      <c r="V174" s="221" t="s">
        <v>107</v>
      </c>
      <c r="W174" s="3"/>
      <c r="X174" s="214"/>
      <c r="Y174" s="221"/>
      <c r="Z174" s="221" t="s">
        <v>111</v>
      </c>
      <c r="AA174" s="221"/>
      <c r="AB174" s="221" t="s">
        <v>2622</v>
      </c>
      <c r="AC174" s="221" t="s">
        <v>2622</v>
      </c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1"/>
      <c r="DS174" s="51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  <c r="EQ174" s="51"/>
      <c r="ER174" s="51"/>
      <c r="ES174" s="51"/>
      <c r="ET174" s="51"/>
      <c r="EU174" s="51"/>
      <c r="EV174" s="51"/>
      <c r="EW174" s="51"/>
      <c r="EX174" s="51"/>
      <c r="EY174" s="51"/>
      <c r="EZ174" s="51"/>
      <c r="FA174" s="51"/>
      <c r="FB174" s="51"/>
      <c r="FC174" s="51"/>
      <c r="FD174" s="51"/>
      <c r="FE174" s="51"/>
      <c r="FF174" s="51"/>
      <c r="FG174" s="51"/>
      <c r="FH174" s="51"/>
      <c r="FI174" s="51"/>
      <c r="FJ174" s="51"/>
      <c r="FK174" s="51"/>
      <c r="FL174" s="51"/>
      <c r="FM174" s="51"/>
      <c r="FN174" s="51"/>
      <c r="FO174" s="51"/>
      <c r="FP174" s="51"/>
      <c r="FQ174" s="51"/>
      <c r="FR174" s="51"/>
      <c r="FS174" s="51"/>
      <c r="FT174" s="51"/>
      <c r="FU174" s="51"/>
      <c r="FV174" s="51"/>
      <c r="FW174" s="51"/>
      <c r="FX174" s="51"/>
      <c r="FY174" s="51"/>
      <c r="FZ174" s="51"/>
      <c r="GA174" s="51"/>
      <c r="GB174" s="51"/>
      <c r="GC174" s="51"/>
      <c r="GD174" s="51"/>
      <c r="GE174" s="51"/>
      <c r="GF174" s="51"/>
      <c r="GG174" s="51"/>
      <c r="GH174" s="51"/>
      <c r="GI174" s="51"/>
      <c r="GJ174" s="51"/>
      <c r="GK174" s="51"/>
      <c r="GL174" s="51"/>
      <c r="GM174" s="51"/>
      <c r="GN174" s="51"/>
      <c r="GO174" s="51"/>
      <c r="GP174" s="51"/>
      <c r="GQ174" s="51"/>
      <c r="GR174" s="51"/>
      <c r="GS174" s="51"/>
      <c r="GT174" s="51"/>
      <c r="GU174" s="51"/>
      <c r="GV174" s="51"/>
      <c r="GW174" s="51"/>
      <c r="GX174" s="51"/>
      <c r="GY174" s="51"/>
      <c r="GZ174" s="51"/>
      <c r="HA174" s="51"/>
      <c r="HB174" s="51"/>
      <c r="HC174" s="51"/>
      <c r="HD174" s="51"/>
      <c r="HE174" s="51"/>
      <c r="HF174" s="51"/>
      <c r="HG174" s="51"/>
      <c r="HH174" s="51"/>
      <c r="HI174" s="51"/>
      <c r="HJ174" s="51"/>
      <c r="HK174" s="51"/>
    </row>
    <row r="175" spans="1:219" s="23" customFormat="1" ht="26.25">
      <c r="A175" s="3">
        <v>6</v>
      </c>
      <c r="B175" s="220" t="s">
        <v>1964</v>
      </c>
      <c r="C175" s="221"/>
      <c r="D175" s="221" t="s">
        <v>2499</v>
      </c>
      <c r="E175" s="221" t="s">
        <v>2622</v>
      </c>
      <c r="F175" s="221" t="s">
        <v>2622</v>
      </c>
      <c r="G175" s="221" t="s">
        <v>1959</v>
      </c>
      <c r="H175" s="204">
        <v>30578.37</v>
      </c>
      <c r="I175" s="3" t="s">
        <v>1155</v>
      </c>
      <c r="J175" s="222" t="s">
        <v>98</v>
      </c>
      <c r="K175" s="221" t="s">
        <v>1971</v>
      </c>
      <c r="L175" s="221" t="s">
        <v>2746</v>
      </c>
      <c r="M175" s="221" t="s">
        <v>2526</v>
      </c>
      <c r="N175" s="221" t="s">
        <v>2314</v>
      </c>
      <c r="O175" s="3"/>
      <c r="P175" s="3"/>
      <c r="Q175" s="3"/>
      <c r="R175" s="221" t="s">
        <v>2758</v>
      </c>
      <c r="S175" s="221" t="s">
        <v>2758</v>
      </c>
      <c r="T175" s="221" t="s">
        <v>2756</v>
      </c>
      <c r="U175" s="221" t="s">
        <v>2515</v>
      </c>
      <c r="V175" s="221" t="s">
        <v>107</v>
      </c>
      <c r="W175" s="3"/>
      <c r="X175" s="214">
        <v>50</v>
      </c>
      <c r="Y175" s="221"/>
      <c r="Z175" s="221" t="s">
        <v>111</v>
      </c>
      <c r="AA175" s="221"/>
      <c r="AB175" s="221" t="s">
        <v>2622</v>
      </c>
      <c r="AC175" s="221" t="s">
        <v>2622</v>
      </c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1"/>
      <c r="DS175" s="51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1"/>
      <c r="EF175" s="51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  <c r="EQ175" s="51"/>
      <c r="ER175" s="51"/>
      <c r="ES175" s="51"/>
      <c r="ET175" s="51"/>
      <c r="EU175" s="51"/>
      <c r="EV175" s="51"/>
      <c r="EW175" s="51"/>
      <c r="EX175" s="51"/>
      <c r="EY175" s="51"/>
      <c r="EZ175" s="51"/>
      <c r="FA175" s="51"/>
      <c r="FB175" s="51"/>
      <c r="FC175" s="51"/>
      <c r="FD175" s="51"/>
      <c r="FE175" s="51"/>
      <c r="FF175" s="51"/>
      <c r="FG175" s="51"/>
      <c r="FH175" s="51"/>
      <c r="FI175" s="51"/>
      <c r="FJ175" s="51"/>
      <c r="FK175" s="51"/>
      <c r="FL175" s="51"/>
      <c r="FM175" s="51"/>
      <c r="FN175" s="51"/>
      <c r="FO175" s="51"/>
      <c r="FP175" s="51"/>
      <c r="FQ175" s="51"/>
      <c r="FR175" s="51"/>
      <c r="FS175" s="51"/>
      <c r="FT175" s="51"/>
      <c r="FU175" s="51"/>
      <c r="FV175" s="51"/>
      <c r="FW175" s="51"/>
      <c r="FX175" s="51"/>
      <c r="FY175" s="51"/>
      <c r="FZ175" s="51"/>
      <c r="GA175" s="51"/>
      <c r="GB175" s="51"/>
      <c r="GC175" s="51"/>
      <c r="GD175" s="51"/>
      <c r="GE175" s="51"/>
      <c r="GF175" s="51"/>
      <c r="GG175" s="51"/>
      <c r="GH175" s="51"/>
      <c r="GI175" s="51"/>
      <c r="GJ175" s="51"/>
      <c r="GK175" s="51"/>
      <c r="GL175" s="51"/>
      <c r="GM175" s="51"/>
      <c r="GN175" s="51"/>
      <c r="GO175" s="51"/>
      <c r="GP175" s="51"/>
      <c r="GQ175" s="51"/>
      <c r="GR175" s="51"/>
      <c r="GS175" s="51"/>
      <c r="GT175" s="51"/>
      <c r="GU175" s="51"/>
      <c r="GV175" s="51"/>
      <c r="GW175" s="51"/>
      <c r="GX175" s="51"/>
      <c r="GY175" s="51"/>
      <c r="GZ175" s="51"/>
      <c r="HA175" s="51"/>
      <c r="HB175" s="51"/>
      <c r="HC175" s="51"/>
      <c r="HD175" s="51"/>
      <c r="HE175" s="51"/>
      <c r="HF175" s="51"/>
      <c r="HG175" s="51"/>
      <c r="HH175" s="51"/>
      <c r="HI175" s="51"/>
      <c r="HJ175" s="51"/>
      <c r="HK175" s="51"/>
    </row>
    <row r="176" spans="1:219" s="23" customFormat="1" ht="26.25">
      <c r="A176" s="3">
        <v>7</v>
      </c>
      <c r="B176" s="220" t="s">
        <v>1965</v>
      </c>
      <c r="C176" s="221"/>
      <c r="D176" s="221" t="s">
        <v>2499</v>
      </c>
      <c r="E176" s="221" t="s">
        <v>2622</v>
      </c>
      <c r="F176" s="221" t="s">
        <v>2622</v>
      </c>
      <c r="G176" s="221" t="s">
        <v>1959</v>
      </c>
      <c r="H176" s="204">
        <v>80119.07</v>
      </c>
      <c r="I176" s="3" t="s">
        <v>1155</v>
      </c>
      <c r="J176" s="222" t="s">
        <v>99</v>
      </c>
      <c r="K176" s="221" t="s">
        <v>1971</v>
      </c>
      <c r="L176" s="221" t="s">
        <v>2746</v>
      </c>
      <c r="M176" s="221" t="s">
        <v>2526</v>
      </c>
      <c r="N176" s="221" t="s">
        <v>2314</v>
      </c>
      <c r="O176" s="3"/>
      <c r="P176" s="3"/>
      <c r="Q176" s="3"/>
      <c r="R176" s="221" t="s">
        <v>2758</v>
      </c>
      <c r="S176" s="221" t="s">
        <v>2758</v>
      </c>
      <c r="T176" s="221" t="s">
        <v>2756</v>
      </c>
      <c r="U176" s="221" t="s">
        <v>2515</v>
      </c>
      <c r="V176" s="221" t="s">
        <v>107</v>
      </c>
      <c r="W176" s="3"/>
      <c r="X176" s="214">
        <v>87</v>
      </c>
      <c r="Y176" s="221"/>
      <c r="Z176" s="221" t="s">
        <v>111</v>
      </c>
      <c r="AA176" s="221"/>
      <c r="AB176" s="221" t="s">
        <v>2499</v>
      </c>
      <c r="AC176" s="221" t="s">
        <v>2622</v>
      </c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  <c r="EQ176" s="51"/>
      <c r="ER176" s="51"/>
      <c r="ES176" s="51"/>
      <c r="ET176" s="51"/>
      <c r="EU176" s="51"/>
      <c r="EV176" s="51"/>
      <c r="EW176" s="51"/>
      <c r="EX176" s="51"/>
      <c r="EY176" s="51"/>
      <c r="EZ176" s="51"/>
      <c r="FA176" s="51"/>
      <c r="FB176" s="51"/>
      <c r="FC176" s="51"/>
      <c r="FD176" s="51"/>
      <c r="FE176" s="51"/>
      <c r="FF176" s="51"/>
      <c r="FG176" s="51"/>
      <c r="FH176" s="51"/>
      <c r="FI176" s="51"/>
      <c r="FJ176" s="51"/>
      <c r="FK176" s="51"/>
      <c r="FL176" s="51"/>
      <c r="FM176" s="51"/>
      <c r="FN176" s="51"/>
      <c r="FO176" s="51"/>
      <c r="FP176" s="51"/>
      <c r="FQ176" s="51"/>
      <c r="FR176" s="51"/>
      <c r="FS176" s="51"/>
      <c r="FT176" s="51"/>
      <c r="FU176" s="51"/>
      <c r="FV176" s="51"/>
      <c r="FW176" s="51"/>
      <c r="FX176" s="51"/>
      <c r="FY176" s="51"/>
      <c r="FZ176" s="51"/>
      <c r="GA176" s="51"/>
      <c r="GB176" s="51"/>
      <c r="GC176" s="51"/>
      <c r="GD176" s="51"/>
      <c r="GE176" s="51"/>
      <c r="GF176" s="51"/>
      <c r="GG176" s="51"/>
      <c r="GH176" s="51"/>
      <c r="GI176" s="51"/>
      <c r="GJ176" s="51"/>
      <c r="GK176" s="51"/>
      <c r="GL176" s="51"/>
      <c r="GM176" s="51"/>
      <c r="GN176" s="51"/>
      <c r="GO176" s="51"/>
      <c r="GP176" s="51"/>
      <c r="GQ176" s="51"/>
      <c r="GR176" s="51"/>
      <c r="GS176" s="51"/>
      <c r="GT176" s="51"/>
      <c r="GU176" s="51"/>
      <c r="GV176" s="51"/>
      <c r="GW176" s="51"/>
      <c r="GX176" s="51"/>
      <c r="GY176" s="51"/>
      <c r="GZ176" s="51"/>
      <c r="HA176" s="51"/>
      <c r="HB176" s="51"/>
      <c r="HC176" s="51"/>
      <c r="HD176" s="51"/>
      <c r="HE176" s="51"/>
      <c r="HF176" s="51"/>
      <c r="HG176" s="51"/>
      <c r="HH176" s="51"/>
      <c r="HI176" s="51"/>
      <c r="HJ176" s="51"/>
      <c r="HK176" s="51"/>
    </row>
    <row r="177" spans="1:219" s="23" customFormat="1" ht="26.25">
      <c r="A177" s="3">
        <v>8</v>
      </c>
      <c r="B177" s="220" t="s">
        <v>1966</v>
      </c>
      <c r="C177" s="221"/>
      <c r="D177" s="221" t="s">
        <v>2499</v>
      </c>
      <c r="E177" s="221" t="s">
        <v>2622</v>
      </c>
      <c r="F177" s="221" t="s">
        <v>2622</v>
      </c>
      <c r="G177" s="221" t="s">
        <v>1959</v>
      </c>
      <c r="H177" s="204">
        <v>632.08</v>
      </c>
      <c r="I177" s="3" t="s">
        <v>1155</v>
      </c>
      <c r="J177" s="222" t="s">
        <v>100</v>
      </c>
      <c r="K177" s="221" t="s">
        <v>1971</v>
      </c>
      <c r="L177" s="221" t="s">
        <v>2746</v>
      </c>
      <c r="M177" s="221" t="s">
        <v>2526</v>
      </c>
      <c r="N177" s="221" t="s">
        <v>2314</v>
      </c>
      <c r="O177" s="3"/>
      <c r="P177" s="3"/>
      <c r="Q177" s="3"/>
      <c r="R177" s="221" t="s">
        <v>2758</v>
      </c>
      <c r="S177" s="221" t="s">
        <v>2758</v>
      </c>
      <c r="T177" s="221" t="s">
        <v>2756</v>
      </c>
      <c r="U177" s="221" t="s">
        <v>2515</v>
      </c>
      <c r="V177" s="221" t="s">
        <v>107</v>
      </c>
      <c r="W177" s="3"/>
      <c r="X177" s="221"/>
      <c r="Y177" s="221"/>
      <c r="Z177" s="221" t="s">
        <v>111</v>
      </c>
      <c r="AA177" s="221"/>
      <c r="AB177" s="221" t="s">
        <v>2622</v>
      </c>
      <c r="AC177" s="221" t="s">
        <v>2622</v>
      </c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51"/>
      <c r="FD177" s="51"/>
      <c r="FE177" s="51"/>
      <c r="FF177" s="51"/>
      <c r="FG177" s="51"/>
      <c r="FH177" s="51"/>
      <c r="FI177" s="51"/>
      <c r="FJ177" s="51"/>
      <c r="FK177" s="51"/>
      <c r="FL177" s="51"/>
      <c r="FM177" s="51"/>
      <c r="FN177" s="51"/>
      <c r="FO177" s="51"/>
      <c r="FP177" s="51"/>
      <c r="FQ177" s="51"/>
      <c r="FR177" s="51"/>
      <c r="FS177" s="51"/>
      <c r="FT177" s="51"/>
      <c r="FU177" s="51"/>
      <c r="FV177" s="51"/>
      <c r="FW177" s="51"/>
      <c r="FX177" s="51"/>
      <c r="FY177" s="51"/>
      <c r="FZ177" s="51"/>
      <c r="GA177" s="51"/>
      <c r="GB177" s="51"/>
      <c r="GC177" s="51"/>
      <c r="GD177" s="51"/>
      <c r="GE177" s="51"/>
      <c r="GF177" s="51"/>
      <c r="GG177" s="51"/>
      <c r="GH177" s="51"/>
      <c r="GI177" s="51"/>
      <c r="GJ177" s="51"/>
      <c r="GK177" s="51"/>
      <c r="GL177" s="51"/>
      <c r="GM177" s="51"/>
      <c r="GN177" s="51"/>
      <c r="GO177" s="51"/>
      <c r="GP177" s="51"/>
      <c r="GQ177" s="51"/>
      <c r="GR177" s="51"/>
      <c r="GS177" s="51"/>
      <c r="GT177" s="51"/>
      <c r="GU177" s="51"/>
      <c r="GV177" s="51"/>
      <c r="GW177" s="51"/>
      <c r="GX177" s="51"/>
      <c r="GY177" s="51"/>
      <c r="GZ177" s="51"/>
      <c r="HA177" s="51"/>
      <c r="HB177" s="51"/>
      <c r="HC177" s="51"/>
      <c r="HD177" s="51"/>
      <c r="HE177" s="51"/>
      <c r="HF177" s="51"/>
      <c r="HG177" s="51"/>
      <c r="HH177" s="51"/>
      <c r="HI177" s="51"/>
      <c r="HJ177" s="51"/>
      <c r="HK177" s="51"/>
    </row>
    <row r="178" spans="1:219" s="23" customFormat="1" ht="26.25">
      <c r="A178" s="3">
        <v>9</v>
      </c>
      <c r="B178" s="220" t="s">
        <v>1967</v>
      </c>
      <c r="C178" s="221"/>
      <c r="D178" s="221" t="s">
        <v>2499</v>
      </c>
      <c r="E178" s="221" t="s">
        <v>2622</v>
      </c>
      <c r="F178" s="221" t="s">
        <v>2622</v>
      </c>
      <c r="G178" s="221">
        <v>1983</v>
      </c>
      <c r="H178" s="204">
        <v>96146.99</v>
      </c>
      <c r="I178" s="3" t="s">
        <v>1155</v>
      </c>
      <c r="J178" s="222" t="s">
        <v>101</v>
      </c>
      <c r="K178" s="221" t="s">
        <v>1971</v>
      </c>
      <c r="L178" s="221" t="s">
        <v>106</v>
      </c>
      <c r="M178" s="221" t="s">
        <v>2526</v>
      </c>
      <c r="N178" s="221" t="s">
        <v>2314</v>
      </c>
      <c r="O178" s="3"/>
      <c r="P178" s="3"/>
      <c r="Q178" s="3"/>
      <c r="R178" s="221" t="s">
        <v>2758</v>
      </c>
      <c r="S178" s="221" t="s">
        <v>108</v>
      </c>
      <c r="T178" s="221" t="s">
        <v>108</v>
      </c>
      <c r="U178" s="221" t="s">
        <v>2515</v>
      </c>
      <c r="V178" s="221" t="s">
        <v>107</v>
      </c>
      <c r="W178" s="3"/>
      <c r="X178" s="221"/>
      <c r="Y178" s="221"/>
      <c r="Z178" s="221" t="s">
        <v>111</v>
      </c>
      <c r="AA178" s="221"/>
      <c r="AB178" s="221" t="s">
        <v>2759</v>
      </c>
      <c r="AC178" s="221" t="s">
        <v>2759</v>
      </c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  <c r="EQ178" s="51"/>
      <c r="ER178" s="51"/>
      <c r="ES178" s="51"/>
      <c r="ET178" s="51"/>
      <c r="EU178" s="51"/>
      <c r="EV178" s="51"/>
      <c r="EW178" s="51"/>
      <c r="EX178" s="51"/>
      <c r="EY178" s="51"/>
      <c r="EZ178" s="51"/>
      <c r="FA178" s="51"/>
      <c r="FB178" s="51"/>
      <c r="FC178" s="51"/>
      <c r="FD178" s="51"/>
      <c r="FE178" s="51"/>
      <c r="FF178" s="51"/>
      <c r="FG178" s="51"/>
      <c r="FH178" s="51"/>
      <c r="FI178" s="51"/>
      <c r="FJ178" s="51"/>
      <c r="FK178" s="51"/>
      <c r="FL178" s="51"/>
      <c r="FM178" s="51"/>
      <c r="FN178" s="51"/>
      <c r="FO178" s="51"/>
      <c r="FP178" s="51"/>
      <c r="FQ178" s="51"/>
      <c r="FR178" s="51"/>
      <c r="FS178" s="51"/>
      <c r="FT178" s="51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  <c r="GE178" s="51"/>
      <c r="GF178" s="51"/>
      <c r="GG178" s="51"/>
      <c r="GH178" s="51"/>
      <c r="GI178" s="51"/>
      <c r="GJ178" s="51"/>
      <c r="GK178" s="51"/>
      <c r="GL178" s="51"/>
      <c r="GM178" s="51"/>
      <c r="GN178" s="51"/>
      <c r="GO178" s="51"/>
      <c r="GP178" s="51"/>
      <c r="GQ178" s="51"/>
      <c r="GR178" s="51"/>
      <c r="GS178" s="51"/>
      <c r="GT178" s="51"/>
      <c r="GU178" s="51"/>
      <c r="GV178" s="51"/>
      <c r="GW178" s="51"/>
      <c r="GX178" s="51"/>
      <c r="GY178" s="51"/>
      <c r="GZ178" s="51"/>
      <c r="HA178" s="51"/>
      <c r="HB178" s="51"/>
      <c r="HC178" s="51"/>
      <c r="HD178" s="51"/>
      <c r="HE178" s="51"/>
      <c r="HF178" s="51"/>
      <c r="HG178" s="51"/>
      <c r="HH178" s="51"/>
      <c r="HI178" s="51"/>
      <c r="HJ178" s="51"/>
      <c r="HK178" s="51"/>
    </row>
    <row r="179" spans="1:219" s="23" customFormat="1" ht="26.25">
      <c r="A179" s="3">
        <v>10</v>
      </c>
      <c r="B179" s="220" t="s">
        <v>1968</v>
      </c>
      <c r="C179" s="221"/>
      <c r="D179" s="221" t="s">
        <v>2499</v>
      </c>
      <c r="E179" s="221" t="s">
        <v>2622</v>
      </c>
      <c r="F179" s="221" t="s">
        <v>2622</v>
      </c>
      <c r="G179" s="221">
        <v>1988</v>
      </c>
      <c r="H179" s="204">
        <v>31461.86</v>
      </c>
      <c r="I179" s="3" t="s">
        <v>1155</v>
      </c>
      <c r="J179" s="222" t="s">
        <v>102</v>
      </c>
      <c r="K179" s="221" t="s">
        <v>1971</v>
      </c>
      <c r="L179" s="221" t="s">
        <v>2759</v>
      </c>
      <c r="M179" s="221" t="s">
        <v>2759</v>
      </c>
      <c r="N179" s="221" t="s">
        <v>2759</v>
      </c>
      <c r="O179" s="3"/>
      <c r="P179" s="3"/>
      <c r="Q179" s="3"/>
      <c r="R179" s="221" t="s">
        <v>108</v>
      </c>
      <c r="S179" s="221" t="s">
        <v>108</v>
      </c>
      <c r="T179" s="221" t="s">
        <v>108</v>
      </c>
      <c r="U179" s="221" t="s">
        <v>2515</v>
      </c>
      <c r="V179" s="221" t="s">
        <v>107</v>
      </c>
      <c r="W179" s="3"/>
      <c r="X179" s="221"/>
      <c r="Y179" s="221"/>
      <c r="Z179" s="221" t="s">
        <v>2759</v>
      </c>
      <c r="AA179" s="221"/>
      <c r="AB179" s="221" t="s">
        <v>2759</v>
      </c>
      <c r="AC179" s="221" t="s">
        <v>2759</v>
      </c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51"/>
      <c r="FD179" s="51"/>
      <c r="FE179" s="51"/>
      <c r="FF179" s="51"/>
      <c r="FG179" s="51"/>
      <c r="FH179" s="51"/>
      <c r="FI179" s="51"/>
      <c r="FJ179" s="51"/>
      <c r="FK179" s="51"/>
      <c r="FL179" s="51"/>
      <c r="FM179" s="51"/>
      <c r="FN179" s="51"/>
      <c r="FO179" s="51"/>
      <c r="FP179" s="51"/>
      <c r="FQ179" s="51"/>
      <c r="FR179" s="51"/>
      <c r="FS179" s="51"/>
      <c r="FT179" s="51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  <c r="GE179" s="51"/>
      <c r="GF179" s="51"/>
      <c r="GG179" s="51"/>
      <c r="GH179" s="51"/>
      <c r="GI179" s="51"/>
      <c r="GJ179" s="51"/>
      <c r="GK179" s="51"/>
      <c r="GL179" s="51"/>
      <c r="GM179" s="51"/>
      <c r="GN179" s="51"/>
      <c r="GO179" s="51"/>
      <c r="GP179" s="51"/>
      <c r="GQ179" s="51"/>
      <c r="GR179" s="51"/>
      <c r="GS179" s="51"/>
      <c r="GT179" s="51"/>
      <c r="GU179" s="51"/>
      <c r="GV179" s="51"/>
      <c r="GW179" s="51"/>
      <c r="GX179" s="51"/>
      <c r="GY179" s="51"/>
      <c r="GZ179" s="51"/>
      <c r="HA179" s="51"/>
      <c r="HB179" s="51"/>
      <c r="HC179" s="51"/>
      <c r="HD179" s="51"/>
      <c r="HE179" s="51"/>
      <c r="HF179" s="51"/>
      <c r="HG179" s="51"/>
      <c r="HH179" s="51"/>
      <c r="HI179" s="51"/>
      <c r="HJ179" s="51"/>
      <c r="HK179" s="51"/>
    </row>
    <row r="180" spans="1:219" s="23" customFormat="1" ht="26.25">
      <c r="A180" s="3">
        <v>11</v>
      </c>
      <c r="B180" s="220" t="s">
        <v>1969</v>
      </c>
      <c r="C180" s="221"/>
      <c r="D180" s="221" t="s">
        <v>2499</v>
      </c>
      <c r="E180" s="221" t="s">
        <v>2622</v>
      </c>
      <c r="F180" s="221" t="s">
        <v>2622</v>
      </c>
      <c r="G180" s="221">
        <v>1988</v>
      </c>
      <c r="H180" s="204">
        <v>56115.86</v>
      </c>
      <c r="I180" s="3" t="s">
        <v>1155</v>
      </c>
      <c r="J180" s="222" t="s">
        <v>102</v>
      </c>
      <c r="K180" s="221" t="s">
        <v>1971</v>
      </c>
      <c r="L180" s="221" t="s">
        <v>2759</v>
      </c>
      <c r="M180" s="221" t="s">
        <v>2759</v>
      </c>
      <c r="N180" s="221" t="s">
        <v>2759</v>
      </c>
      <c r="O180" s="3"/>
      <c r="P180" s="3"/>
      <c r="Q180" s="3"/>
      <c r="R180" s="221" t="s">
        <v>108</v>
      </c>
      <c r="S180" s="221" t="s">
        <v>108</v>
      </c>
      <c r="T180" s="221" t="s">
        <v>108</v>
      </c>
      <c r="U180" s="221" t="s">
        <v>2515</v>
      </c>
      <c r="V180" s="221" t="s">
        <v>107</v>
      </c>
      <c r="W180" s="3"/>
      <c r="X180" s="221"/>
      <c r="Y180" s="221"/>
      <c r="Z180" s="221" t="s">
        <v>2759</v>
      </c>
      <c r="AA180" s="221"/>
      <c r="AB180" s="221" t="s">
        <v>2759</v>
      </c>
      <c r="AC180" s="221" t="s">
        <v>2759</v>
      </c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51"/>
      <c r="FH180" s="51"/>
      <c r="FI180" s="51"/>
      <c r="FJ180" s="51"/>
      <c r="FK180" s="51"/>
      <c r="FL180" s="51"/>
      <c r="FM180" s="51"/>
      <c r="FN180" s="51"/>
      <c r="FO180" s="51"/>
      <c r="FP180" s="51"/>
      <c r="FQ180" s="51"/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1"/>
      <c r="GG180" s="51"/>
      <c r="GH180" s="51"/>
      <c r="GI180" s="51"/>
      <c r="GJ180" s="51"/>
      <c r="GK180" s="51"/>
      <c r="GL180" s="51"/>
      <c r="GM180" s="51"/>
      <c r="GN180" s="51"/>
      <c r="GO180" s="51"/>
      <c r="GP180" s="51"/>
      <c r="GQ180" s="51"/>
      <c r="GR180" s="51"/>
      <c r="GS180" s="51"/>
      <c r="GT180" s="51"/>
      <c r="GU180" s="51"/>
      <c r="GV180" s="51"/>
      <c r="GW180" s="51"/>
      <c r="GX180" s="51"/>
      <c r="GY180" s="51"/>
      <c r="GZ180" s="51"/>
      <c r="HA180" s="51"/>
      <c r="HB180" s="51"/>
      <c r="HC180" s="51"/>
      <c r="HD180" s="51"/>
      <c r="HE180" s="51"/>
      <c r="HF180" s="51"/>
      <c r="HG180" s="51"/>
      <c r="HH180" s="51"/>
      <c r="HI180" s="51"/>
      <c r="HJ180" s="51"/>
      <c r="HK180" s="51"/>
    </row>
    <row r="181" spans="1:219" s="131" customFormat="1" ht="12.75">
      <c r="A181" s="310" t="s">
        <v>1981</v>
      </c>
      <c r="B181" s="310"/>
      <c r="C181" s="310"/>
      <c r="D181" s="144"/>
      <c r="E181" s="144"/>
      <c r="F181" s="144"/>
      <c r="G181" s="145"/>
      <c r="H181" s="146">
        <f>SUM(H170:H180)</f>
        <v>2056581.0700000005</v>
      </c>
      <c r="I181" s="165"/>
      <c r="J181" s="143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1"/>
      <c r="AZ181" s="141"/>
      <c r="BA181" s="141"/>
      <c r="BB181" s="141"/>
      <c r="BC181" s="141"/>
      <c r="BD181" s="141"/>
      <c r="BE181" s="141"/>
      <c r="BF181" s="141"/>
      <c r="BG181" s="141"/>
      <c r="BH181" s="141"/>
      <c r="BI181" s="141"/>
      <c r="BJ181" s="141"/>
      <c r="BK181" s="141"/>
      <c r="BL181" s="141"/>
      <c r="BM181" s="141"/>
      <c r="BN181" s="141"/>
      <c r="BO181" s="141"/>
      <c r="BP181" s="141"/>
      <c r="BQ181" s="141"/>
      <c r="BR181" s="141"/>
      <c r="BS181" s="141"/>
      <c r="BT181" s="141"/>
      <c r="BU181" s="141"/>
      <c r="BV181" s="141"/>
      <c r="BW181" s="141"/>
      <c r="BX181" s="141"/>
      <c r="BY181" s="141"/>
      <c r="BZ181" s="141"/>
      <c r="CA181" s="141"/>
      <c r="CB181" s="141"/>
      <c r="CC181" s="141"/>
      <c r="CD181" s="141"/>
      <c r="CE181" s="141"/>
      <c r="CF181" s="141"/>
      <c r="CG181" s="141"/>
      <c r="CH181" s="141"/>
      <c r="CI181" s="141"/>
      <c r="CJ181" s="141"/>
      <c r="CK181" s="141"/>
      <c r="CL181" s="141"/>
      <c r="CM181" s="141"/>
      <c r="CN181" s="141"/>
      <c r="CO181" s="141"/>
      <c r="CP181" s="141"/>
      <c r="CQ181" s="141"/>
      <c r="CR181" s="141"/>
      <c r="CS181" s="141"/>
      <c r="CT181" s="141"/>
      <c r="CU181" s="141"/>
      <c r="CV181" s="141"/>
      <c r="CW181" s="141"/>
      <c r="CX181" s="141"/>
      <c r="CY181" s="141"/>
      <c r="CZ181" s="141"/>
      <c r="DA181" s="141"/>
      <c r="DB181" s="141"/>
      <c r="DC181" s="141"/>
      <c r="DD181" s="141"/>
      <c r="DE181" s="141"/>
      <c r="DF181" s="141"/>
      <c r="DG181" s="141"/>
      <c r="DH181" s="141"/>
      <c r="DI181" s="141"/>
      <c r="DJ181" s="141"/>
      <c r="DK181" s="141"/>
      <c r="DL181" s="141"/>
      <c r="DM181" s="141"/>
      <c r="DN181" s="141"/>
      <c r="DO181" s="141"/>
      <c r="DP181" s="141"/>
      <c r="DQ181" s="141"/>
      <c r="DR181" s="141"/>
      <c r="DS181" s="141"/>
      <c r="DT181" s="141"/>
      <c r="DU181" s="141"/>
      <c r="DV181" s="141"/>
      <c r="DW181" s="141"/>
      <c r="DX181" s="141"/>
      <c r="DY181" s="141"/>
      <c r="DZ181" s="141"/>
      <c r="EA181" s="141"/>
      <c r="EB181" s="141"/>
      <c r="EC181" s="141"/>
      <c r="ED181" s="141"/>
      <c r="EE181" s="141"/>
      <c r="EF181" s="141"/>
      <c r="EG181" s="141"/>
      <c r="EH181" s="141"/>
      <c r="EI181" s="141"/>
      <c r="EJ181" s="141"/>
      <c r="EK181" s="141"/>
      <c r="EL181" s="141"/>
      <c r="EM181" s="141"/>
      <c r="EN181" s="141"/>
      <c r="EO181" s="141"/>
      <c r="EP181" s="141"/>
      <c r="EQ181" s="141"/>
      <c r="ER181" s="141"/>
      <c r="ES181" s="141"/>
      <c r="ET181" s="141"/>
      <c r="EU181" s="141"/>
      <c r="EV181" s="141"/>
      <c r="EW181" s="141"/>
      <c r="EX181" s="141"/>
      <c r="EY181" s="141"/>
      <c r="EZ181" s="141"/>
      <c r="FA181" s="141"/>
      <c r="FB181" s="141"/>
      <c r="FC181" s="141"/>
      <c r="FD181" s="141"/>
      <c r="FE181" s="141"/>
      <c r="FF181" s="141"/>
      <c r="FG181" s="141"/>
      <c r="FH181" s="141"/>
      <c r="FI181" s="141"/>
      <c r="FJ181" s="141"/>
      <c r="FK181" s="141"/>
      <c r="FL181" s="141"/>
      <c r="FM181" s="141"/>
      <c r="FN181" s="141"/>
      <c r="FO181" s="141"/>
      <c r="FP181" s="141"/>
      <c r="FQ181" s="141"/>
      <c r="FR181" s="141"/>
      <c r="FS181" s="141"/>
      <c r="FT181" s="141"/>
      <c r="FU181" s="141"/>
      <c r="FV181" s="141"/>
      <c r="FW181" s="141"/>
      <c r="FX181" s="141"/>
      <c r="FY181" s="141"/>
      <c r="FZ181" s="141"/>
      <c r="GA181" s="141"/>
      <c r="GB181" s="141"/>
      <c r="GC181" s="141"/>
      <c r="GD181" s="141"/>
      <c r="GE181" s="141"/>
      <c r="GF181" s="141"/>
      <c r="GG181" s="141"/>
      <c r="GH181" s="141"/>
      <c r="GI181" s="141"/>
      <c r="GJ181" s="141"/>
      <c r="GK181" s="141"/>
      <c r="GL181" s="141"/>
      <c r="GM181" s="141"/>
      <c r="GN181" s="141"/>
      <c r="GO181" s="141"/>
      <c r="GP181" s="141"/>
      <c r="GQ181" s="141"/>
      <c r="GR181" s="141"/>
      <c r="GS181" s="141"/>
      <c r="GT181" s="141"/>
      <c r="GU181" s="141"/>
      <c r="GV181" s="141"/>
      <c r="GW181" s="141"/>
      <c r="GX181" s="141"/>
      <c r="GY181" s="141"/>
      <c r="GZ181" s="141"/>
      <c r="HA181" s="141"/>
      <c r="HB181" s="141"/>
      <c r="HC181" s="141"/>
      <c r="HD181" s="141"/>
      <c r="HE181" s="141"/>
      <c r="HF181" s="141"/>
      <c r="HG181" s="141"/>
      <c r="HH181" s="141"/>
      <c r="HI181" s="141"/>
      <c r="HJ181" s="141"/>
      <c r="HK181" s="141"/>
    </row>
    <row r="182" spans="1:219" s="23" customFormat="1" ht="12.75">
      <c r="A182" s="311" t="s">
        <v>1142</v>
      </c>
      <c r="B182" s="311"/>
      <c r="C182" s="311"/>
      <c r="D182" s="311"/>
      <c r="E182" s="311"/>
      <c r="F182" s="311"/>
      <c r="G182" s="311"/>
      <c r="H182" s="311"/>
      <c r="I182" s="311"/>
      <c r="J182" s="309"/>
      <c r="K182" s="309"/>
      <c r="L182" s="75"/>
      <c r="M182" s="309"/>
      <c r="N182" s="309"/>
      <c r="O182" s="309"/>
      <c r="P182" s="309"/>
      <c r="Q182" s="75"/>
      <c r="R182" s="309"/>
      <c r="S182" s="309"/>
      <c r="T182" s="309"/>
      <c r="U182" s="309"/>
      <c r="V182" s="75"/>
      <c r="W182" s="309"/>
      <c r="X182" s="309"/>
      <c r="Y182" s="309"/>
      <c r="Z182" s="309"/>
      <c r="AA182" s="309"/>
      <c r="AB182" s="309"/>
      <c r="AC182" s="75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</row>
    <row r="183" spans="1:219" s="23" customFormat="1" ht="132">
      <c r="A183" s="3">
        <v>1</v>
      </c>
      <c r="B183" s="21" t="s">
        <v>2573</v>
      </c>
      <c r="C183" s="3" t="s">
        <v>2085</v>
      </c>
      <c r="D183" s="3" t="s">
        <v>2716</v>
      </c>
      <c r="E183" s="3" t="s">
        <v>2726</v>
      </c>
      <c r="F183" s="3" t="s">
        <v>803</v>
      </c>
      <c r="G183" s="3">
        <v>1930</v>
      </c>
      <c r="H183" s="223" t="s">
        <v>804</v>
      </c>
      <c r="I183" s="3" t="s">
        <v>2888</v>
      </c>
      <c r="J183" s="205" t="s">
        <v>1158</v>
      </c>
      <c r="K183" s="3" t="s">
        <v>805</v>
      </c>
      <c r="L183" s="3" t="s">
        <v>2716</v>
      </c>
      <c r="M183" s="3"/>
      <c r="N183" s="3"/>
      <c r="O183" s="3" t="s">
        <v>806</v>
      </c>
      <c r="P183" s="207" t="s">
        <v>807</v>
      </c>
      <c r="Q183" s="3" t="s">
        <v>409</v>
      </c>
      <c r="R183" s="3" t="s">
        <v>2354</v>
      </c>
      <c r="S183" s="3" t="s">
        <v>2354</v>
      </c>
      <c r="T183" s="3" t="s">
        <v>2354</v>
      </c>
      <c r="U183" s="3" t="s">
        <v>409</v>
      </c>
      <c r="V183" s="3" t="s">
        <v>2354</v>
      </c>
      <c r="W183" s="3" t="s">
        <v>808</v>
      </c>
      <c r="X183" s="3" t="s">
        <v>809</v>
      </c>
      <c r="Y183" s="3" t="s">
        <v>810</v>
      </c>
      <c r="Z183" s="3" t="s">
        <v>811</v>
      </c>
      <c r="AA183" s="3" t="s">
        <v>2716</v>
      </c>
      <c r="AB183" s="3" t="s">
        <v>2716</v>
      </c>
      <c r="AC183" s="3" t="s">
        <v>2726</v>
      </c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1"/>
      <c r="HI183" s="51"/>
      <c r="HJ183" s="51"/>
      <c r="HK183" s="51"/>
    </row>
    <row r="184" spans="1:219" s="131" customFormat="1" ht="12.75">
      <c r="A184" s="310" t="s">
        <v>1981</v>
      </c>
      <c r="B184" s="310"/>
      <c r="C184" s="310"/>
      <c r="D184" s="144"/>
      <c r="E184" s="144"/>
      <c r="F184" s="144"/>
      <c r="G184" s="145"/>
      <c r="H184" s="146">
        <v>949800</v>
      </c>
      <c r="I184" s="196"/>
      <c r="J184" s="143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  <c r="AW184" s="141"/>
      <c r="AX184" s="141"/>
      <c r="AY184" s="141"/>
      <c r="AZ184" s="141"/>
      <c r="BA184" s="141"/>
      <c r="BB184" s="141"/>
      <c r="BC184" s="141"/>
      <c r="BD184" s="141"/>
      <c r="BE184" s="141"/>
      <c r="BF184" s="141"/>
      <c r="BG184" s="141"/>
      <c r="BH184" s="141"/>
      <c r="BI184" s="141"/>
      <c r="BJ184" s="141"/>
      <c r="BK184" s="141"/>
      <c r="BL184" s="141"/>
      <c r="BM184" s="141"/>
      <c r="BN184" s="141"/>
      <c r="BO184" s="141"/>
      <c r="BP184" s="141"/>
      <c r="BQ184" s="141"/>
      <c r="BR184" s="141"/>
      <c r="BS184" s="141"/>
      <c r="BT184" s="141"/>
      <c r="BU184" s="141"/>
      <c r="BV184" s="141"/>
      <c r="BW184" s="141"/>
      <c r="BX184" s="141"/>
      <c r="BY184" s="141"/>
      <c r="BZ184" s="141"/>
      <c r="CA184" s="141"/>
      <c r="CB184" s="141"/>
      <c r="CC184" s="141"/>
      <c r="CD184" s="141"/>
      <c r="CE184" s="141"/>
      <c r="CF184" s="141"/>
      <c r="CG184" s="141"/>
      <c r="CH184" s="141"/>
      <c r="CI184" s="141"/>
      <c r="CJ184" s="141"/>
      <c r="CK184" s="141"/>
      <c r="CL184" s="141"/>
      <c r="CM184" s="141"/>
      <c r="CN184" s="141"/>
      <c r="CO184" s="141"/>
      <c r="CP184" s="141"/>
      <c r="CQ184" s="141"/>
      <c r="CR184" s="141"/>
      <c r="CS184" s="141"/>
      <c r="CT184" s="141"/>
      <c r="CU184" s="141"/>
      <c r="CV184" s="141"/>
      <c r="CW184" s="141"/>
      <c r="CX184" s="141"/>
      <c r="CY184" s="141"/>
      <c r="CZ184" s="141"/>
      <c r="DA184" s="141"/>
      <c r="DB184" s="141"/>
      <c r="DC184" s="141"/>
      <c r="DD184" s="141"/>
      <c r="DE184" s="141"/>
      <c r="DF184" s="141"/>
      <c r="DG184" s="141"/>
      <c r="DH184" s="141"/>
      <c r="DI184" s="141"/>
      <c r="DJ184" s="141"/>
      <c r="DK184" s="141"/>
      <c r="DL184" s="141"/>
      <c r="DM184" s="141"/>
      <c r="DN184" s="141"/>
      <c r="DO184" s="141"/>
      <c r="DP184" s="141"/>
      <c r="DQ184" s="141"/>
      <c r="DR184" s="141"/>
      <c r="DS184" s="141"/>
      <c r="DT184" s="141"/>
      <c r="DU184" s="141"/>
      <c r="DV184" s="141"/>
      <c r="DW184" s="141"/>
      <c r="DX184" s="141"/>
      <c r="DY184" s="141"/>
      <c r="DZ184" s="141"/>
      <c r="EA184" s="141"/>
      <c r="EB184" s="141"/>
      <c r="EC184" s="141"/>
      <c r="ED184" s="141"/>
      <c r="EE184" s="141"/>
      <c r="EF184" s="141"/>
      <c r="EG184" s="141"/>
      <c r="EH184" s="141"/>
      <c r="EI184" s="141"/>
      <c r="EJ184" s="141"/>
      <c r="EK184" s="141"/>
      <c r="EL184" s="141"/>
      <c r="EM184" s="141"/>
      <c r="EN184" s="141"/>
      <c r="EO184" s="141"/>
      <c r="EP184" s="141"/>
      <c r="EQ184" s="141"/>
      <c r="ER184" s="141"/>
      <c r="ES184" s="141"/>
      <c r="ET184" s="141"/>
      <c r="EU184" s="141"/>
      <c r="EV184" s="141"/>
      <c r="EW184" s="141"/>
      <c r="EX184" s="141"/>
      <c r="EY184" s="141"/>
      <c r="EZ184" s="141"/>
      <c r="FA184" s="141"/>
      <c r="FB184" s="141"/>
      <c r="FC184" s="141"/>
      <c r="FD184" s="141"/>
      <c r="FE184" s="141"/>
      <c r="FF184" s="141"/>
      <c r="FG184" s="141"/>
      <c r="FH184" s="141"/>
      <c r="FI184" s="141"/>
      <c r="FJ184" s="141"/>
      <c r="FK184" s="141"/>
      <c r="FL184" s="141"/>
      <c r="FM184" s="141"/>
      <c r="FN184" s="141"/>
      <c r="FO184" s="141"/>
      <c r="FP184" s="141"/>
      <c r="FQ184" s="141"/>
      <c r="FR184" s="141"/>
      <c r="FS184" s="141"/>
      <c r="FT184" s="141"/>
      <c r="FU184" s="141"/>
      <c r="FV184" s="141"/>
      <c r="FW184" s="141"/>
      <c r="FX184" s="141"/>
      <c r="FY184" s="141"/>
      <c r="FZ184" s="141"/>
      <c r="GA184" s="141"/>
      <c r="GB184" s="141"/>
      <c r="GC184" s="141"/>
      <c r="GD184" s="141"/>
      <c r="GE184" s="141"/>
      <c r="GF184" s="141"/>
      <c r="GG184" s="141"/>
      <c r="GH184" s="141"/>
      <c r="GI184" s="141"/>
      <c r="GJ184" s="141"/>
      <c r="GK184" s="141"/>
      <c r="GL184" s="141"/>
      <c r="GM184" s="141"/>
      <c r="GN184" s="141"/>
      <c r="GO184" s="141"/>
      <c r="GP184" s="141"/>
      <c r="GQ184" s="141"/>
      <c r="GR184" s="141"/>
      <c r="GS184" s="141"/>
      <c r="GT184" s="141"/>
      <c r="GU184" s="141"/>
      <c r="GV184" s="141"/>
      <c r="GW184" s="141"/>
      <c r="GX184" s="141"/>
      <c r="GY184" s="141"/>
      <c r="GZ184" s="141"/>
      <c r="HA184" s="141"/>
      <c r="HB184" s="141"/>
      <c r="HC184" s="141"/>
      <c r="HD184" s="141"/>
      <c r="HE184" s="141"/>
      <c r="HF184" s="141"/>
      <c r="HG184" s="141"/>
      <c r="HH184" s="141"/>
      <c r="HI184" s="141"/>
      <c r="HJ184" s="141"/>
      <c r="HK184" s="141"/>
    </row>
    <row r="185" spans="1:219" s="23" customFormat="1" ht="12.75">
      <c r="A185" s="311" t="s">
        <v>1143</v>
      </c>
      <c r="B185" s="311"/>
      <c r="C185" s="311"/>
      <c r="D185" s="311"/>
      <c r="E185" s="311"/>
      <c r="F185" s="311"/>
      <c r="G185" s="311"/>
      <c r="H185" s="311"/>
      <c r="I185" s="311"/>
      <c r="J185" s="309"/>
      <c r="K185" s="309"/>
      <c r="L185" s="75"/>
      <c r="M185" s="309"/>
      <c r="N185" s="309"/>
      <c r="O185" s="309"/>
      <c r="P185" s="309"/>
      <c r="Q185" s="75"/>
      <c r="R185" s="309"/>
      <c r="S185" s="309"/>
      <c r="T185" s="309"/>
      <c r="U185" s="309"/>
      <c r="V185" s="75"/>
      <c r="W185" s="309"/>
      <c r="X185" s="309"/>
      <c r="Y185" s="309"/>
      <c r="Z185" s="309"/>
      <c r="AA185" s="309"/>
      <c r="AB185" s="309"/>
      <c r="AC185" s="75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  <c r="EQ185" s="51"/>
      <c r="ER185" s="51"/>
      <c r="ES185" s="51"/>
      <c r="ET185" s="51"/>
      <c r="EU185" s="51"/>
      <c r="EV185" s="51"/>
      <c r="EW185" s="51"/>
      <c r="EX185" s="51"/>
      <c r="EY185" s="51"/>
      <c r="EZ185" s="51"/>
      <c r="FA185" s="51"/>
      <c r="FB185" s="51"/>
      <c r="FC185" s="51"/>
      <c r="FD185" s="51"/>
      <c r="FE185" s="51"/>
      <c r="FF185" s="51"/>
      <c r="FG185" s="51"/>
      <c r="FH185" s="51"/>
      <c r="FI185" s="51"/>
      <c r="FJ185" s="51"/>
      <c r="FK185" s="51"/>
      <c r="FL185" s="51"/>
      <c r="FM185" s="51"/>
      <c r="FN185" s="51"/>
      <c r="FO185" s="51"/>
      <c r="FP185" s="51"/>
      <c r="FQ185" s="51"/>
      <c r="FR185" s="51"/>
      <c r="FS185" s="51"/>
      <c r="FT185" s="51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  <c r="GE185" s="51"/>
      <c r="GF185" s="51"/>
      <c r="GG185" s="51"/>
      <c r="GH185" s="51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  <c r="HG185" s="51"/>
      <c r="HH185" s="51"/>
      <c r="HI185" s="51"/>
      <c r="HJ185" s="51"/>
      <c r="HK185" s="51"/>
    </row>
    <row r="186" spans="1:219" s="23" customFormat="1" ht="74.25" customHeight="1">
      <c r="A186" s="3">
        <v>1</v>
      </c>
      <c r="B186" s="21" t="s">
        <v>2113</v>
      </c>
      <c r="C186" s="3" t="s">
        <v>2112</v>
      </c>
      <c r="D186" s="3" t="s">
        <v>2499</v>
      </c>
      <c r="E186" s="3" t="s">
        <v>2501</v>
      </c>
      <c r="F186" s="3" t="s">
        <v>2114</v>
      </c>
      <c r="G186" s="3" t="s">
        <v>2115</v>
      </c>
      <c r="H186" s="204">
        <v>724000</v>
      </c>
      <c r="I186" s="3" t="s">
        <v>2888</v>
      </c>
      <c r="J186" s="205" t="s">
        <v>2116</v>
      </c>
      <c r="K186" s="3" t="s">
        <v>800</v>
      </c>
      <c r="L186" s="3" t="s">
        <v>2117</v>
      </c>
      <c r="M186" s="3" t="s">
        <v>2118</v>
      </c>
      <c r="N186" s="3" t="s">
        <v>2119</v>
      </c>
      <c r="O186" s="3" t="s">
        <v>2120</v>
      </c>
      <c r="P186" s="207" t="s">
        <v>2575</v>
      </c>
      <c r="Q186" s="3" t="s">
        <v>2121</v>
      </c>
      <c r="R186" s="3" t="s">
        <v>2335</v>
      </c>
      <c r="S186" s="3" t="s">
        <v>2335</v>
      </c>
      <c r="T186" s="3" t="s">
        <v>2335</v>
      </c>
      <c r="U186" s="3" t="s">
        <v>2759</v>
      </c>
      <c r="V186" s="3" t="s">
        <v>2317</v>
      </c>
      <c r="W186" s="3">
        <v>149</v>
      </c>
      <c r="X186" s="3">
        <v>235.4</v>
      </c>
      <c r="Y186" s="3">
        <v>1422.8</v>
      </c>
      <c r="Z186" s="3">
        <v>2</v>
      </c>
      <c r="AA186" s="3" t="s">
        <v>2499</v>
      </c>
      <c r="AB186" s="3" t="s">
        <v>2499</v>
      </c>
      <c r="AC186" s="3" t="s">
        <v>2622</v>
      </c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  <c r="EQ186" s="51"/>
      <c r="ER186" s="51"/>
      <c r="ES186" s="51"/>
      <c r="ET186" s="51"/>
      <c r="EU186" s="51"/>
      <c r="EV186" s="51"/>
      <c r="EW186" s="51"/>
      <c r="EX186" s="51"/>
      <c r="EY186" s="51"/>
      <c r="EZ186" s="51"/>
      <c r="FA186" s="51"/>
      <c r="FB186" s="51"/>
      <c r="FC186" s="51"/>
      <c r="FD186" s="51"/>
      <c r="FE186" s="51"/>
      <c r="FF186" s="51"/>
      <c r="FG186" s="51"/>
      <c r="FH186" s="51"/>
      <c r="FI186" s="51"/>
      <c r="FJ186" s="51"/>
      <c r="FK186" s="51"/>
      <c r="FL186" s="51"/>
      <c r="FM186" s="51"/>
      <c r="FN186" s="51"/>
      <c r="FO186" s="51"/>
      <c r="FP186" s="51"/>
      <c r="FQ186" s="51"/>
      <c r="FR186" s="51"/>
      <c r="FS186" s="51"/>
      <c r="FT186" s="51"/>
      <c r="FU186" s="51"/>
      <c r="FV186" s="51"/>
      <c r="FW186" s="51"/>
      <c r="FX186" s="51"/>
      <c r="FY186" s="51"/>
      <c r="FZ186" s="51"/>
      <c r="GA186" s="51"/>
      <c r="GB186" s="51"/>
      <c r="GC186" s="51"/>
      <c r="GD186" s="51"/>
      <c r="GE186" s="51"/>
      <c r="GF186" s="51"/>
      <c r="GG186" s="51"/>
      <c r="GH186" s="51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  <c r="HG186" s="51"/>
      <c r="HH186" s="51"/>
      <c r="HI186" s="51"/>
      <c r="HJ186" s="51"/>
      <c r="HK186" s="51"/>
    </row>
    <row r="187" spans="1:219" s="131" customFormat="1" ht="12.75">
      <c r="A187" s="310" t="s">
        <v>1981</v>
      </c>
      <c r="B187" s="310"/>
      <c r="C187" s="310"/>
      <c r="D187" s="144"/>
      <c r="E187" s="144"/>
      <c r="F187" s="144"/>
      <c r="G187" s="145"/>
      <c r="H187" s="146">
        <f>SUM(H186)</f>
        <v>724000</v>
      </c>
      <c r="I187" s="165"/>
      <c r="J187" s="143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1"/>
      <c r="BE187" s="141"/>
      <c r="BF187" s="141"/>
      <c r="BG187" s="141"/>
      <c r="BH187" s="141"/>
      <c r="BI187" s="141"/>
      <c r="BJ187" s="141"/>
      <c r="BK187" s="141"/>
      <c r="BL187" s="141"/>
      <c r="BM187" s="141"/>
      <c r="BN187" s="141"/>
      <c r="BO187" s="141"/>
      <c r="BP187" s="141"/>
      <c r="BQ187" s="141"/>
      <c r="BR187" s="141"/>
      <c r="BS187" s="141"/>
      <c r="BT187" s="141"/>
      <c r="BU187" s="141"/>
      <c r="BV187" s="141"/>
      <c r="BW187" s="141"/>
      <c r="BX187" s="141"/>
      <c r="BY187" s="141"/>
      <c r="BZ187" s="141"/>
      <c r="CA187" s="141"/>
      <c r="CB187" s="141"/>
      <c r="CC187" s="141"/>
      <c r="CD187" s="141"/>
      <c r="CE187" s="141"/>
      <c r="CF187" s="141"/>
      <c r="CG187" s="141"/>
      <c r="CH187" s="141"/>
      <c r="CI187" s="141"/>
      <c r="CJ187" s="141"/>
      <c r="CK187" s="141"/>
      <c r="CL187" s="141"/>
      <c r="CM187" s="141"/>
      <c r="CN187" s="141"/>
      <c r="CO187" s="141"/>
      <c r="CP187" s="141"/>
      <c r="CQ187" s="141"/>
      <c r="CR187" s="141"/>
      <c r="CS187" s="141"/>
      <c r="CT187" s="141"/>
      <c r="CU187" s="141"/>
      <c r="CV187" s="141"/>
      <c r="CW187" s="141"/>
      <c r="CX187" s="141"/>
      <c r="CY187" s="141"/>
      <c r="CZ187" s="141"/>
      <c r="DA187" s="141"/>
      <c r="DB187" s="141"/>
      <c r="DC187" s="141"/>
      <c r="DD187" s="141"/>
      <c r="DE187" s="141"/>
      <c r="DF187" s="141"/>
      <c r="DG187" s="141"/>
      <c r="DH187" s="141"/>
      <c r="DI187" s="141"/>
      <c r="DJ187" s="141"/>
      <c r="DK187" s="141"/>
      <c r="DL187" s="141"/>
      <c r="DM187" s="141"/>
      <c r="DN187" s="141"/>
      <c r="DO187" s="141"/>
      <c r="DP187" s="141"/>
      <c r="DQ187" s="141"/>
      <c r="DR187" s="141"/>
      <c r="DS187" s="141"/>
      <c r="DT187" s="141"/>
      <c r="DU187" s="141"/>
      <c r="DV187" s="141"/>
      <c r="DW187" s="141"/>
      <c r="DX187" s="141"/>
      <c r="DY187" s="141"/>
      <c r="DZ187" s="141"/>
      <c r="EA187" s="141"/>
      <c r="EB187" s="141"/>
      <c r="EC187" s="141"/>
      <c r="ED187" s="141"/>
      <c r="EE187" s="141"/>
      <c r="EF187" s="141"/>
      <c r="EG187" s="141"/>
      <c r="EH187" s="141"/>
      <c r="EI187" s="141"/>
      <c r="EJ187" s="141"/>
      <c r="EK187" s="141"/>
      <c r="EL187" s="141"/>
      <c r="EM187" s="141"/>
      <c r="EN187" s="141"/>
      <c r="EO187" s="141"/>
      <c r="EP187" s="141"/>
      <c r="EQ187" s="141"/>
      <c r="ER187" s="141"/>
      <c r="ES187" s="141"/>
      <c r="ET187" s="141"/>
      <c r="EU187" s="141"/>
      <c r="EV187" s="141"/>
      <c r="EW187" s="141"/>
      <c r="EX187" s="141"/>
      <c r="EY187" s="141"/>
      <c r="EZ187" s="141"/>
      <c r="FA187" s="141"/>
      <c r="FB187" s="141"/>
      <c r="FC187" s="141"/>
      <c r="FD187" s="141"/>
      <c r="FE187" s="141"/>
      <c r="FF187" s="141"/>
      <c r="FG187" s="141"/>
      <c r="FH187" s="141"/>
      <c r="FI187" s="141"/>
      <c r="FJ187" s="141"/>
      <c r="FK187" s="141"/>
      <c r="FL187" s="141"/>
      <c r="FM187" s="141"/>
      <c r="FN187" s="141"/>
      <c r="FO187" s="141"/>
      <c r="FP187" s="141"/>
      <c r="FQ187" s="141"/>
      <c r="FR187" s="141"/>
      <c r="FS187" s="141"/>
      <c r="FT187" s="141"/>
      <c r="FU187" s="141"/>
      <c r="FV187" s="141"/>
      <c r="FW187" s="141"/>
      <c r="FX187" s="141"/>
      <c r="FY187" s="141"/>
      <c r="FZ187" s="141"/>
      <c r="GA187" s="141"/>
      <c r="GB187" s="141"/>
      <c r="GC187" s="141"/>
      <c r="GD187" s="141"/>
      <c r="GE187" s="141"/>
      <c r="GF187" s="141"/>
      <c r="GG187" s="141"/>
      <c r="GH187" s="141"/>
      <c r="GI187" s="141"/>
      <c r="GJ187" s="141"/>
      <c r="GK187" s="141"/>
      <c r="GL187" s="141"/>
      <c r="GM187" s="141"/>
      <c r="GN187" s="141"/>
      <c r="GO187" s="141"/>
      <c r="GP187" s="141"/>
      <c r="GQ187" s="141"/>
      <c r="GR187" s="141"/>
      <c r="GS187" s="141"/>
      <c r="GT187" s="141"/>
      <c r="GU187" s="141"/>
      <c r="GV187" s="141"/>
      <c r="GW187" s="141"/>
      <c r="GX187" s="141"/>
      <c r="GY187" s="141"/>
      <c r="GZ187" s="141"/>
      <c r="HA187" s="141"/>
      <c r="HB187" s="141"/>
      <c r="HC187" s="141"/>
      <c r="HD187" s="141"/>
      <c r="HE187" s="141"/>
      <c r="HF187" s="141"/>
      <c r="HG187" s="141"/>
      <c r="HH187" s="141"/>
      <c r="HI187" s="141"/>
      <c r="HJ187" s="141"/>
      <c r="HK187" s="141"/>
    </row>
    <row r="188" spans="1:219" s="23" customFormat="1" ht="12.75">
      <c r="A188" s="311" t="s">
        <v>1144</v>
      </c>
      <c r="B188" s="311"/>
      <c r="C188" s="311"/>
      <c r="D188" s="311"/>
      <c r="E188" s="311"/>
      <c r="F188" s="311"/>
      <c r="G188" s="311"/>
      <c r="H188" s="311"/>
      <c r="I188" s="311"/>
      <c r="J188" s="309"/>
      <c r="K188" s="309"/>
      <c r="L188" s="75"/>
      <c r="M188" s="309"/>
      <c r="N188" s="309"/>
      <c r="O188" s="309"/>
      <c r="P188" s="309"/>
      <c r="Q188" s="75"/>
      <c r="R188" s="309"/>
      <c r="S188" s="309"/>
      <c r="T188" s="309"/>
      <c r="U188" s="309"/>
      <c r="V188" s="75"/>
      <c r="W188" s="309"/>
      <c r="X188" s="309"/>
      <c r="Y188" s="309"/>
      <c r="Z188" s="309"/>
      <c r="AA188" s="309"/>
      <c r="AB188" s="309"/>
      <c r="AC188" s="75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/>
      <c r="EH188" s="51"/>
      <c r="EI188" s="51"/>
      <c r="EJ188" s="51"/>
      <c r="EK188" s="51"/>
      <c r="EL188" s="51"/>
      <c r="EM188" s="51"/>
      <c r="EN188" s="51"/>
      <c r="EO188" s="51"/>
      <c r="EP188" s="51"/>
      <c r="EQ188" s="51"/>
      <c r="ER188" s="51"/>
      <c r="ES188" s="51"/>
      <c r="ET188" s="51"/>
      <c r="EU188" s="51"/>
      <c r="EV188" s="51"/>
      <c r="EW188" s="51"/>
      <c r="EX188" s="51"/>
      <c r="EY188" s="51"/>
      <c r="EZ188" s="51"/>
      <c r="FA188" s="51"/>
      <c r="FB188" s="51"/>
      <c r="FC188" s="51"/>
      <c r="FD188" s="51"/>
      <c r="FE188" s="51"/>
      <c r="FF188" s="51"/>
      <c r="FG188" s="51"/>
      <c r="FH188" s="51"/>
      <c r="FI188" s="51"/>
      <c r="FJ188" s="51"/>
      <c r="FK188" s="51"/>
      <c r="FL188" s="51"/>
      <c r="FM188" s="51"/>
      <c r="FN188" s="51"/>
      <c r="FO188" s="51"/>
      <c r="FP188" s="51"/>
      <c r="FQ188" s="51"/>
      <c r="FR188" s="51"/>
      <c r="FS188" s="51"/>
      <c r="FT188" s="51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  <c r="GE188" s="51"/>
      <c r="GF188" s="51"/>
      <c r="GG188" s="51"/>
      <c r="GH188" s="51"/>
      <c r="GI188" s="51"/>
      <c r="GJ188" s="51"/>
      <c r="GK188" s="51"/>
      <c r="GL188" s="51"/>
      <c r="GM188" s="51"/>
      <c r="GN188" s="51"/>
      <c r="GO188" s="51"/>
      <c r="GP188" s="51"/>
      <c r="GQ188" s="51"/>
      <c r="GR188" s="51"/>
      <c r="GS188" s="51"/>
      <c r="GT188" s="51"/>
      <c r="GU188" s="51"/>
      <c r="GV188" s="51"/>
      <c r="GW188" s="51"/>
      <c r="GX188" s="51"/>
      <c r="GY188" s="51"/>
      <c r="GZ188" s="51"/>
      <c r="HA188" s="51"/>
      <c r="HB188" s="51"/>
      <c r="HC188" s="51"/>
      <c r="HD188" s="51"/>
      <c r="HE188" s="51"/>
      <c r="HF188" s="51"/>
      <c r="HG188" s="51"/>
      <c r="HH188" s="51"/>
      <c r="HI188" s="51"/>
      <c r="HJ188" s="51"/>
      <c r="HK188" s="51"/>
    </row>
    <row r="189" spans="1:219" s="23" customFormat="1" ht="52.5">
      <c r="A189" s="3">
        <v>1</v>
      </c>
      <c r="B189" s="21" t="s">
        <v>2129</v>
      </c>
      <c r="C189" s="3" t="s">
        <v>2130</v>
      </c>
      <c r="D189" s="3" t="s">
        <v>2716</v>
      </c>
      <c r="E189" s="3" t="s">
        <v>2726</v>
      </c>
      <c r="F189" s="3" t="s">
        <v>2726</v>
      </c>
      <c r="G189" s="3">
        <v>1988</v>
      </c>
      <c r="H189" s="204">
        <v>1488160.12</v>
      </c>
      <c r="I189" s="3" t="s">
        <v>1155</v>
      </c>
      <c r="J189" s="205" t="s">
        <v>2199</v>
      </c>
      <c r="K189" s="3" t="s">
        <v>2200</v>
      </c>
      <c r="L189" s="224" t="s">
        <v>1045</v>
      </c>
      <c r="M189" s="225" t="s">
        <v>1046</v>
      </c>
      <c r="N189" s="225" t="s">
        <v>1047</v>
      </c>
      <c r="O189" s="225" t="s">
        <v>1048</v>
      </c>
      <c r="P189" s="225"/>
      <c r="Q189" s="3" t="s">
        <v>2757</v>
      </c>
      <c r="R189" s="3" t="s">
        <v>2757</v>
      </c>
      <c r="S189" s="3" t="s">
        <v>2757</v>
      </c>
      <c r="T189" s="3" t="s">
        <v>2757</v>
      </c>
      <c r="U189" s="3" t="s">
        <v>2757</v>
      </c>
      <c r="V189" s="3" t="s">
        <v>1836</v>
      </c>
      <c r="W189" s="29">
        <v>1537</v>
      </c>
      <c r="X189" s="214">
        <v>2481.8</v>
      </c>
      <c r="Y189" s="214">
        <v>11261.8</v>
      </c>
      <c r="Z189" s="3">
        <v>2</v>
      </c>
      <c r="AA189" s="3" t="s">
        <v>2499</v>
      </c>
      <c r="AB189" s="3" t="s">
        <v>2499</v>
      </c>
      <c r="AC189" s="3" t="s">
        <v>2622</v>
      </c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</row>
    <row r="190" spans="1:219" s="23" customFormat="1" ht="68.25">
      <c r="A190" s="3">
        <v>2</v>
      </c>
      <c r="B190" s="21" t="s">
        <v>2131</v>
      </c>
      <c r="C190" s="3" t="s">
        <v>2132</v>
      </c>
      <c r="D190" s="3" t="s">
        <v>2716</v>
      </c>
      <c r="E190" s="3" t="s">
        <v>2726</v>
      </c>
      <c r="F190" s="3" t="s">
        <v>2726</v>
      </c>
      <c r="G190" s="3">
        <v>2005</v>
      </c>
      <c r="H190" s="204">
        <v>203710.15</v>
      </c>
      <c r="I190" s="3" t="s">
        <v>1155</v>
      </c>
      <c r="J190" s="206" t="s">
        <v>2515</v>
      </c>
      <c r="K190" s="3" t="s">
        <v>2201</v>
      </c>
      <c r="L190" s="224" t="s">
        <v>1049</v>
      </c>
      <c r="M190" s="225"/>
      <c r="N190" s="225" t="s">
        <v>0</v>
      </c>
      <c r="O190" s="225" t="s">
        <v>1</v>
      </c>
      <c r="P190" s="225" t="s">
        <v>2759</v>
      </c>
      <c r="Q190" s="3" t="s">
        <v>2757</v>
      </c>
      <c r="R190" s="3" t="s">
        <v>2757</v>
      </c>
      <c r="S190" s="3" t="s">
        <v>2757</v>
      </c>
      <c r="T190" s="3" t="s">
        <v>2757</v>
      </c>
      <c r="U190" s="3" t="s">
        <v>2515</v>
      </c>
      <c r="V190" s="3" t="s">
        <v>2757</v>
      </c>
      <c r="W190" s="3">
        <v>43.7</v>
      </c>
      <c r="X190" s="3">
        <v>30.8</v>
      </c>
      <c r="Y190" s="3">
        <v>178</v>
      </c>
      <c r="Z190" s="3">
        <v>1</v>
      </c>
      <c r="AA190" s="3" t="s">
        <v>33</v>
      </c>
      <c r="AB190" s="3" t="s">
        <v>2716</v>
      </c>
      <c r="AC190" s="3" t="s">
        <v>2726</v>
      </c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  <c r="HG190" s="51"/>
      <c r="HH190" s="51"/>
      <c r="HI190" s="51"/>
      <c r="HJ190" s="51"/>
      <c r="HK190" s="51"/>
    </row>
    <row r="191" spans="1:219" s="23" customFormat="1" ht="68.25">
      <c r="A191" s="3">
        <v>3</v>
      </c>
      <c r="B191" s="21" t="s">
        <v>2131</v>
      </c>
      <c r="C191" s="3" t="s">
        <v>2132</v>
      </c>
      <c r="D191" s="3" t="s">
        <v>2716</v>
      </c>
      <c r="E191" s="3" t="s">
        <v>2726</v>
      </c>
      <c r="F191" s="3" t="s">
        <v>2726</v>
      </c>
      <c r="G191" s="3">
        <v>2007</v>
      </c>
      <c r="H191" s="204">
        <v>425347.05</v>
      </c>
      <c r="I191" s="3" t="s">
        <v>1155</v>
      </c>
      <c r="J191" s="206" t="s">
        <v>2515</v>
      </c>
      <c r="K191" s="3" t="s">
        <v>2202</v>
      </c>
      <c r="L191" s="224" t="s">
        <v>1049</v>
      </c>
      <c r="M191" s="225"/>
      <c r="N191" s="225" t="s">
        <v>0</v>
      </c>
      <c r="O191" s="225" t="s">
        <v>1</v>
      </c>
      <c r="P191" s="225" t="s">
        <v>2759</v>
      </c>
      <c r="Q191" s="3" t="s">
        <v>2757</v>
      </c>
      <c r="R191" s="3" t="s">
        <v>2756</v>
      </c>
      <c r="S191" s="3" t="s">
        <v>2757</v>
      </c>
      <c r="T191" s="3" t="s">
        <v>2757</v>
      </c>
      <c r="U191" s="3" t="s">
        <v>2515</v>
      </c>
      <c r="V191" s="3" t="s">
        <v>2756</v>
      </c>
      <c r="W191" s="3">
        <v>43.7</v>
      </c>
      <c r="X191" s="3">
        <v>30.8</v>
      </c>
      <c r="Y191" s="3">
        <v>178</v>
      </c>
      <c r="Z191" s="3">
        <v>1</v>
      </c>
      <c r="AA191" s="3" t="s">
        <v>33</v>
      </c>
      <c r="AB191" s="3" t="s">
        <v>2716</v>
      </c>
      <c r="AC191" s="3" t="s">
        <v>2726</v>
      </c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  <c r="EQ191" s="51"/>
      <c r="ER191" s="51"/>
      <c r="ES191" s="51"/>
      <c r="ET191" s="51"/>
      <c r="EU191" s="51"/>
      <c r="EV191" s="51"/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51"/>
      <c r="FI191" s="51"/>
      <c r="FJ191" s="51"/>
      <c r="FK191" s="51"/>
      <c r="FL191" s="51"/>
      <c r="FM191" s="51"/>
      <c r="FN191" s="51"/>
      <c r="FO191" s="51"/>
      <c r="FP191" s="51"/>
      <c r="FQ191" s="51"/>
      <c r="FR191" s="51"/>
      <c r="FS191" s="51"/>
      <c r="FT191" s="51"/>
      <c r="FU191" s="51"/>
      <c r="FV191" s="51"/>
      <c r="FW191" s="51"/>
      <c r="FX191" s="51"/>
      <c r="FY191" s="51"/>
      <c r="FZ191" s="51"/>
      <c r="GA191" s="51"/>
      <c r="GB191" s="51"/>
      <c r="GC191" s="51"/>
      <c r="GD191" s="51"/>
      <c r="GE191" s="51"/>
      <c r="GF191" s="51"/>
      <c r="GG191" s="51"/>
      <c r="GH191" s="51"/>
      <c r="GI191" s="51"/>
      <c r="GJ191" s="51"/>
      <c r="GK191" s="51"/>
      <c r="GL191" s="51"/>
      <c r="GM191" s="51"/>
      <c r="GN191" s="51"/>
      <c r="GO191" s="51"/>
      <c r="GP191" s="51"/>
      <c r="GQ191" s="51"/>
      <c r="GR191" s="51"/>
      <c r="GS191" s="51"/>
      <c r="GT191" s="51"/>
      <c r="GU191" s="51"/>
      <c r="GV191" s="51"/>
      <c r="GW191" s="51"/>
      <c r="GX191" s="51"/>
      <c r="GY191" s="51"/>
      <c r="GZ191" s="51"/>
      <c r="HA191" s="51"/>
      <c r="HB191" s="51"/>
      <c r="HC191" s="51"/>
      <c r="HD191" s="51"/>
      <c r="HE191" s="51"/>
      <c r="HF191" s="51"/>
      <c r="HG191" s="51"/>
      <c r="HH191" s="51"/>
      <c r="HI191" s="51"/>
      <c r="HJ191" s="51"/>
      <c r="HK191" s="51"/>
    </row>
    <row r="192" spans="1:219" s="23" customFormat="1" ht="68.25">
      <c r="A192" s="3">
        <v>4</v>
      </c>
      <c r="B192" s="21" t="s">
        <v>2131</v>
      </c>
      <c r="C192" s="3" t="s">
        <v>2132</v>
      </c>
      <c r="D192" s="3" t="s">
        <v>2133</v>
      </c>
      <c r="E192" s="3" t="s">
        <v>2726</v>
      </c>
      <c r="F192" s="3" t="s">
        <v>2726</v>
      </c>
      <c r="G192" s="3">
        <v>2011</v>
      </c>
      <c r="H192" s="204">
        <v>284616.93</v>
      </c>
      <c r="I192" s="3" t="s">
        <v>1155</v>
      </c>
      <c r="J192" s="206" t="s">
        <v>2515</v>
      </c>
      <c r="K192" s="3" t="s">
        <v>2203</v>
      </c>
      <c r="L192" s="224" t="s">
        <v>1049</v>
      </c>
      <c r="M192" s="225"/>
      <c r="N192" s="225" t="s">
        <v>0</v>
      </c>
      <c r="O192" s="225" t="s">
        <v>1</v>
      </c>
      <c r="P192" s="225" t="s">
        <v>2759</v>
      </c>
      <c r="Q192" s="3" t="s">
        <v>2756</v>
      </c>
      <c r="R192" s="3" t="s">
        <v>2756</v>
      </c>
      <c r="S192" s="3" t="s">
        <v>2757</v>
      </c>
      <c r="T192" s="3" t="s">
        <v>2757</v>
      </c>
      <c r="U192" s="3" t="s">
        <v>2515</v>
      </c>
      <c r="V192" s="3" t="s">
        <v>2756</v>
      </c>
      <c r="W192" s="3">
        <v>43.9</v>
      </c>
      <c r="X192" s="3">
        <v>30.8</v>
      </c>
      <c r="Y192" s="3">
        <v>149.7</v>
      </c>
      <c r="Z192" s="3">
        <v>1</v>
      </c>
      <c r="AA192" s="3" t="s">
        <v>33</v>
      </c>
      <c r="AB192" s="3" t="s">
        <v>2716</v>
      </c>
      <c r="AC192" s="3" t="s">
        <v>2726</v>
      </c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1"/>
      <c r="GR192" s="51"/>
      <c r="GS192" s="51"/>
      <c r="GT192" s="51"/>
      <c r="GU192" s="51"/>
      <c r="GV192" s="51"/>
      <c r="GW192" s="51"/>
      <c r="GX192" s="51"/>
      <c r="GY192" s="51"/>
      <c r="GZ192" s="51"/>
      <c r="HA192" s="51"/>
      <c r="HB192" s="51"/>
      <c r="HC192" s="51"/>
      <c r="HD192" s="51"/>
      <c r="HE192" s="51"/>
      <c r="HF192" s="51"/>
      <c r="HG192" s="51"/>
      <c r="HH192" s="51"/>
      <c r="HI192" s="51"/>
      <c r="HJ192" s="51"/>
      <c r="HK192" s="51"/>
    </row>
    <row r="193" spans="1:219" s="23" customFormat="1" ht="72" customHeight="1">
      <c r="A193" s="3">
        <v>5</v>
      </c>
      <c r="B193" s="21" t="s">
        <v>2134</v>
      </c>
      <c r="C193" s="3" t="s">
        <v>2132</v>
      </c>
      <c r="D193" s="3" t="s">
        <v>2716</v>
      </c>
      <c r="E193" s="3" t="s">
        <v>2726</v>
      </c>
      <c r="F193" s="3" t="s">
        <v>2726</v>
      </c>
      <c r="G193" s="3">
        <v>2009</v>
      </c>
      <c r="H193" s="204">
        <v>1163919.95</v>
      </c>
      <c r="I193" s="3" t="s">
        <v>1155</v>
      </c>
      <c r="J193" s="206" t="s">
        <v>2204</v>
      </c>
      <c r="K193" s="3" t="s">
        <v>2202</v>
      </c>
      <c r="L193" s="224" t="s">
        <v>2</v>
      </c>
      <c r="M193" s="225"/>
      <c r="N193" s="225" t="s">
        <v>3</v>
      </c>
      <c r="O193" s="225" t="s">
        <v>4</v>
      </c>
      <c r="P193" s="225" t="s">
        <v>2759</v>
      </c>
      <c r="Q193" s="3" t="s">
        <v>2756</v>
      </c>
      <c r="R193" s="3" t="s">
        <v>2756</v>
      </c>
      <c r="S193" s="3" t="s">
        <v>2756</v>
      </c>
      <c r="T193" s="3" t="s">
        <v>2756</v>
      </c>
      <c r="U193" s="3" t="s">
        <v>2515</v>
      </c>
      <c r="V193" s="3" t="s">
        <v>2756</v>
      </c>
      <c r="W193" s="3">
        <v>160</v>
      </c>
      <c r="X193" s="3">
        <v>106</v>
      </c>
      <c r="Y193" s="3">
        <v>640</v>
      </c>
      <c r="Z193" s="3">
        <v>1</v>
      </c>
      <c r="AA193" s="3" t="s">
        <v>33</v>
      </c>
      <c r="AB193" s="3" t="s">
        <v>2716</v>
      </c>
      <c r="AC193" s="3" t="s">
        <v>2726</v>
      </c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  <c r="HG193" s="51"/>
      <c r="HH193" s="51"/>
      <c r="HI193" s="51"/>
      <c r="HJ193" s="51"/>
      <c r="HK193" s="51"/>
    </row>
    <row r="194" spans="1:219" s="23" customFormat="1" ht="39">
      <c r="A194" s="3">
        <v>6</v>
      </c>
      <c r="B194" s="21" t="s">
        <v>2135</v>
      </c>
      <c r="C194" s="3" t="s">
        <v>2136</v>
      </c>
      <c r="D194" s="3" t="s">
        <v>2716</v>
      </c>
      <c r="E194" s="3" t="s">
        <v>2726</v>
      </c>
      <c r="F194" s="3" t="s">
        <v>2726</v>
      </c>
      <c r="G194" s="3">
        <v>2005</v>
      </c>
      <c r="H194" s="204">
        <v>1197824.63</v>
      </c>
      <c r="I194" s="3" t="s">
        <v>1155</v>
      </c>
      <c r="J194" s="206"/>
      <c r="K194" s="3" t="s">
        <v>2205</v>
      </c>
      <c r="L194" s="224" t="s">
        <v>5</v>
      </c>
      <c r="M194" s="225"/>
      <c r="N194" s="225"/>
      <c r="O194" s="225" t="s">
        <v>4</v>
      </c>
      <c r="P194" s="225"/>
      <c r="Q194" s="3"/>
      <c r="R194" s="3"/>
      <c r="S194" s="3"/>
      <c r="T194" s="3"/>
      <c r="U194" s="3"/>
      <c r="V194" s="3"/>
      <c r="W194" s="3" t="s">
        <v>34</v>
      </c>
      <c r="X194" s="3"/>
      <c r="Y194" s="3"/>
      <c r="Z194" s="3"/>
      <c r="AA194" s="3"/>
      <c r="AB194" s="3"/>
      <c r="AC194" s="3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51"/>
      <c r="FN194" s="51"/>
      <c r="FO194" s="51"/>
      <c r="FP194" s="51"/>
      <c r="FQ194" s="51"/>
      <c r="FR194" s="51"/>
      <c r="FS194" s="51"/>
      <c r="FT194" s="51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  <c r="GE194" s="51"/>
      <c r="GF194" s="51"/>
      <c r="GG194" s="51"/>
      <c r="GH194" s="51"/>
      <c r="GI194" s="51"/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/>
      <c r="HC194" s="51"/>
      <c r="HD194" s="51"/>
      <c r="HE194" s="51"/>
      <c r="HF194" s="51"/>
      <c r="HG194" s="51"/>
      <c r="HH194" s="51"/>
      <c r="HI194" s="51"/>
      <c r="HJ194" s="51"/>
      <c r="HK194" s="51"/>
    </row>
    <row r="195" spans="1:219" s="23" customFormat="1" ht="52.5">
      <c r="A195" s="3">
        <v>7</v>
      </c>
      <c r="B195" s="21" t="s">
        <v>2137</v>
      </c>
      <c r="C195" s="3" t="s">
        <v>2136</v>
      </c>
      <c r="D195" s="3" t="s">
        <v>2716</v>
      </c>
      <c r="E195" s="3" t="s">
        <v>2726</v>
      </c>
      <c r="F195" s="3" t="s">
        <v>2726</v>
      </c>
      <c r="G195" s="3">
        <v>2008</v>
      </c>
      <c r="H195" s="204">
        <v>2029050.24</v>
      </c>
      <c r="I195" s="3" t="s">
        <v>1155</v>
      </c>
      <c r="J195" s="206"/>
      <c r="K195" s="3" t="s">
        <v>2206</v>
      </c>
      <c r="L195" s="224" t="s">
        <v>5</v>
      </c>
      <c r="M195" s="225"/>
      <c r="N195" s="225"/>
      <c r="O195" s="225" t="s">
        <v>4</v>
      </c>
      <c r="P195" s="225"/>
      <c r="Q195" s="3"/>
      <c r="R195" s="3"/>
      <c r="S195" s="3"/>
      <c r="T195" s="3"/>
      <c r="U195" s="3"/>
      <c r="V195" s="3"/>
      <c r="W195" s="3" t="s">
        <v>35</v>
      </c>
      <c r="X195" s="3"/>
      <c r="Y195" s="3"/>
      <c r="Z195" s="3"/>
      <c r="AA195" s="3"/>
      <c r="AB195" s="3"/>
      <c r="AC195" s="3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  <c r="EQ195" s="51"/>
      <c r="ER195" s="51"/>
      <c r="ES195" s="51"/>
      <c r="ET195" s="51"/>
      <c r="EU195" s="51"/>
      <c r="EV195" s="51"/>
      <c r="EW195" s="51"/>
      <c r="EX195" s="51"/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/>
      <c r="FJ195" s="51"/>
      <c r="FK195" s="51"/>
      <c r="FL195" s="51"/>
      <c r="FM195" s="51"/>
      <c r="FN195" s="51"/>
      <c r="FO195" s="51"/>
      <c r="FP195" s="51"/>
      <c r="FQ195" s="51"/>
      <c r="FR195" s="51"/>
      <c r="FS195" s="51"/>
      <c r="FT195" s="51"/>
      <c r="FU195" s="51"/>
      <c r="FV195" s="51"/>
      <c r="FW195" s="51"/>
      <c r="FX195" s="51"/>
      <c r="FY195" s="51"/>
      <c r="FZ195" s="51"/>
      <c r="GA195" s="51"/>
      <c r="GB195" s="51"/>
      <c r="GC195" s="51"/>
      <c r="GD195" s="51"/>
      <c r="GE195" s="51"/>
      <c r="GF195" s="51"/>
      <c r="GG195" s="51"/>
      <c r="GH195" s="51"/>
      <c r="GI195" s="51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  <c r="HG195" s="51"/>
      <c r="HH195" s="51"/>
      <c r="HI195" s="51"/>
      <c r="HJ195" s="51"/>
      <c r="HK195" s="51"/>
    </row>
    <row r="196" spans="1:219" s="23" customFormat="1" ht="39">
      <c r="A196" s="3">
        <v>8</v>
      </c>
      <c r="B196" s="21" t="s">
        <v>2138</v>
      </c>
      <c r="C196" s="3" t="s">
        <v>2136</v>
      </c>
      <c r="D196" s="3" t="s">
        <v>2716</v>
      </c>
      <c r="E196" s="3" t="s">
        <v>2726</v>
      </c>
      <c r="F196" s="3" t="s">
        <v>2726</v>
      </c>
      <c r="G196" s="3">
        <v>2011</v>
      </c>
      <c r="H196" s="204">
        <v>2486453.34</v>
      </c>
      <c r="I196" s="3" t="s">
        <v>1155</v>
      </c>
      <c r="J196" s="206"/>
      <c r="K196" s="3" t="s">
        <v>2207</v>
      </c>
      <c r="L196" s="224" t="s">
        <v>5</v>
      </c>
      <c r="M196" s="225"/>
      <c r="N196" s="225"/>
      <c r="O196" s="225" t="s">
        <v>4</v>
      </c>
      <c r="P196" s="225"/>
      <c r="Q196" s="3"/>
      <c r="R196" s="3"/>
      <c r="S196" s="3"/>
      <c r="T196" s="3"/>
      <c r="U196" s="3"/>
      <c r="V196" s="3"/>
      <c r="W196" s="3" t="s">
        <v>36</v>
      </c>
      <c r="X196" s="3"/>
      <c r="Y196" s="3"/>
      <c r="Z196" s="3"/>
      <c r="AA196" s="3"/>
      <c r="AB196" s="3"/>
      <c r="AC196" s="3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  <c r="EQ196" s="51"/>
      <c r="ER196" s="51"/>
      <c r="ES196" s="51"/>
      <c r="ET196" s="51"/>
      <c r="EU196" s="51"/>
      <c r="EV196" s="51"/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1"/>
      <c r="FI196" s="51"/>
      <c r="FJ196" s="51"/>
      <c r="FK196" s="51"/>
      <c r="FL196" s="51"/>
      <c r="FM196" s="51"/>
      <c r="FN196" s="51"/>
      <c r="FO196" s="51"/>
      <c r="FP196" s="51"/>
      <c r="FQ196" s="51"/>
      <c r="FR196" s="51"/>
      <c r="FS196" s="51"/>
      <c r="FT196" s="51"/>
      <c r="FU196" s="51"/>
      <c r="FV196" s="51"/>
      <c r="FW196" s="51"/>
      <c r="FX196" s="51"/>
      <c r="FY196" s="51"/>
      <c r="FZ196" s="51"/>
      <c r="GA196" s="51"/>
      <c r="GB196" s="51"/>
      <c r="GC196" s="51"/>
      <c r="GD196" s="51"/>
      <c r="GE196" s="51"/>
      <c r="GF196" s="51"/>
      <c r="GG196" s="51"/>
      <c r="GH196" s="51"/>
      <c r="GI196" s="51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1"/>
      <c r="HI196" s="51"/>
      <c r="HJ196" s="51"/>
      <c r="HK196" s="51"/>
    </row>
    <row r="197" spans="1:219" s="23" customFormat="1" ht="39">
      <c r="A197" s="3">
        <v>9</v>
      </c>
      <c r="B197" s="21" t="s">
        <v>2139</v>
      </c>
      <c r="C197" s="3" t="s">
        <v>2140</v>
      </c>
      <c r="D197" s="3" t="s">
        <v>2716</v>
      </c>
      <c r="E197" s="3" t="s">
        <v>2726</v>
      </c>
      <c r="F197" s="3" t="s">
        <v>2726</v>
      </c>
      <c r="G197" s="3">
        <v>2005</v>
      </c>
      <c r="H197" s="204">
        <v>29419</v>
      </c>
      <c r="I197" s="3" t="s">
        <v>1155</v>
      </c>
      <c r="J197" s="206"/>
      <c r="K197" s="3" t="s">
        <v>2208</v>
      </c>
      <c r="L197" s="224"/>
      <c r="M197" s="225"/>
      <c r="N197" s="225"/>
      <c r="O197" s="225"/>
      <c r="P197" s="225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1"/>
      <c r="FI197" s="51"/>
      <c r="FJ197" s="51"/>
      <c r="FK197" s="51"/>
      <c r="FL197" s="51"/>
      <c r="FM197" s="51"/>
      <c r="FN197" s="51"/>
      <c r="FO197" s="51"/>
      <c r="FP197" s="51"/>
      <c r="FQ197" s="51"/>
      <c r="FR197" s="51"/>
      <c r="FS197" s="51"/>
      <c r="FT197" s="51"/>
      <c r="FU197" s="51"/>
      <c r="FV197" s="51"/>
      <c r="FW197" s="51"/>
      <c r="FX197" s="51"/>
      <c r="FY197" s="51"/>
      <c r="FZ197" s="51"/>
      <c r="GA197" s="51"/>
      <c r="GB197" s="51"/>
      <c r="GC197" s="51"/>
      <c r="GD197" s="51"/>
      <c r="GE197" s="51"/>
      <c r="GF197" s="51"/>
      <c r="GG197" s="51"/>
      <c r="GH197" s="51"/>
      <c r="GI197" s="51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1"/>
      <c r="HI197" s="51"/>
      <c r="HJ197" s="51"/>
      <c r="HK197" s="51"/>
    </row>
    <row r="198" spans="1:219" s="23" customFormat="1" ht="39">
      <c r="A198" s="3">
        <v>10</v>
      </c>
      <c r="B198" s="21" t="s">
        <v>2141</v>
      </c>
      <c r="C198" s="3" t="s">
        <v>2140</v>
      </c>
      <c r="D198" s="3" t="s">
        <v>2716</v>
      </c>
      <c r="E198" s="3" t="s">
        <v>2726</v>
      </c>
      <c r="F198" s="3" t="s">
        <v>2726</v>
      </c>
      <c r="G198" s="3">
        <v>2005</v>
      </c>
      <c r="H198" s="204">
        <v>18736</v>
      </c>
      <c r="I198" s="3" t="s">
        <v>1155</v>
      </c>
      <c r="J198" s="206"/>
      <c r="K198" s="3" t="s">
        <v>2208</v>
      </c>
      <c r="L198" s="225"/>
      <c r="M198" s="225"/>
      <c r="N198" s="225"/>
      <c r="O198" s="225"/>
      <c r="P198" s="225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  <c r="FB198" s="51"/>
      <c r="FC198" s="51"/>
      <c r="FD198" s="51"/>
      <c r="FE198" s="51"/>
      <c r="FF198" s="51"/>
      <c r="FG198" s="51"/>
      <c r="FH198" s="51"/>
      <c r="FI198" s="51"/>
      <c r="FJ198" s="51"/>
      <c r="FK198" s="51"/>
      <c r="FL198" s="51"/>
      <c r="FM198" s="51"/>
      <c r="FN198" s="51"/>
      <c r="FO198" s="51"/>
      <c r="FP198" s="51"/>
      <c r="FQ198" s="51"/>
      <c r="FR198" s="51"/>
      <c r="FS198" s="51"/>
      <c r="FT198" s="51"/>
      <c r="FU198" s="51"/>
      <c r="FV198" s="51"/>
      <c r="FW198" s="51"/>
      <c r="FX198" s="51"/>
      <c r="FY198" s="51"/>
      <c r="FZ198" s="51"/>
      <c r="GA198" s="51"/>
      <c r="GB198" s="51"/>
      <c r="GC198" s="51"/>
      <c r="GD198" s="51"/>
      <c r="GE198" s="51"/>
      <c r="GF198" s="51"/>
      <c r="GG198" s="51"/>
      <c r="GH198" s="51"/>
      <c r="GI198" s="51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1"/>
      <c r="HI198" s="51"/>
      <c r="HJ198" s="51"/>
      <c r="HK198" s="51"/>
    </row>
    <row r="199" spans="1:219" s="23" customFormat="1" ht="39">
      <c r="A199" s="3">
        <v>11</v>
      </c>
      <c r="B199" s="21" t="s">
        <v>2142</v>
      </c>
      <c r="C199" s="3" t="s">
        <v>2140</v>
      </c>
      <c r="D199" s="3" t="s">
        <v>2716</v>
      </c>
      <c r="E199" s="3" t="s">
        <v>2726</v>
      </c>
      <c r="F199" s="3" t="s">
        <v>2726</v>
      </c>
      <c r="G199" s="3">
        <v>2011</v>
      </c>
      <c r="H199" s="204">
        <v>58903.86</v>
      </c>
      <c r="I199" s="3" t="s">
        <v>1155</v>
      </c>
      <c r="J199" s="206"/>
      <c r="K199" s="3" t="s">
        <v>2209</v>
      </c>
      <c r="L199" s="225"/>
      <c r="M199" s="225"/>
      <c r="N199" s="225"/>
      <c r="O199" s="225"/>
      <c r="P199" s="225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51"/>
      <c r="FM199" s="51"/>
      <c r="FN199" s="51"/>
      <c r="FO199" s="51"/>
      <c r="FP199" s="51"/>
      <c r="FQ199" s="51"/>
      <c r="FR199" s="51"/>
      <c r="FS199" s="51"/>
      <c r="FT199" s="51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/>
      <c r="GT199" s="51"/>
      <c r="GU199" s="51"/>
      <c r="GV199" s="51"/>
      <c r="GW199" s="51"/>
      <c r="GX199" s="51"/>
      <c r="GY199" s="51"/>
      <c r="GZ199" s="51"/>
      <c r="HA199" s="51"/>
      <c r="HB199" s="51"/>
      <c r="HC199" s="51"/>
      <c r="HD199" s="51"/>
      <c r="HE199" s="51"/>
      <c r="HF199" s="51"/>
      <c r="HG199" s="51"/>
      <c r="HH199" s="51"/>
      <c r="HI199" s="51"/>
      <c r="HJ199" s="51"/>
      <c r="HK199" s="51"/>
    </row>
    <row r="200" spans="1:219" s="23" customFormat="1" ht="39">
      <c r="A200" s="3">
        <v>12</v>
      </c>
      <c r="B200" s="21" t="s">
        <v>2141</v>
      </c>
      <c r="C200" s="3" t="s">
        <v>2140</v>
      </c>
      <c r="D200" s="3" t="s">
        <v>2716</v>
      </c>
      <c r="E200" s="3" t="s">
        <v>2726</v>
      </c>
      <c r="F200" s="3" t="s">
        <v>2726</v>
      </c>
      <c r="G200" s="3">
        <v>2011</v>
      </c>
      <c r="H200" s="204">
        <v>28000</v>
      </c>
      <c r="I200" s="3" t="s">
        <v>1155</v>
      </c>
      <c r="J200" s="206"/>
      <c r="K200" s="3" t="s">
        <v>2209</v>
      </c>
      <c r="L200" s="225"/>
      <c r="M200" s="225"/>
      <c r="N200" s="225"/>
      <c r="O200" s="225"/>
      <c r="P200" s="225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/>
      <c r="FJ200" s="51"/>
      <c r="FK200" s="51"/>
      <c r="FL200" s="51"/>
      <c r="FM200" s="51"/>
      <c r="FN200" s="51"/>
      <c r="FO200" s="51"/>
      <c r="FP200" s="51"/>
      <c r="FQ200" s="51"/>
      <c r="FR200" s="51"/>
      <c r="FS200" s="51"/>
      <c r="FT200" s="51"/>
      <c r="FU200" s="51"/>
      <c r="FV200" s="51"/>
      <c r="FW200" s="51"/>
      <c r="FX200" s="51"/>
      <c r="FY200" s="51"/>
      <c r="FZ200" s="51"/>
      <c r="GA200" s="51"/>
      <c r="GB200" s="51"/>
      <c r="GC200" s="51"/>
      <c r="GD200" s="51"/>
      <c r="GE200" s="51"/>
      <c r="GF200" s="51"/>
      <c r="GG200" s="51"/>
      <c r="GH200" s="51"/>
      <c r="GI200" s="51"/>
      <c r="GJ200" s="51"/>
      <c r="GK200" s="51"/>
      <c r="GL200" s="51"/>
      <c r="GM200" s="51"/>
      <c r="GN200" s="51"/>
      <c r="GO200" s="51"/>
      <c r="GP200" s="51"/>
      <c r="GQ200" s="51"/>
      <c r="GR200" s="51"/>
      <c r="GS200" s="51"/>
      <c r="GT200" s="51"/>
      <c r="GU200" s="51"/>
      <c r="GV200" s="51"/>
      <c r="GW200" s="51"/>
      <c r="GX200" s="51"/>
      <c r="GY200" s="51"/>
      <c r="GZ200" s="51"/>
      <c r="HA200" s="51"/>
      <c r="HB200" s="51"/>
      <c r="HC200" s="51"/>
      <c r="HD200" s="51"/>
      <c r="HE200" s="51"/>
      <c r="HF200" s="51"/>
      <c r="HG200" s="51"/>
      <c r="HH200" s="51"/>
      <c r="HI200" s="51"/>
      <c r="HJ200" s="51"/>
      <c r="HK200" s="51"/>
    </row>
    <row r="201" spans="1:219" s="23" customFormat="1" ht="39">
      <c r="A201" s="3">
        <v>13</v>
      </c>
      <c r="B201" s="21" t="s">
        <v>2143</v>
      </c>
      <c r="C201" s="3" t="s">
        <v>2144</v>
      </c>
      <c r="D201" s="3" t="s">
        <v>2716</v>
      </c>
      <c r="E201" s="3" t="s">
        <v>2726</v>
      </c>
      <c r="F201" s="3" t="s">
        <v>2726</v>
      </c>
      <c r="G201" s="3">
        <v>1985</v>
      </c>
      <c r="H201" s="204">
        <v>264552.48</v>
      </c>
      <c r="I201" s="3" t="s">
        <v>1155</v>
      </c>
      <c r="J201" s="206" t="s">
        <v>2210</v>
      </c>
      <c r="K201" s="3" t="s">
        <v>2211</v>
      </c>
      <c r="L201" s="225" t="s">
        <v>2746</v>
      </c>
      <c r="M201" s="225" t="s">
        <v>6</v>
      </c>
      <c r="N201" s="225" t="s">
        <v>7</v>
      </c>
      <c r="O201" s="225"/>
      <c r="P201" s="225" t="s">
        <v>2759</v>
      </c>
      <c r="Q201" s="3" t="s">
        <v>2758</v>
      </c>
      <c r="R201" s="3" t="s">
        <v>2757</v>
      </c>
      <c r="S201" s="3" t="s">
        <v>2757</v>
      </c>
      <c r="T201" s="3" t="s">
        <v>2757</v>
      </c>
      <c r="U201" s="3" t="s">
        <v>2759</v>
      </c>
      <c r="V201" s="3" t="s">
        <v>2758</v>
      </c>
      <c r="W201" s="3">
        <v>610</v>
      </c>
      <c r="X201" s="3">
        <v>907.5</v>
      </c>
      <c r="Y201" s="3">
        <v>5736</v>
      </c>
      <c r="Z201" s="3">
        <v>2</v>
      </c>
      <c r="AA201" s="3" t="s">
        <v>2716</v>
      </c>
      <c r="AB201" s="3" t="s">
        <v>2716</v>
      </c>
      <c r="AC201" s="3" t="s">
        <v>2726</v>
      </c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1"/>
      <c r="FI201" s="51"/>
      <c r="FJ201" s="51"/>
      <c r="FK201" s="51"/>
      <c r="FL201" s="51"/>
      <c r="FM201" s="51"/>
      <c r="FN201" s="51"/>
      <c r="FO201" s="51"/>
      <c r="FP201" s="51"/>
      <c r="FQ201" s="51"/>
      <c r="FR201" s="51"/>
      <c r="FS201" s="51"/>
      <c r="FT201" s="51"/>
      <c r="FU201" s="51"/>
      <c r="FV201" s="51"/>
      <c r="FW201" s="51"/>
      <c r="FX201" s="51"/>
      <c r="FY201" s="51"/>
      <c r="FZ201" s="51"/>
      <c r="GA201" s="51"/>
      <c r="GB201" s="51"/>
      <c r="GC201" s="51"/>
      <c r="GD201" s="51"/>
      <c r="GE201" s="51"/>
      <c r="GF201" s="51"/>
      <c r="GG201" s="51"/>
      <c r="GH201" s="51"/>
      <c r="GI201" s="51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1"/>
      <c r="HI201" s="51"/>
      <c r="HJ201" s="51"/>
      <c r="HK201" s="51"/>
    </row>
    <row r="202" spans="1:219" s="23" customFormat="1" ht="39">
      <c r="A202" s="3">
        <v>14</v>
      </c>
      <c r="B202" s="21" t="s">
        <v>2145</v>
      </c>
      <c r="C202" s="3" t="s">
        <v>2146</v>
      </c>
      <c r="D202" s="3" t="s">
        <v>2716</v>
      </c>
      <c r="E202" s="3" t="s">
        <v>2726</v>
      </c>
      <c r="F202" s="3" t="s">
        <v>2726</v>
      </c>
      <c r="G202" s="3">
        <v>1974</v>
      </c>
      <c r="H202" s="204">
        <v>757962.26</v>
      </c>
      <c r="I202" s="3" t="s">
        <v>1155</v>
      </c>
      <c r="J202" s="206" t="s">
        <v>2212</v>
      </c>
      <c r="K202" s="3" t="s">
        <v>2213</v>
      </c>
      <c r="L202" s="225" t="s">
        <v>8</v>
      </c>
      <c r="M202" s="225" t="s">
        <v>9</v>
      </c>
      <c r="N202" s="225" t="s">
        <v>10</v>
      </c>
      <c r="O202" s="225" t="s">
        <v>11</v>
      </c>
      <c r="P202" s="225"/>
      <c r="Q202" s="3" t="s">
        <v>32</v>
      </c>
      <c r="R202" s="3" t="s">
        <v>2757</v>
      </c>
      <c r="S202" s="3" t="s">
        <v>2757</v>
      </c>
      <c r="T202" s="3" t="s">
        <v>2757</v>
      </c>
      <c r="U202" s="3" t="s">
        <v>2759</v>
      </c>
      <c r="V202" s="3" t="s">
        <v>2317</v>
      </c>
      <c r="W202" s="3">
        <v>271</v>
      </c>
      <c r="X202" s="3">
        <v>517</v>
      </c>
      <c r="Y202" s="3">
        <v>1800</v>
      </c>
      <c r="Z202" s="3">
        <v>2</v>
      </c>
      <c r="AA202" s="3" t="s">
        <v>2716</v>
      </c>
      <c r="AB202" s="3" t="s">
        <v>2716</v>
      </c>
      <c r="AC202" s="3" t="s">
        <v>2726</v>
      </c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1"/>
      <c r="HI202" s="51"/>
      <c r="HJ202" s="51"/>
      <c r="HK202" s="51"/>
    </row>
    <row r="203" spans="1:219" s="23" customFormat="1" ht="26.25">
      <c r="A203" s="3">
        <v>15</v>
      </c>
      <c r="B203" s="21" t="s">
        <v>2147</v>
      </c>
      <c r="C203" s="3" t="s">
        <v>2148</v>
      </c>
      <c r="D203" s="3" t="s">
        <v>2716</v>
      </c>
      <c r="E203" s="3" t="s">
        <v>2726</v>
      </c>
      <c r="F203" s="3" t="s">
        <v>2726</v>
      </c>
      <c r="G203" s="3">
        <v>2009</v>
      </c>
      <c r="H203" s="204">
        <v>2629118.45</v>
      </c>
      <c r="I203" s="3" t="s">
        <v>1155</v>
      </c>
      <c r="J203" s="206" t="s">
        <v>2214</v>
      </c>
      <c r="K203" s="3" t="s">
        <v>2213</v>
      </c>
      <c r="L203" s="225"/>
      <c r="M203" s="225"/>
      <c r="N203" s="225"/>
      <c r="O203" s="225"/>
      <c r="P203" s="225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  <c r="EQ203" s="51"/>
      <c r="ER203" s="51"/>
      <c r="ES203" s="51"/>
      <c r="ET203" s="51"/>
      <c r="EU203" s="51"/>
      <c r="EV203" s="51"/>
      <c r="EW203" s="51"/>
      <c r="EX203" s="51"/>
      <c r="EY203" s="51"/>
      <c r="EZ203" s="51"/>
      <c r="FA203" s="51"/>
      <c r="FB203" s="51"/>
      <c r="FC203" s="51"/>
      <c r="FD203" s="51"/>
      <c r="FE203" s="51"/>
      <c r="FF203" s="51"/>
      <c r="FG203" s="51"/>
      <c r="FH203" s="51"/>
      <c r="FI203" s="51"/>
      <c r="FJ203" s="51"/>
      <c r="FK203" s="51"/>
      <c r="FL203" s="51"/>
      <c r="FM203" s="51"/>
      <c r="FN203" s="51"/>
      <c r="FO203" s="51"/>
      <c r="FP203" s="51"/>
      <c r="FQ203" s="51"/>
      <c r="FR203" s="51"/>
      <c r="FS203" s="51"/>
      <c r="FT203" s="51"/>
      <c r="FU203" s="51"/>
      <c r="FV203" s="51"/>
      <c r="FW203" s="51"/>
      <c r="FX203" s="51"/>
      <c r="FY203" s="51"/>
      <c r="FZ203" s="51"/>
      <c r="GA203" s="51"/>
      <c r="GB203" s="51"/>
      <c r="GC203" s="51"/>
      <c r="GD203" s="51"/>
      <c r="GE203" s="51"/>
      <c r="GF203" s="51"/>
      <c r="GG203" s="51"/>
      <c r="GH203" s="51"/>
      <c r="GI203" s="51"/>
      <c r="GJ203" s="51"/>
      <c r="GK203" s="51"/>
      <c r="GL203" s="51"/>
      <c r="GM203" s="51"/>
      <c r="GN203" s="51"/>
      <c r="GO203" s="51"/>
      <c r="GP203" s="51"/>
      <c r="GQ203" s="51"/>
      <c r="GR203" s="51"/>
      <c r="GS203" s="51"/>
      <c r="GT203" s="51"/>
      <c r="GU203" s="51"/>
      <c r="GV203" s="51"/>
      <c r="GW203" s="51"/>
      <c r="GX203" s="51"/>
      <c r="GY203" s="51"/>
      <c r="GZ203" s="51"/>
      <c r="HA203" s="51"/>
      <c r="HB203" s="51"/>
      <c r="HC203" s="51"/>
      <c r="HD203" s="51"/>
      <c r="HE203" s="51"/>
      <c r="HF203" s="51"/>
      <c r="HG203" s="51"/>
      <c r="HH203" s="51"/>
      <c r="HI203" s="51"/>
      <c r="HJ203" s="51"/>
      <c r="HK203" s="51"/>
    </row>
    <row r="204" spans="1:219" s="23" customFormat="1" ht="26.25">
      <c r="A204" s="3">
        <v>16</v>
      </c>
      <c r="B204" s="21" t="s">
        <v>2149</v>
      </c>
      <c r="C204" s="3" t="s">
        <v>2150</v>
      </c>
      <c r="D204" s="3"/>
      <c r="E204" s="3"/>
      <c r="F204" s="3"/>
      <c r="G204" s="3">
        <v>2010</v>
      </c>
      <c r="H204" s="204">
        <v>1399847.41</v>
      </c>
      <c r="I204" s="3" t="s">
        <v>1155</v>
      </c>
      <c r="J204" s="206" t="s">
        <v>2214</v>
      </c>
      <c r="K204" s="3" t="s">
        <v>2213</v>
      </c>
      <c r="L204" s="225"/>
      <c r="M204" s="225"/>
      <c r="N204" s="225"/>
      <c r="O204" s="225"/>
      <c r="P204" s="225"/>
      <c r="Q204" s="3"/>
      <c r="R204" s="3"/>
      <c r="S204" s="3"/>
      <c r="T204" s="3"/>
      <c r="U204" s="3"/>
      <c r="V204" s="3"/>
      <c r="W204" s="3">
        <v>13835</v>
      </c>
      <c r="X204" s="3"/>
      <c r="Y204" s="3"/>
      <c r="Z204" s="3"/>
      <c r="AA204" s="3"/>
      <c r="AB204" s="3"/>
      <c r="AC204" s="3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  <c r="EQ204" s="51"/>
      <c r="ER204" s="51"/>
      <c r="ES204" s="51"/>
      <c r="ET204" s="51"/>
      <c r="EU204" s="51"/>
      <c r="EV204" s="51"/>
      <c r="EW204" s="51"/>
      <c r="EX204" s="51"/>
      <c r="EY204" s="51"/>
      <c r="EZ204" s="51"/>
      <c r="FA204" s="51"/>
      <c r="FB204" s="51"/>
      <c r="FC204" s="51"/>
      <c r="FD204" s="51"/>
      <c r="FE204" s="51"/>
      <c r="FF204" s="51"/>
      <c r="FG204" s="51"/>
      <c r="FH204" s="51"/>
      <c r="FI204" s="51"/>
      <c r="FJ204" s="51"/>
      <c r="FK204" s="51"/>
      <c r="FL204" s="51"/>
      <c r="FM204" s="51"/>
      <c r="FN204" s="51"/>
      <c r="FO204" s="51"/>
      <c r="FP204" s="51"/>
      <c r="FQ204" s="51"/>
      <c r="FR204" s="51"/>
      <c r="FS204" s="51"/>
      <c r="FT204" s="51"/>
      <c r="FU204" s="51"/>
      <c r="FV204" s="51"/>
      <c r="FW204" s="51"/>
      <c r="FX204" s="51"/>
      <c r="FY204" s="51"/>
      <c r="FZ204" s="51"/>
      <c r="GA204" s="51"/>
      <c r="GB204" s="51"/>
      <c r="GC204" s="51"/>
      <c r="GD204" s="51"/>
      <c r="GE204" s="51"/>
      <c r="GF204" s="51"/>
      <c r="GG204" s="51"/>
      <c r="GH204" s="51"/>
      <c r="GI204" s="51"/>
      <c r="GJ204" s="51"/>
      <c r="GK204" s="51"/>
      <c r="GL204" s="51"/>
      <c r="GM204" s="51"/>
      <c r="GN204" s="51"/>
      <c r="GO204" s="51"/>
      <c r="GP204" s="51"/>
      <c r="GQ204" s="51"/>
      <c r="GR204" s="51"/>
      <c r="GS204" s="51"/>
      <c r="GT204" s="51"/>
      <c r="GU204" s="51"/>
      <c r="GV204" s="51"/>
      <c r="GW204" s="51"/>
      <c r="GX204" s="51"/>
      <c r="GY204" s="51"/>
      <c r="GZ204" s="51"/>
      <c r="HA204" s="51"/>
      <c r="HB204" s="51"/>
      <c r="HC204" s="51"/>
      <c r="HD204" s="51"/>
      <c r="HE204" s="51"/>
      <c r="HF204" s="51"/>
      <c r="HG204" s="51"/>
      <c r="HH204" s="51"/>
      <c r="HI204" s="51"/>
      <c r="HJ204" s="51"/>
      <c r="HK204" s="51"/>
    </row>
    <row r="205" spans="1:219" s="23" customFormat="1" ht="26.25">
      <c r="A205" s="3">
        <v>17</v>
      </c>
      <c r="B205" s="21" t="s">
        <v>2151</v>
      </c>
      <c r="C205" s="3" t="s">
        <v>2152</v>
      </c>
      <c r="D205" s="3" t="s">
        <v>2716</v>
      </c>
      <c r="E205" s="3" t="s">
        <v>2726</v>
      </c>
      <c r="F205" s="3" t="s">
        <v>2726</v>
      </c>
      <c r="G205" s="3">
        <v>2006</v>
      </c>
      <c r="H205" s="204">
        <v>322063.03</v>
      </c>
      <c r="I205" s="3" t="s">
        <v>1155</v>
      </c>
      <c r="J205" s="206" t="s">
        <v>2214</v>
      </c>
      <c r="K205" s="3" t="s">
        <v>2213</v>
      </c>
      <c r="L205" s="225" t="s">
        <v>2746</v>
      </c>
      <c r="M205" s="225"/>
      <c r="N205" s="225"/>
      <c r="O205" s="225"/>
      <c r="P205" s="225"/>
      <c r="Q205" s="3" t="s">
        <v>32</v>
      </c>
      <c r="R205" s="3" t="s">
        <v>32</v>
      </c>
      <c r="S205" s="3" t="s">
        <v>2759</v>
      </c>
      <c r="T205" s="3" t="s">
        <v>32</v>
      </c>
      <c r="U205" s="3" t="s">
        <v>2759</v>
      </c>
      <c r="V205" s="3" t="s">
        <v>1636</v>
      </c>
      <c r="W205" s="3">
        <v>9.22</v>
      </c>
      <c r="X205" s="3"/>
      <c r="Y205" s="3"/>
      <c r="Z205" s="3">
        <v>1</v>
      </c>
      <c r="AA205" s="3" t="s">
        <v>2726</v>
      </c>
      <c r="AB205" s="3" t="s">
        <v>2726</v>
      </c>
      <c r="AC205" s="3" t="s">
        <v>2726</v>
      </c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1"/>
      <c r="FI205" s="51"/>
      <c r="FJ205" s="51"/>
      <c r="FK205" s="51"/>
      <c r="FL205" s="51"/>
      <c r="FM205" s="51"/>
      <c r="FN205" s="51"/>
      <c r="FO205" s="51"/>
      <c r="FP205" s="51"/>
      <c r="FQ205" s="51"/>
      <c r="FR205" s="51"/>
      <c r="FS205" s="51"/>
      <c r="FT205" s="51"/>
      <c r="FU205" s="51"/>
      <c r="FV205" s="51"/>
      <c r="FW205" s="51"/>
      <c r="FX205" s="51"/>
      <c r="FY205" s="51"/>
      <c r="FZ205" s="51"/>
      <c r="GA205" s="51"/>
      <c r="GB205" s="51"/>
      <c r="GC205" s="51"/>
      <c r="GD205" s="51"/>
      <c r="GE205" s="51"/>
      <c r="GF205" s="51"/>
      <c r="GG205" s="51"/>
      <c r="GH205" s="51"/>
      <c r="GI205" s="51"/>
      <c r="GJ205" s="51"/>
      <c r="GK205" s="51"/>
      <c r="GL205" s="51"/>
      <c r="GM205" s="51"/>
      <c r="GN205" s="51"/>
      <c r="GO205" s="51"/>
      <c r="GP205" s="51"/>
      <c r="GQ205" s="51"/>
      <c r="GR205" s="51"/>
      <c r="GS205" s="51"/>
      <c r="GT205" s="51"/>
      <c r="GU205" s="51"/>
      <c r="GV205" s="51"/>
      <c r="GW205" s="51"/>
      <c r="GX205" s="51"/>
      <c r="GY205" s="51"/>
      <c r="GZ205" s="51"/>
      <c r="HA205" s="51"/>
      <c r="HB205" s="51"/>
      <c r="HC205" s="51"/>
      <c r="HD205" s="51"/>
      <c r="HE205" s="51"/>
      <c r="HF205" s="51"/>
      <c r="HG205" s="51"/>
      <c r="HH205" s="51"/>
      <c r="HI205" s="51"/>
      <c r="HJ205" s="51"/>
      <c r="HK205" s="51"/>
    </row>
    <row r="206" spans="1:219" s="23" customFormat="1" ht="12.75">
      <c r="A206" s="3">
        <v>18</v>
      </c>
      <c r="B206" s="21" t="s">
        <v>2153</v>
      </c>
      <c r="C206" s="3"/>
      <c r="D206" s="3" t="s">
        <v>2716</v>
      </c>
      <c r="E206" s="3" t="s">
        <v>2726</v>
      </c>
      <c r="F206" s="3" t="s">
        <v>2726</v>
      </c>
      <c r="G206" s="3">
        <v>2009</v>
      </c>
      <c r="H206" s="204">
        <v>476301.83</v>
      </c>
      <c r="I206" s="3" t="s">
        <v>1155</v>
      </c>
      <c r="J206" s="206" t="s">
        <v>2214</v>
      </c>
      <c r="K206" s="3" t="s">
        <v>2213</v>
      </c>
      <c r="L206" s="225"/>
      <c r="M206" s="225"/>
      <c r="N206" s="225"/>
      <c r="O206" s="225"/>
      <c r="P206" s="225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/>
      <c r="HC206" s="51"/>
      <c r="HD206" s="51"/>
      <c r="HE206" s="51"/>
      <c r="HF206" s="51"/>
      <c r="HG206" s="51"/>
      <c r="HH206" s="51"/>
      <c r="HI206" s="51"/>
      <c r="HJ206" s="51"/>
      <c r="HK206" s="51"/>
    </row>
    <row r="207" spans="1:219" s="23" customFormat="1" ht="12.75">
      <c r="A207" s="3">
        <v>19</v>
      </c>
      <c r="B207" s="21" t="s">
        <v>2154</v>
      </c>
      <c r="C207" s="3" t="s">
        <v>2155</v>
      </c>
      <c r="D207" s="3" t="s">
        <v>2716</v>
      </c>
      <c r="E207" s="3"/>
      <c r="F207" s="3"/>
      <c r="G207" s="3">
        <v>2009</v>
      </c>
      <c r="H207" s="204">
        <v>45300.53</v>
      </c>
      <c r="I207" s="3" t="s">
        <v>1155</v>
      </c>
      <c r="J207" s="206" t="s">
        <v>2214</v>
      </c>
      <c r="K207" s="3" t="s">
        <v>2213</v>
      </c>
      <c r="L207" s="225"/>
      <c r="M207" s="225"/>
      <c r="N207" s="225"/>
      <c r="O207" s="225"/>
      <c r="P207" s="225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/>
      <c r="FJ207" s="51"/>
      <c r="FK207" s="51"/>
      <c r="FL207" s="51"/>
      <c r="FM207" s="51"/>
      <c r="FN207" s="51"/>
      <c r="FO207" s="51"/>
      <c r="FP207" s="51"/>
      <c r="FQ207" s="51"/>
      <c r="FR207" s="51"/>
      <c r="FS207" s="51"/>
      <c r="FT207" s="51"/>
      <c r="FU207" s="51"/>
      <c r="FV207" s="51"/>
      <c r="FW207" s="51"/>
      <c r="FX207" s="51"/>
      <c r="FY207" s="51"/>
      <c r="FZ207" s="51"/>
      <c r="GA207" s="51"/>
      <c r="GB207" s="51"/>
      <c r="GC207" s="51"/>
      <c r="GD207" s="51"/>
      <c r="GE207" s="51"/>
      <c r="GF207" s="51"/>
      <c r="GG207" s="51"/>
      <c r="GH207" s="51"/>
      <c r="GI207" s="51"/>
      <c r="GJ207" s="51"/>
      <c r="GK207" s="51"/>
      <c r="GL207" s="51"/>
      <c r="GM207" s="51"/>
      <c r="GN207" s="51"/>
      <c r="GO207" s="51"/>
      <c r="GP207" s="51"/>
      <c r="GQ207" s="51"/>
      <c r="GR207" s="51"/>
      <c r="GS207" s="51"/>
      <c r="GT207" s="51"/>
      <c r="GU207" s="51"/>
      <c r="GV207" s="51"/>
      <c r="GW207" s="51"/>
      <c r="GX207" s="51"/>
      <c r="GY207" s="51"/>
      <c r="GZ207" s="51"/>
      <c r="HA207" s="51"/>
      <c r="HB207" s="51"/>
      <c r="HC207" s="51"/>
      <c r="HD207" s="51"/>
      <c r="HE207" s="51"/>
      <c r="HF207" s="51"/>
      <c r="HG207" s="51"/>
      <c r="HH207" s="51"/>
      <c r="HI207" s="51"/>
      <c r="HJ207" s="51"/>
      <c r="HK207" s="51"/>
    </row>
    <row r="208" spans="1:219" s="23" customFormat="1" ht="26.25">
      <c r="A208" s="3">
        <v>20</v>
      </c>
      <c r="B208" s="21" t="s">
        <v>2156</v>
      </c>
      <c r="C208" s="3" t="s">
        <v>2157</v>
      </c>
      <c r="D208" s="3" t="s">
        <v>2716</v>
      </c>
      <c r="E208" s="3"/>
      <c r="F208" s="3"/>
      <c r="G208" s="3">
        <v>2009</v>
      </c>
      <c r="H208" s="204">
        <v>67919.92</v>
      </c>
      <c r="I208" s="3" t="s">
        <v>1155</v>
      </c>
      <c r="J208" s="206" t="s">
        <v>2214</v>
      </c>
      <c r="K208" s="3" t="s">
        <v>2213</v>
      </c>
      <c r="L208" s="225"/>
      <c r="M208" s="225"/>
      <c r="N208" s="225"/>
      <c r="O208" s="225"/>
      <c r="P208" s="225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/>
      <c r="EH208" s="51"/>
      <c r="EI208" s="51"/>
      <c r="EJ208" s="51"/>
      <c r="EK208" s="51"/>
      <c r="EL208" s="51"/>
      <c r="EM208" s="51"/>
      <c r="EN208" s="51"/>
      <c r="EO208" s="51"/>
      <c r="EP208" s="51"/>
      <c r="EQ208" s="51"/>
      <c r="ER208" s="51"/>
      <c r="ES208" s="51"/>
      <c r="ET208" s="51"/>
      <c r="EU208" s="51"/>
      <c r="EV208" s="51"/>
      <c r="EW208" s="51"/>
      <c r="EX208" s="51"/>
      <c r="EY208" s="51"/>
      <c r="EZ208" s="51"/>
      <c r="FA208" s="51"/>
      <c r="FB208" s="51"/>
      <c r="FC208" s="51"/>
      <c r="FD208" s="51"/>
      <c r="FE208" s="51"/>
      <c r="FF208" s="51"/>
      <c r="FG208" s="51"/>
      <c r="FH208" s="51"/>
      <c r="FI208" s="51"/>
      <c r="FJ208" s="51"/>
      <c r="FK208" s="51"/>
      <c r="FL208" s="51"/>
      <c r="FM208" s="51"/>
      <c r="FN208" s="51"/>
      <c r="FO208" s="51"/>
      <c r="FP208" s="51"/>
      <c r="FQ208" s="51"/>
      <c r="FR208" s="51"/>
      <c r="FS208" s="51"/>
      <c r="FT208" s="51"/>
      <c r="FU208" s="51"/>
      <c r="FV208" s="51"/>
      <c r="FW208" s="51"/>
      <c r="FX208" s="51"/>
      <c r="FY208" s="51"/>
      <c r="FZ208" s="51"/>
      <c r="GA208" s="51"/>
      <c r="GB208" s="51"/>
      <c r="GC208" s="51"/>
      <c r="GD208" s="51"/>
      <c r="GE208" s="51"/>
      <c r="GF208" s="51"/>
      <c r="GG208" s="51"/>
      <c r="GH208" s="51"/>
      <c r="GI208" s="51"/>
      <c r="GJ208" s="51"/>
      <c r="GK208" s="51"/>
      <c r="GL208" s="51"/>
      <c r="GM208" s="51"/>
      <c r="GN208" s="51"/>
      <c r="GO208" s="51"/>
      <c r="GP208" s="51"/>
      <c r="GQ208" s="51"/>
      <c r="GR208" s="51"/>
      <c r="GS208" s="51"/>
      <c r="GT208" s="51"/>
      <c r="GU208" s="51"/>
      <c r="GV208" s="51"/>
      <c r="GW208" s="51"/>
      <c r="GX208" s="51"/>
      <c r="GY208" s="51"/>
      <c r="GZ208" s="51"/>
      <c r="HA208" s="51"/>
      <c r="HB208" s="51"/>
      <c r="HC208" s="51"/>
      <c r="HD208" s="51"/>
      <c r="HE208" s="51"/>
      <c r="HF208" s="51"/>
      <c r="HG208" s="51"/>
      <c r="HH208" s="51"/>
      <c r="HI208" s="51"/>
      <c r="HJ208" s="51"/>
      <c r="HK208" s="51"/>
    </row>
    <row r="209" spans="1:219" s="23" customFormat="1" ht="26.25">
      <c r="A209" s="3">
        <v>21</v>
      </c>
      <c r="B209" s="21" t="s">
        <v>2158</v>
      </c>
      <c r="C209" s="3" t="s">
        <v>2157</v>
      </c>
      <c r="D209" s="3" t="s">
        <v>2716</v>
      </c>
      <c r="E209" s="3"/>
      <c r="F209" s="3"/>
      <c r="G209" s="3">
        <v>2009</v>
      </c>
      <c r="H209" s="204">
        <v>39248</v>
      </c>
      <c r="I209" s="3" t="s">
        <v>1155</v>
      </c>
      <c r="J209" s="206" t="s">
        <v>2214</v>
      </c>
      <c r="K209" s="3" t="s">
        <v>2213</v>
      </c>
      <c r="L209" s="225"/>
      <c r="M209" s="225"/>
      <c r="N209" s="225"/>
      <c r="O209" s="225"/>
      <c r="P209" s="225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51"/>
      <c r="FS209" s="51"/>
      <c r="FT209" s="51"/>
      <c r="FU209" s="51"/>
      <c r="FV209" s="51"/>
      <c r="FW209" s="51"/>
      <c r="FX209" s="51"/>
      <c r="FY209" s="51"/>
      <c r="FZ209" s="51"/>
      <c r="GA209" s="51"/>
      <c r="GB209" s="51"/>
      <c r="GC209" s="51"/>
      <c r="GD209" s="51"/>
      <c r="GE209" s="51"/>
      <c r="GF209" s="51"/>
      <c r="GG209" s="51"/>
      <c r="GH209" s="51"/>
      <c r="GI209" s="51"/>
      <c r="GJ209" s="51"/>
      <c r="GK209" s="51"/>
      <c r="GL209" s="51"/>
      <c r="GM209" s="51"/>
      <c r="GN209" s="51"/>
      <c r="GO209" s="51"/>
      <c r="GP209" s="51"/>
      <c r="GQ209" s="51"/>
      <c r="GR209" s="51"/>
      <c r="GS209" s="51"/>
      <c r="GT209" s="51"/>
      <c r="GU209" s="51"/>
      <c r="GV209" s="51"/>
      <c r="GW209" s="51"/>
      <c r="GX209" s="51"/>
      <c r="GY209" s="51"/>
      <c r="GZ209" s="51"/>
      <c r="HA209" s="51"/>
      <c r="HB209" s="51"/>
      <c r="HC209" s="51"/>
      <c r="HD209" s="51"/>
      <c r="HE209" s="51"/>
      <c r="HF209" s="51"/>
      <c r="HG209" s="51"/>
      <c r="HH209" s="51"/>
      <c r="HI209" s="51"/>
      <c r="HJ209" s="51"/>
      <c r="HK209" s="51"/>
    </row>
    <row r="210" spans="1:219" s="23" customFormat="1" ht="39">
      <c r="A210" s="3">
        <v>22</v>
      </c>
      <c r="B210" s="21" t="s">
        <v>2159</v>
      </c>
      <c r="C210" s="3" t="s">
        <v>2160</v>
      </c>
      <c r="D210" s="3" t="s">
        <v>2716</v>
      </c>
      <c r="E210" s="3" t="s">
        <v>2726</v>
      </c>
      <c r="F210" s="3" t="s">
        <v>2726</v>
      </c>
      <c r="G210" s="3">
        <v>1978</v>
      </c>
      <c r="H210" s="204">
        <v>288247.9</v>
      </c>
      <c r="I210" s="3" t="s">
        <v>1155</v>
      </c>
      <c r="J210" s="206" t="s">
        <v>2215</v>
      </c>
      <c r="K210" s="3" t="s">
        <v>2216</v>
      </c>
      <c r="L210" s="225" t="s">
        <v>12</v>
      </c>
      <c r="M210" s="225" t="s">
        <v>13</v>
      </c>
      <c r="N210" s="225" t="s">
        <v>14</v>
      </c>
      <c r="O210" s="225" t="s">
        <v>15</v>
      </c>
      <c r="P210" s="225"/>
      <c r="Q210" s="3" t="s">
        <v>32</v>
      </c>
      <c r="R210" s="3" t="s">
        <v>32</v>
      </c>
      <c r="S210" s="3" t="s">
        <v>32</v>
      </c>
      <c r="T210" s="3" t="s">
        <v>2757</v>
      </c>
      <c r="U210" s="3" t="s">
        <v>2756</v>
      </c>
      <c r="V210" s="3" t="s">
        <v>2317</v>
      </c>
      <c r="W210" s="3">
        <v>321.2</v>
      </c>
      <c r="X210" s="3">
        <v>571</v>
      </c>
      <c r="Y210" s="3">
        <v>2183</v>
      </c>
      <c r="Z210" s="3">
        <v>2</v>
      </c>
      <c r="AA210" s="3" t="s">
        <v>2716</v>
      </c>
      <c r="AB210" s="3" t="s">
        <v>2716</v>
      </c>
      <c r="AC210" s="3" t="s">
        <v>2726</v>
      </c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  <c r="EQ210" s="51"/>
      <c r="ER210" s="51"/>
      <c r="ES210" s="51"/>
      <c r="ET210" s="51"/>
      <c r="EU210" s="51"/>
      <c r="EV210" s="51"/>
      <c r="EW210" s="51"/>
      <c r="EX210" s="51"/>
      <c r="EY210" s="51"/>
      <c r="EZ210" s="51"/>
      <c r="FA210" s="51"/>
      <c r="FB210" s="51"/>
      <c r="FC210" s="51"/>
      <c r="FD210" s="51"/>
      <c r="FE210" s="51"/>
      <c r="FF210" s="51"/>
      <c r="FG210" s="51"/>
      <c r="FH210" s="51"/>
      <c r="FI210" s="51"/>
      <c r="FJ210" s="51"/>
      <c r="FK210" s="51"/>
      <c r="FL210" s="51"/>
      <c r="FM210" s="51"/>
      <c r="FN210" s="51"/>
      <c r="FO210" s="51"/>
      <c r="FP210" s="51"/>
      <c r="FQ210" s="51"/>
      <c r="FR210" s="51"/>
      <c r="FS210" s="51"/>
      <c r="FT210" s="51"/>
      <c r="FU210" s="51"/>
      <c r="FV210" s="51"/>
      <c r="FW210" s="51"/>
      <c r="FX210" s="51"/>
      <c r="FY210" s="51"/>
      <c r="FZ210" s="51"/>
      <c r="GA210" s="51"/>
      <c r="GB210" s="51"/>
      <c r="GC210" s="51"/>
      <c r="GD210" s="51"/>
      <c r="GE210" s="51"/>
      <c r="GF210" s="51"/>
      <c r="GG210" s="51"/>
      <c r="GH210" s="51"/>
      <c r="GI210" s="51"/>
      <c r="GJ210" s="51"/>
      <c r="GK210" s="51"/>
      <c r="GL210" s="51"/>
      <c r="GM210" s="51"/>
      <c r="GN210" s="51"/>
      <c r="GO210" s="51"/>
      <c r="GP210" s="51"/>
      <c r="GQ210" s="51"/>
      <c r="GR210" s="51"/>
      <c r="GS210" s="51"/>
      <c r="GT210" s="51"/>
      <c r="GU210" s="51"/>
      <c r="GV210" s="51"/>
      <c r="GW210" s="51"/>
      <c r="GX210" s="51"/>
      <c r="GY210" s="51"/>
      <c r="GZ210" s="51"/>
      <c r="HA210" s="51"/>
      <c r="HB210" s="51"/>
      <c r="HC210" s="51"/>
      <c r="HD210" s="51"/>
      <c r="HE210" s="51"/>
      <c r="HF210" s="51"/>
      <c r="HG210" s="51"/>
      <c r="HH210" s="51"/>
      <c r="HI210" s="51"/>
      <c r="HJ210" s="51"/>
      <c r="HK210" s="51"/>
    </row>
    <row r="211" spans="1:219" s="23" customFormat="1" ht="26.25">
      <c r="A211" s="3">
        <v>23</v>
      </c>
      <c r="B211" s="21" t="s">
        <v>2161</v>
      </c>
      <c r="C211" s="3" t="s">
        <v>2162</v>
      </c>
      <c r="D211" s="3" t="s">
        <v>2716</v>
      </c>
      <c r="E211" s="3" t="s">
        <v>2726</v>
      </c>
      <c r="F211" s="3" t="s">
        <v>2726</v>
      </c>
      <c r="G211" s="3">
        <v>2007</v>
      </c>
      <c r="H211" s="204">
        <v>2706013.39</v>
      </c>
      <c r="I211" s="3" t="s">
        <v>1155</v>
      </c>
      <c r="J211" s="206" t="s">
        <v>2217</v>
      </c>
      <c r="K211" s="3" t="s">
        <v>2218</v>
      </c>
      <c r="L211" s="225" t="s">
        <v>16</v>
      </c>
      <c r="M211" s="225" t="s">
        <v>17</v>
      </c>
      <c r="N211" s="225" t="s">
        <v>18</v>
      </c>
      <c r="O211" s="225" t="s">
        <v>1048</v>
      </c>
      <c r="P211" s="225" t="s">
        <v>2759</v>
      </c>
      <c r="Q211" s="3" t="s">
        <v>2758</v>
      </c>
      <c r="R211" s="3" t="s">
        <v>2756</v>
      </c>
      <c r="S211" s="3" t="s">
        <v>2757</v>
      </c>
      <c r="T211" s="3" t="s">
        <v>2756</v>
      </c>
      <c r="U211" s="3" t="s">
        <v>2756</v>
      </c>
      <c r="V211" s="3" t="s">
        <v>2757</v>
      </c>
      <c r="W211" s="3"/>
      <c r="X211" s="3">
        <v>1436.51</v>
      </c>
      <c r="Y211" s="3"/>
      <c r="Z211" s="3">
        <v>1</v>
      </c>
      <c r="AA211" s="3" t="s">
        <v>2726</v>
      </c>
      <c r="AB211" s="3" t="s">
        <v>2716</v>
      </c>
      <c r="AC211" s="3" t="s">
        <v>2726</v>
      </c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1"/>
      <c r="DT211" s="51"/>
      <c r="DU211" s="51"/>
      <c r="DV211" s="51"/>
      <c r="DW211" s="51"/>
      <c r="DX211" s="51"/>
      <c r="DY211" s="51"/>
      <c r="DZ211" s="51"/>
      <c r="EA211" s="51"/>
      <c r="EB211" s="51"/>
      <c r="EC211" s="51"/>
      <c r="ED211" s="51"/>
      <c r="EE211" s="51"/>
      <c r="EF211" s="51"/>
      <c r="EG211" s="51"/>
      <c r="EH211" s="51"/>
      <c r="EI211" s="51"/>
      <c r="EJ211" s="51"/>
      <c r="EK211" s="51"/>
      <c r="EL211" s="51"/>
      <c r="EM211" s="51"/>
      <c r="EN211" s="51"/>
      <c r="EO211" s="51"/>
      <c r="EP211" s="51"/>
      <c r="EQ211" s="51"/>
      <c r="ER211" s="51"/>
      <c r="ES211" s="51"/>
      <c r="ET211" s="51"/>
      <c r="EU211" s="51"/>
      <c r="EV211" s="51"/>
      <c r="EW211" s="51"/>
      <c r="EX211" s="51"/>
      <c r="EY211" s="51"/>
      <c r="EZ211" s="51"/>
      <c r="FA211" s="51"/>
      <c r="FB211" s="51"/>
      <c r="FC211" s="51"/>
      <c r="FD211" s="51"/>
      <c r="FE211" s="51"/>
      <c r="FF211" s="51"/>
      <c r="FG211" s="51"/>
      <c r="FH211" s="51"/>
      <c r="FI211" s="51"/>
      <c r="FJ211" s="51"/>
      <c r="FK211" s="51"/>
      <c r="FL211" s="51"/>
      <c r="FM211" s="51"/>
      <c r="FN211" s="51"/>
      <c r="FO211" s="51"/>
      <c r="FP211" s="51"/>
      <c r="FQ211" s="51"/>
      <c r="FR211" s="51"/>
      <c r="FS211" s="51"/>
      <c r="FT211" s="51"/>
      <c r="FU211" s="51"/>
      <c r="FV211" s="51"/>
      <c r="FW211" s="51"/>
      <c r="FX211" s="51"/>
      <c r="FY211" s="51"/>
      <c r="FZ211" s="51"/>
      <c r="GA211" s="51"/>
      <c r="GB211" s="51"/>
      <c r="GC211" s="51"/>
      <c r="GD211" s="51"/>
      <c r="GE211" s="51"/>
      <c r="GF211" s="51"/>
      <c r="GG211" s="51"/>
      <c r="GH211" s="51"/>
      <c r="GI211" s="51"/>
      <c r="GJ211" s="51"/>
      <c r="GK211" s="51"/>
      <c r="GL211" s="51"/>
      <c r="GM211" s="51"/>
      <c r="GN211" s="51"/>
      <c r="GO211" s="51"/>
      <c r="GP211" s="51"/>
      <c r="GQ211" s="51"/>
      <c r="GR211" s="51"/>
      <c r="GS211" s="51"/>
      <c r="GT211" s="51"/>
      <c r="GU211" s="51"/>
      <c r="GV211" s="51"/>
      <c r="GW211" s="51"/>
      <c r="GX211" s="51"/>
      <c r="GY211" s="51"/>
      <c r="GZ211" s="51"/>
      <c r="HA211" s="51"/>
      <c r="HB211" s="51"/>
      <c r="HC211" s="51"/>
      <c r="HD211" s="51"/>
      <c r="HE211" s="51"/>
      <c r="HF211" s="51"/>
      <c r="HG211" s="51"/>
      <c r="HH211" s="51"/>
      <c r="HI211" s="51"/>
      <c r="HJ211" s="51"/>
      <c r="HK211" s="51"/>
    </row>
    <row r="212" spans="1:219" s="23" customFormat="1" ht="26.25">
      <c r="A212" s="3">
        <v>24</v>
      </c>
      <c r="B212" s="21" t="s">
        <v>2163</v>
      </c>
      <c r="C212" s="3" t="s">
        <v>2150</v>
      </c>
      <c r="D212" s="3" t="s">
        <v>2716</v>
      </c>
      <c r="E212" s="3"/>
      <c r="F212" s="3"/>
      <c r="G212" s="3">
        <v>2009</v>
      </c>
      <c r="H212" s="204">
        <v>96093.15</v>
      </c>
      <c r="I212" s="3" t="s">
        <v>1155</v>
      </c>
      <c r="J212" s="206" t="s">
        <v>2219</v>
      </c>
      <c r="K212" s="3" t="s">
        <v>2218</v>
      </c>
      <c r="L212" s="225" t="s">
        <v>19</v>
      </c>
      <c r="M212" s="225"/>
      <c r="N212" s="225"/>
      <c r="O212" s="225"/>
      <c r="P212" s="225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  <c r="DT212" s="51"/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/>
      <c r="EH212" s="51"/>
      <c r="EI212" s="51"/>
      <c r="EJ212" s="51"/>
      <c r="EK212" s="51"/>
      <c r="EL212" s="51"/>
      <c r="EM212" s="51"/>
      <c r="EN212" s="51"/>
      <c r="EO212" s="51"/>
      <c r="EP212" s="51"/>
      <c r="EQ212" s="51"/>
      <c r="ER212" s="51"/>
      <c r="ES212" s="51"/>
      <c r="ET212" s="51"/>
      <c r="EU212" s="51"/>
      <c r="EV212" s="51"/>
      <c r="EW212" s="51"/>
      <c r="EX212" s="51"/>
      <c r="EY212" s="51"/>
      <c r="EZ212" s="51"/>
      <c r="FA212" s="51"/>
      <c r="FB212" s="51"/>
      <c r="FC212" s="51"/>
      <c r="FD212" s="51"/>
      <c r="FE212" s="51"/>
      <c r="FF212" s="51"/>
      <c r="FG212" s="51"/>
      <c r="FH212" s="51"/>
      <c r="FI212" s="51"/>
      <c r="FJ212" s="51"/>
      <c r="FK212" s="51"/>
      <c r="FL212" s="51"/>
      <c r="FM212" s="51"/>
      <c r="FN212" s="51"/>
      <c r="FO212" s="51"/>
      <c r="FP212" s="51"/>
      <c r="FQ212" s="51"/>
      <c r="FR212" s="51"/>
      <c r="FS212" s="51"/>
      <c r="FT212" s="51"/>
      <c r="FU212" s="51"/>
      <c r="FV212" s="51"/>
      <c r="FW212" s="51"/>
      <c r="FX212" s="51"/>
      <c r="FY212" s="51"/>
      <c r="FZ212" s="51"/>
      <c r="GA212" s="51"/>
      <c r="GB212" s="51"/>
      <c r="GC212" s="51"/>
      <c r="GD212" s="51"/>
      <c r="GE212" s="51"/>
      <c r="GF212" s="51"/>
      <c r="GG212" s="51"/>
      <c r="GH212" s="51"/>
      <c r="GI212" s="51"/>
      <c r="GJ212" s="51"/>
      <c r="GK212" s="51"/>
      <c r="GL212" s="51"/>
      <c r="GM212" s="51"/>
      <c r="GN212" s="51"/>
      <c r="GO212" s="51"/>
      <c r="GP212" s="51"/>
      <c r="GQ212" s="51"/>
      <c r="GR212" s="51"/>
      <c r="GS212" s="51"/>
      <c r="GT212" s="51"/>
      <c r="GU212" s="51"/>
      <c r="GV212" s="51"/>
      <c r="GW212" s="51"/>
      <c r="GX212" s="51"/>
      <c r="GY212" s="51"/>
      <c r="GZ212" s="51"/>
      <c r="HA212" s="51"/>
      <c r="HB212" s="51"/>
      <c r="HC212" s="51"/>
      <c r="HD212" s="51"/>
      <c r="HE212" s="51"/>
      <c r="HF212" s="51"/>
      <c r="HG212" s="51"/>
      <c r="HH212" s="51"/>
      <c r="HI212" s="51"/>
      <c r="HJ212" s="51"/>
      <c r="HK212" s="51"/>
    </row>
    <row r="213" spans="1:219" s="23" customFormat="1" ht="26.25">
      <c r="A213" s="3">
        <v>25</v>
      </c>
      <c r="B213" s="21" t="s">
        <v>2164</v>
      </c>
      <c r="C213" s="3" t="s">
        <v>2150</v>
      </c>
      <c r="D213" s="3" t="s">
        <v>2716</v>
      </c>
      <c r="E213" s="3" t="s">
        <v>2726</v>
      </c>
      <c r="F213" s="3" t="s">
        <v>2726</v>
      </c>
      <c r="G213" s="3">
        <v>2006</v>
      </c>
      <c r="H213" s="204">
        <v>3801786.34</v>
      </c>
      <c r="I213" s="3" t="s">
        <v>1155</v>
      </c>
      <c r="J213" s="206" t="s">
        <v>2214</v>
      </c>
      <c r="K213" s="3" t="s">
        <v>2218</v>
      </c>
      <c r="L213" s="225" t="s">
        <v>20</v>
      </c>
      <c r="M213" s="225"/>
      <c r="N213" s="225"/>
      <c r="O213" s="225"/>
      <c r="P213" s="225"/>
      <c r="Q213" s="3"/>
      <c r="R213" s="3"/>
      <c r="S213" s="3"/>
      <c r="T213" s="3"/>
      <c r="U213" s="3"/>
      <c r="V213" s="3"/>
      <c r="W213" s="3">
        <v>8436</v>
      </c>
      <c r="X213" s="3"/>
      <c r="Y213" s="3"/>
      <c r="Z213" s="3"/>
      <c r="AA213" s="3"/>
      <c r="AB213" s="3"/>
      <c r="AC213" s="3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51"/>
      <c r="EA213" s="51"/>
      <c r="EB213" s="51"/>
      <c r="EC213" s="51"/>
      <c r="ED213" s="51"/>
      <c r="EE213" s="51"/>
      <c r="EF213" s="51"/>
      <c r="EG213" s="51"/>
      <c r="EH213" s="51"/>
      <c r="EI213" s="51"/>
      <c r="EJ213" s="51"/>
      <c r="EK213" s="51"/>
      <c r="EL213" s="51"/>
      <c r="EM213" s="51"/>
      <c r="EN213" s="51"/>
      <c r="EO213" s="51"/>
      <c r="EP213" s="51"/>
      <c r="EQ213" s="51"/>
      <c r="ER213" s="51"/>
      <c r="ES213" s="51"/>
      <c r="ET213" s="51"/>
      <c r="EU213" s="51"/>
      <c r="EV213" s="51"/>
      <c r="EW213" s="51"/>
      <c r="EX213" s="51"/>
      <c r="EY213" s="51"/>
      <c r="EZ213" s="51"/>
      <c r="FA213" s="51"/>
      <c r="FB213" s="51"/>
      <c r="FC213" s="51"/>
      <c r="FD213" s="51"/>
      <c r="FE213" s="51"/>
      <c r="FF213" s="51"/>
      <c r="FG213" s="51"/>
      <c r="FH213" s="51"/>
      <c r="FI213" s="51"/>
      <c r="FJ213" s="51"/>
      <c r="FK213" s="51"/>
      <c r="FL213" s="51"/>
      <c r="FM213" s="51"/>
      <c r="FN213" s="51"/>
      <c r="FO213" s="51"/>
      <c r="FP213" s="51"/>
      <c r="FQ213" s="51"/>
      <c r="FR213" s="51"/>
      <c r="FS213" s="51"/>
      <c r="FT213" s="51"/>
      <c r="FU213" s="51"/>
      <c r="FV213" s="51"/>
      <c r="FW213" s="51"/>
      <c r="FX213" s="51"/>
      <c r="FY213" s="51"/>
      <c r="FZ213" s="51"/>
      <c r="GA213" s="51"/>
      <c r="GB213" s="51"/>
      <c r="GC213" s="51"/>
      <c r="GD213" s="51"/>
      <c r="GE213" s="51"/>
      <c r="GF213" s="51"/>
      <c r="GG213" s="51"/>
      <c r="GH213" s="51"/>
      <c r="GI213" s="51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  <c r="HG213" s="51"/>
      <c r="HH213" s="51"/>
      <c r="HI213" s="51"/>
      <c r="HJ213" s="51"/>
      <c r="HK213" s="51"/>
    </row>
    <row r="214" spans="1:219" s="23" customFormat="1" ht="26.25">
      <c r="A214" s="3">
        <v>26</v>
      </c>
      <c r="B214" s="21" t="s">
        <v>2165</v>
      </c>
      <c r="C214" s="3" t="s">
        <v>2166</v>
      </c>
      <c r="D214" s="3" t="s">
        <v>2716</v>
      </c>
      <c r="E214" s="3"/>
      <c r="F214" s="3"/>
      <c r="G214" s="3">
        <v>2006</v>
      </c>
      <c r="H214" s="204">
        <v>370406.02</v>
      </c>
      <c r="I214" s="3" t="s">
        <v>1155</v>
      </c>
      <c r="J214" s="206" t="s">
        <v>2214</v>
      </c>
      <c r="K214" s="3" t="s">
        <v>2218</v>
      </c>
      <c r="L214" s="225" t="s">
        <v>21</v>
      </c>
      <c r="M214" s="225"/>
      <c r="N214" s="225"/>
      <c r="O214" s="225"/>
      <c r="P214" s="225"/>
      <c r="Q214" s="3"/>
      <c r="R214" s="3"/>
      <c r="S214" s="3"/>
      <c r="T214" s="3"/>
      <c r="U214" s="3"/>
      <c r="V214" s="3"/>
      <c r="W214" s="3">
        <v>540</v>
      </c>
      <c r="X214" s="3"/>
      <c r="Y214" s="3"/>
      <c r="Z214" s="3"/>
      <c r="AA214" s="3"/>
      <c r="AB214" s="3"/>
      <c r="AC214" s="3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  <c r="DT214" s="51"/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/>
      <c r="EH214" s="51"/>
      <c r="EI214" s="51"/>
      <c r="EJ214" s="51"/>
      <c r="EK214" s="51"/>
      <c r="EL214" s="51"/>
      <c r="EM214" s="51"/>
      <c r="EN214" s="51"/>
      <c r="EO214" s="51"/>
      <c r="EP214" s="51"/>
      <c r="EQ214" s="51"/>
      <c r="ER214" s="51"/>
      <c r="ES214" s="51"/>
      <c r="ET214" s="51"/>
      <c r="EU214" s="51"/>
      <c r="EV214" s="51"/>
      <c r="EW214" s="51"/>
      <c r="EX214" s="51"/>
      <c r="EY214" s="51"/>
      <c r="EZ214" s="51"/>
      <c r="FA214" s="51"/>
      <c r="FB214" s="51"/>
      <c r="FC214" s="51"/>
      <c r="FD214" s="51"/>
      <c r="FE214" s="51"/>
      <c r="FF214" s="51"/>
      <c r="FG214" s="51"/>
      <c r="FH214" s="51"/>
      <c r="FI214" s="51"/>
      <c r="FJ214" s="51"/>
      <c r="FK214" s="51"/>
      <c r="FL214" s="51"/>
      <c r="FM214" s="51"/>
      <c r="FN214" s="51"/>
      <c r="FO214" s="51"/>
      <c r="FP214" s="51"/>
      <c r="FQ214" s="51"/>
      <c r="FR214" s="51"/>
      <c r="FS214" s="51"/>
      <c r="FT214" s="51"/>
      <c r="FU214" s="51"/>
      <c r="FV214" s="51"/>
      <c r="FW214" s="51"/>
      <c r="FX214" s="51"/>
      <c r="FY214" s="51"/>
      <c r="FZ214" s="51"/>
      <c r="GA214" s="51"/>
      <c r="GB214" s="51"/>
      <c r="GC214" s="51"/>
      <c r="GD214" s="51"/>
      <c r="GE214" s="51"/>
      <c r="GF214" s="51"/>
      <c r="GG214" s="51"/>
      <c r="GH214" s="51"/>
      <c r="GI214" s="51"/>
      <c r="GJ214" s="51"/>
      <c r="GK214" s="51"/>
      <c r="GL214" s="51"/>
      <c r="GM214" s="51"/>
      <c r="GN214" s="51"/>
      <c r="GO214" s="51"/>
      <c r="GP214" s="51"/>
      <c r="GQ214" s="51"/>
      <c r="GR214" s="51"/>
      <c r="GS214" s="51"/>
      <c r="GT214" s="51"/>
      <c r="GU214" s="51"/>
      <c r="GV214" s="51"/>
      <c r="GW214" s="51"/>
      <c r="GX214" s="51"/>
      <c r="GY214" s="51"/>
      <c r="GZ214" s="51"/>
      <c r="HA214" s="51"/>
      <c r="HB214" s="51"/>
      <c r="HC214" s="51"/>
      <c r="HD214" s="51"/>
      <c r="HE214" s="51"/>
      <c r="HF214" s="51"/>
      <c r="HG214" s="51"/>
      <c r="HH214" s="51"/>
      <c r="HI214" s="51"/>
      <c r="HJ214" s="51"/>
      <c r="HK214" s="51"/>
    </row>
    <row r="215" spans="1:219" s="23" customFormat="1" ht="26.25">
      <c r="A215" s="3">
        <v>27</v>
      </c>
      <c r="B215" s="21" t="s">
        <v>2167</v>
      </c>
      <c r="C215" s="3" t="s">
        <v>2168</v>
      </c>
      <c r="D215" s="3" t="s">
        <v>2716</v>
      </c>
      <c r="E215" s="3" t="s">
        <v>2726</v>
      </c>
      <c r="F215" s="214" t="s">
        <v>2716</v>
      </c>
      <c r="G215" s="3"/>
      <c r="H215" s="204">
        <v>321028.12</v>
      </c>
      <c r="I215" s="3" t="s">
        <v>1155</v>
      </c>
      <c r="J215" s="206" t="s">
        <v>2220</v>
      </c>
      <c r="K215" s="3" t="s">
        <v>2221</v>
      </c>
      <c r="L215" s="225"/>
      <c r="M215" s="225"/>
      <c r="N215" s="225"/>
      <c r="O215" s="225"/>
      <c r="P215" s="225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  <c r="DT215" s="51"/>
      <c r="DU215" s="51"/>
      <c r="DV215" s="51"/>
      <c r="DW215" s="51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/>
      <c r="EH215" s="51"/>
      <c r="EI215" s="51"/>
      <c r="EJ215" s="51"/>
      <c r="EK215" s="51"/>
      <c r="EL215" s="51"/>
      <c r="EM215" s="51"/>
      <c r="EN215" s="51"/>
      <c r="EO215" s="51"/>
      <c r="EP215" s="51"/>
      <c r="EQ215" s="51"/>
      <c r="ER215" s="51"/>
      <c r="ES215" s="51"/>
      <c r="ET215" s="51"/>
      <c r="EU215" s="51"/>
      <c r="EV215" s="51"/>
      <c r="EW215" s="51"/>
      <c r="EX215" s="51"/>
      <c r="EY215" s="51"/>
      <c r="EZ215" s="51"/>
      <c r="FA215" s="51"/>
      <c r="FB215" s="51"/>
      <c r="FC215" s="51"/>
      <c r="FD215" s="51"/>
      <c r="FE215" s="51"/>
      <c r="FF215" s="51"/>
      <c r="FG215" s="51"/>
      <c r="FH215" s="51"/>
      <c r="FI215" s="51"/>
      <c r="FJ215" s="51"/>
      <c r="FK215" s="51"/>
      <c r="FL215" s="51"/>
      <c r="FM215" s="51"/>
      <c r="FN215" s="51"/>
      <c r="FO215" s="51"/>
      <c r="FP215" s="51"/>
      <c r="FQ215" s="51"/>
      <c r="FR215" s="51"/>
      <c r="FS215" s="51"/>
      <c r="FT215" s="51"/>
      <c r="FU215" s="51"/>
      <c r="FV215" s="51"/>
      <c r="FW215" s="51"/>
      <c r="FX215" s="51"/>
      <c r="FY215" s="51"/>
      <c r="FZ215" s="51"/>
      <c r="GA215" s="51"/>
      <c r="GB215" s="51"/>
      <c r="GC215" s="51"/>
      <c r="GD215" s="51"/>
      <c r="GE215" s="51"/>
      <c r="GF215" s="51"/>
      <c r="GG215" s="51"/>
      <c r="GH215" s="51"/>
      <c r="GI215" s="51"/>
      <c r="GJ215" s="51"/>
      <c r="GK215" s="51"/>
      <c r="GL215" s="51"/>
      <c r="GM215" s="51"/>
      <c r="GN215" s="51"/>
      <c r="GO215" s="51"/>
      <c r="GP215" s="51"/>
      <c r="GQ215" s="51"/>
      <c r="GR215" s="51"/>
      <c r="GS215" s="51"/>
      <c r="GT215" s="51"/>
      <c r="GU215" s="51"/>
      <c r="GV215" s="51"/>
      <c r="GW215" s="51"/>
      <c r="GX215" s="51"/>
      <c r="GY215" s="51"/>
      <c r="GZ215" s="51"/>
      <c r="HA215" s="51"/>
      <c r="HB215" s="51"/>
      <c r="HC215" s="51"/>
      <c r="HD215" s="51"/>
      <c r="HE215" s="51"/>
      <c r="HF215" s="51"/>
      <c r="HG215" s="51"/>
      <c r="HH215" s="51"/>
      <c r="HI215" s="51"/>
      <c r="HJ215" s="51"/>
      <c r="HK215" s="51"/>
    </row>
    <row r="216" spans="1:219" s="23" customFormat="1" ht="26.25">
      <c r="A216" s="3">
        <v>28</v>
      </c>
      <c r="B216" s="21" t="s">
        <v>2169</v>
      </c>
      <c r="C216" s="3" t="s">
        <v>2170</v>
      </c>
      <c r="D216" s="3" t="s">
        <v>2716</v>
      </c>
      <c r="E216" s="3" t="s">
        <v>2726</v>
      </c>
      <c r="F216" s="214" t="s">
        <v>2726</v>
      </c>
      <c r="G216" s="3">
        <v>2007</v>
      </c>
      <c r="H216" s="204">
        <v>1595754.98</v>
      </c>
      <c r="I216" s="3" t="s">
        <v>1155</v>
      </c>
      <c r="J216" s="206" t="s">
        <v>2222</v>
      </c>
      <c r="K216" s="3" t="s">
        <v>2223</v>
      </c>
      <c r="L216" s="225" t="s">
        <v>2102</v>
      </c>
      <c r="M216" s="225"/>
      <c r="N216" s="225" t="s">
        <v>22</v>
      </c>
      <c r="O216" s="225" t="s">
        <v>23</v>
      </c>
      <c r="P216" s="225" t="s">
        <v>2759</v>
      </c>
      <c r="Q216" s="3" t="s">
        <v>32</v>
      </c>
      <c r="R216" s="3" t="s">
        <v>2317</v>
      </c>
      <c r="S216" s="3" t="s">
        <v>2317</v>
      </c>
      <c r="T216" s="3" t="s">
        <v>2335</v>
      </c>
      <c r="U216" s="3" t="s">
        <v>2335</v>
      </c>
      <c r="V216" s="3" t="s">
        <v>2317</v>
      </c>
      <c r="W216" s="3">
        <v>260.8</v>
      </c>
      <c r="X216" s="3">
        <v>209.02</v>
      </c>
      <c r="Y216" s="3">
        <v>627.06</v>
      </c>
      <c r="Z216" s="3">
        <v>1</v>
      </c>
      <c r="AA216" s="3" t="s">
        <v>2726</v>
      </c>
      <c r="AB216" s="3" t="s">
        <v>2716</v>
      </c>
      <c r="AC216" s="3" t="s">
        <v>2726</v>
      </c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  <c r="EQ216" s="51"/>
      <c r="ER216" s="51"/>
      <c r="ES216" s="51"/>
      <c r="ET216" s="51"/>
      <c r="EU216" s="51"/>
      <c r="EV216" s="51"/>
      <c r="EW216" s="51"/>
      <c r="EX216" s="51"/>
      <c r="EY216" s="51"/>
      <c r="EZ216" s="51"/>
      <c r="FA216" s="51"/>
      <c r="FB216" s="51"/>
      <c r="FC216" s="51"/>
      <c r="FD216" s="51"/>
      <c r="FE216" s="51"/>
      <c r="FF216" s="51"/>
      <c r="FG216" s="51"/>
      <c r="FH216" s="51"/>
      <c r="FI216" s="51"/>
      <c r="FJ216" s="51"/>
      <c r="FK216" s="51"/>
      <c r="FL216" s="51"/>
      <c r="FM216" s="51"/>
      <c r="FN216" s="51"/>
      <c r="FO216" s="51"/>
      <c r="FP216" s="51"/>
      <c r="FQ216" s="51"/>
      <c r="FR216" s="51"/>
      <c r="FS216" s="51"/>
      <c r="FT216" s="51"/>
      <c r="FU216" s="51"/>
      <c r="FV216" s="51"/>
      <c r="FW216" s="51"/>
      <c r="FX216" s="51"/>
      <c r="FY216" s="51"/>
      <c r="FZ216" s="51"/>
      <c r="GA216" s="51"/>
      <c r="GB216" s="51"/>
      <c r="GC216" s="51"/>
      <c r="GD216" s="51"/>
      <c r="GE216" s="51"/>
      <c r="GF216" s="51"/>
      <c r="GG216" s="51"/>
      <c r="GH216" s="51"/>
      <c r="GI216" s="51"/>
      <c r="GJ216" s="51"/>
      <c r="GK216" s="51"/>
      <c r="GL216" s="51"/>
      <c r="GM216" s="51"/>
      <c r="GN216" s="51"/>
      <c r="GO216" s="51"/>
      <c r="GP216" s="51"/>
      <c r="GQ216" s="51"/>
      <c r="GR216" s="51"/>
      <c r="GS216" s="51"/>
      <c r="GT216" s="51"/>
      <c r="GU216" s="51"/>
      <c r="GV216" s="51"/>
      <c r="GW216" s="51"/>
      <c r="GX216" s="51"/>
      <c r="GY216" s="51"/>
      <c r="GZ216" s="51"/>
      <c r="HA216" s="51"/>
      <c r="HB216" s="51"/>
      <c r="HC216" s="51"/>
      <c r="HD216" s="51"/>
      <c r="HE216" s="51"/>
      <c r="HF216" s="51"/>
      <c r="HG216" s="51"/>
      <c r="HH216" s="51"/>
      <c r="HI216" s="51"/>
      <c r="HJ216" s="51"/>
      <c r="HK216" s="51"/>
    </row>
    <row r="217" spans="1:219" s="23" customFormat="1" ht="26.25">
      <c r="A217" s="3">
        <v>29</v>
      </c>
      <c r="B217" s="21" t="s">
        <v>2171</v>
      </c>
      <c r="C217" s="3" t="s">
        <v>2172</v>
      </c>
      <c r="D217" s="3" t="s">
        <v>2716</v>
      </c>
      <c r="E217" s="3" t="s">
        <v>2726</v>
      </c>
      <c r="F217" s="214" t="s">
        <v>2716</v>
      </c>
      <c r="G217" s="3"/>
      <c r="H217" s="204">
        <v>156822.79</v>
      </c>
      <c r="I217" s="3" t="s">
        <v>1155</v>
      </c>
      <c r="J217" s="206" t="s">
        <v>2224</v>
      </c>
      <c r="K217" s="3" t="s">
        <v>2223</v>
      </c>
      <c r="L217" s="225"/>
      <c r="M217" s="225"/>
      <c r="N217" s="225"/>
      <c r="O217" s="225"/>
      <c r="P217" s="225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  <c r="DT217" s="51"/>
      <c r="DU217" s="51"/>
      <c r="DV217" s="51"/>
      <c r="DW217" s="51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/>
      <c r="EH217" s="51"/>
      <c r="EI217" s="51"/>
      <c r="EJ217" s="51"/>
      <c r="EK217" s="51"/>
      <c r="EL217" s="51"/>
      <c r="EM217" s="51"/>
      <c r="EN217" s="51"/>
      <c r="EO217" s="51"/>
      <c r="EP217" s="51"/>
      <c r="EQ217" s="51"/>
      <c r="ER217" s="51"/>
      <c r="ES217" s="51"/>
      <c r="ET217" s="51"/>
      <c r="EU217" s="51"/>
      <c r="EV217" s="51"/>
      <c r="EW217" s="51"/>
      <c r="EX217" s="51"/>
      <c r="EY217" s="51"/>
      <c r="EZ217" s="51"/>
      <c r="FA217" s="51"/>
      <c r="FB217" s="51"/>
      <c r="FC217" s="51"/>
      <c r="FD217" s="51"/>
      <c r="FE217" s="51"/>
      <c r="FF217" s="51"/>
      <c r="FG217" s="51"/>
      <c r="FH217" s="51"/>
      <c r="FI217" s="51"/>
      <c r="FJ217" s="51"/>
      <c r="FK217" s="51"/>
      <c r="FL217" s="51"/>
      <c r="FM217" s="51"/>
      <c r="FN217" s="51"/>
      <c r="FO217" s="51"/>
      <c r="FP217" s="51"/>
      <c r="FQ217" s="51"/>
      <c r="FR217" s="51"/>
      <c r="FS217" s="51"/>
      <c r="FT217" s="51"/>
      <c r="FU217" s="51"/>
      <c r="FV217" s="51"/>
      <c r="FW217" s="51"/>
      <c r="FX217" s="51"/>
      <c r="FY217" s="51"/>
      <c r="FZ217" s="51"/>
      <c r="GA217" s="51"/>
      <c r="GB217" s="51"/>
      <c r="GC217" s="51"/>
      <c r="GD217" s="51"/>
      <c r="GE217" s="51"/>
      <c r="GF217" s="51"/>
      <c r="GG217" s="51"/>
      <c r="GH217" s="51"/>
      <c r="GI217" s="51"/>
      <c r="GJ217" s="51"/>
      <c r="GK217" s="51"/>
      <c r="GL217" s="51"/>
      <c r="GM217" s="51"/>
      <c r="GN217" s="51"/>
      <c r="GO217" s="51"/>
      <c r="GP217" s="51"/>
      <c r="GQ217" s="51"/>
      <c r="GR217" s="51"/>
      <c r="GS217" s="51"/>
      <c r="GT217" s="51"/>
      <c r="GU217" s="51"/>
      <c r="GV217" s="51"/>
      <c r="GW217" s="51"/>
      <c r="GX217" s="51"/>
      <c r="GY217" s="51"/>
      <c r="GZ217" s="51"/>
      <c r="HA217" s="51"/>
      <c r="HB217" s="51"/>
      <c r="HC217" s="51"/>
      <c r="HD217" s="51"/>
      <c r="HE217" s="51"/>
      <c r="HF217" s="51"/>
      <c r="HG217" s="51"/>
      <c r="HH217" s="51"/>
      <c r="HI217" s="51"/>
      <c r="HJ217" s="51"/>
      <c r="HK217" s="51"/>
    </row>
    <row r="218" spans="1:219" s="23" customFormat="1" ht="26.25">
      <c r="A218" s="3">
        <v>30</v>
      </c>
      <c r="B218" s="21" t="s">
        <v>2173</v>
      </c>
      <c r="C218" s="3"/>
      <c r="D218" s="3" t="s">
        <v>2716</v>
      </c>
      <c r="E218" s="3" t="s">
        <v>2726</v>
      </c>
      <c r="F218" s="214" t="s">
        <v>2716</v>
      </c>
      <c r="G218" s="3"/>
      <c r="H218" s="204">
        <v>12000</v>
      </c>
      <c r="I218" s="3" t="s">
        <v>1155</v>
      </c>
      <c r="J218" s="206" t="s">
        <v>2224</v>
      </c>
      <c r="K218" s="3" t="s">
        <v>2223</v>
      </c>
      <c r="L218" s="225"/>
      <c r="M218" s="225"/>
      <c r="N218" s="225"/>
      <c r="O218" s="225"/>
      <c r="P218" s="225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  <c r="DO218" s="51"/>
      <c r="DP218" s="51"/>
      <c r="DQ218" s="51"/>
      <c r="DR218" s="51"/>
      <c r="DS218" s="51"/>
      <c r="DT218" s="51"/>
      <c r="DU218" s="51"/>
      <c r="DV218" s="51"/>
      <c r="DW218" s="51"/>
      <c r="DX218" s="51"/>
      <c r="DY218" s="51"/>
      <c r="DZ218" s="51"/>
      <c r="EA218" s="51"/>
      <c r="EB218" s="51"/>
      <c r="EC218" s="51"/>
      <c r="ED218" s="51"/>
      <c r="EE218" s="51"/>
      <c r="EF218" s="51"/>
      <c r="EG218" s="51"/>
      <c r="EH218" s="51"/>
      <c r="EI218" s="51"/>
      <c r="EJ218" s="51"/>
      <c r="EK218" s="51"/>
      <c r="EL218" s="51"/>
      <c r="EM218" s="51"/>
      <c r="EN218" s="51"/>
      <c r="EO218" s="51"/>
      <c r="EP218" s="51"/>
      <c r="EQ218" s="51"/>
      <c r="ER218" s="51"/>
      <c r="ES218" s="51"/>
      <c r="ET218" s="51"/>
      <c r="EU218" s="51"/>
      <c r="EV218" s="51"/>
      <c r="EW218" s="51"/>
      <c r="EX218" s="51"/>
      <c r="EY218" s="51"/>
      <c r="EZ218" s="51"/>
      <c r="FA218" s="51"/>
      <c r="FB218" s="51"/>
      <c r="FC218" s="51"/>
      <c r="FD218" s="51"/>
      <c r="FE218" s="51"/>
      <c r="FF218" s="51"/>
      <c r="FG218" s="51"/>
      <c r="FH218" s="51"/>
      <c r="FI218" s="51"/>
      <c r="FJ218" s="51"/>
      <c r="FK218" s="51"/>
      <c r="FL218" s="51"/>
      <c r="FM218" s="51"/>
      <c r="FN218" s="51"/>
      <c r="FO218" s="51"/>
      <c r="FP218" s="51"/>
      <c r="FQ218" s="51"/>
      <c r="FR218" s="51"/>
      <c r="FS218" s="51"/>
      <c r="FT218" s="51"/>
      <c r="FU218" s="51"/>
      <c r="FV218" s="51"/>
      <c r="FW218" s="51"/>
      <c r="FX218" s="51"/>
      <c r="FY218" s="51"/>
      <c r="FZ218" s="51"/>
      <c r="GA218" s="51"/>
      <c r="GB218" s="51"/>
      <c r="GC218" s="51"/>
      <c r="GD218" s="51"/>
      <c r="GE218" s="51"/>
      <c r="GF218" s="51"/>
      <c r="GG218" s="51"/>
      <c r="GH218" s="51"/>
      <c r="GI218" s="51"/>
      <c r="GJ218" s="51"/>
      <c r="GK218" s="51"/>
      <c r="GL218" s="51"/>
      <c r="GM218" s="51"/>
      <c r="GN218" s="51"/>
      <c r="GO218" s="51"/>
      <c r="GP218" s="51"/>
      <c r="GQ218" s="51"/>
      <c r="GR218" s="51"/>
      <c r="GS218" s="51"/>
      <c r="GT218" s="51"/>
      <c r="GU218" s="51"/>
      <c r="GV218" s="51"/>
      <c r="GW218" s="51"/>
      <c r="GX218" s="51"/>
      <c r="GY218" s="51"/>
      <c r="GZ218" s="51"/>
      <c r="HA218" s="51"/>
      <c r="HB218" s="51"/>
      <c r="HC218" s="51"/>
      <c r="HD218" s="51"/>
      <c r="HE218" s="51"/>
      <c r="HF218" s="51"/>
      <c r="HG218" s="51"/>
      <c r="HH218" s="51"/>
      <c r="HI218" s="51"/>
      <c r="HJ218" s="51"/>
      <c r="HK218" s="51"/>
    </row>
    <row r="219" spans="1:219" s="23" customFormat="1" ht="26.25">
      <c r="A219" s="3">
        <v>31</v>
      </c>
      <c r="B219" s="21" t="s">
        <v>2174</v>
      </c>
      <c r="C219" s="3" t="s">
        <v>2157</v>
      </c>
      <c r="D219" s="3" t="s">
        <v>2716</v>
      </c>
      <c r="E219" s="3" t="s">
        <v>2726</v>
      </c>
      <c r="F219" s="214"/>
      <c r="G219" s="3">
        <v>2008</v>
      </c>
      <c r="H219" s="204">
        <f>214262.5+219947.7</f>
        <v>434210.2</v>
      </c>
      <c r="I219" s="3" t="s">
        <v>1155</v>
      </c>
      <c r="J219" s="206" t="s">
        <v>2224</v>
      </c>
      <c r="K219" s="3" t="s">
        <v>2223</v>
      </c>
      <c r="L219" s="225"/>
      <c r="M219" s="225"/>
      <c r="N219" s="225"/>
      <c r="O219" s="225"/>
      <c r="P219" s="225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  <c r="DO219" s="51"/>
      <c r="DP219" s="51"/>
      <c r="DQ219" s="51"/>
      <c r="DR219" s="51"/>
      <c r="DS219" s="51"/>
      <c r="DT219" s="51"/>
      <c r="DU219" s="51"/>
      <c r="DV219" s="51"/>
      <c r="DW219" s="51"/>
      <c r="DX219" s="51"/>
      <c r="DY219" s="51"/>
      <c r="DZ219" s="51"/>
      <c r="EA219" s="51"/>
      <c r="EB219" s="51"/>
      <c r="EC219" s="51"/>
      <c r="ED219" s="51"/>
      <c r="EE219" s="51"/>
      <c r="EF219" s="51"/>
      <c r="EG219" s="51"/>
      <c r="EH219" s="51"/>
      <c r="EI219" s="51"/>
      <c r="EJ219" s="51"/>
      <c r="EK219" s="51"/>
      <c r="EL219" s="51"/>
      <c r="EM219" s="51"/>
      <c r="EN219" s="51"/>
      <c r="EO219" s="51"/>
      <c r="EP219" s="51"/>
      <c r="EQ219" s="51"/>
      <c r="ER219" s="51"/>
      <c r="ES219" s="51"/>
      <c r="ET219" s="51"/>
      <c r="EU219" s="51"/>
      <c r="EV219" s="51"/>
      <c r="EW219" s="51"/>
      <c r="EX219" s="51"/>
      <c r="EY219" s="51"/>
      <c r="EZ219" s="51"/>
      <c r="FA219" s="51"/>
      <c r="FB219" s="51"/>
      <c r="FC219" s="51"/>
      <c r="FD219" s="51"/>
      <c r="FE219" s="51"/>
      <c r="FF219" s="51"/>
      <c r="FG219" s="51"/>
      <c r="FH219" s="51"/>
      <c r="FI219" s="51"/>
      <c r="FJ219" s="51"/>
      <c r="FK219" s="51"/>
      <c r="FL219" s="51"/>
      <c r="FM219" s="51"/>
      <c r="FN219" s="51"/>
      <c r="FO219" s="51"/>
      <c r="FP219" s="51"/>
      <c r="FQ219" s="51"/>
      <c r="FR219" s="51"/>
      <c r="FS219" s="51"/>
      <c r="FT219" s="51"/>
      <c r="FU219" s="51"/>
      <c r="FV219" s="51"/>
      <c r="FW219" s="51"/>
      <c r="FX219" s="51"/>
      <c r="FY219" s="51"/>
      <c r="FZ219" s="51"/>
      <c r="GA219" s="51"/>
      <c r="GB219" s="51"/>
      <c r="GC219" s="51"/>
      <c r="GD219" s="51"/>
      <c r="GE219" s="51"/>
      <c r="GF219" s="51"/>
      <c r="GG219" s="51"/>
      <c r="GH219" s="51"/>
      <c r="GI219" s="51"/>
      <c r="GJ219" s="51"/>
      <c r="GK219" s="51"/>
      <c r="GL219" s="51"/>
      <c r="GM219" s="51"/>
      <c r="GN219" s="51"/>
      <c r="GO219" s="51"/>
      <c r="GP219" s="51"/>
      <c r="GQ219" s="51"/>
      <c r="GR219" s="51"/>
      <c r="GS219" s="51"/>
      <c r="GT219" s="51"/>
      <c r="GU219" s="51"/>
      <c r="GV219" s="51"/>
      <c r="GW219" s="51"/>
      <c r="GX219" s="51"/>
      <c r="GY219" s="51"/>
      <c r="GZ219" s="51"/>
      <c r="HA219" s="51"/>
      <c r="HB219" s="51"/>
      <c r="HC219" s="51"/>
      <c r="HD219" s="51"/>
      <c r="HE219" s="51"/>
      <c r="HF219" s="51"/>
      <c r="HG219" s="51"/>
      <c r="HH219" s="51"/>
      <c r="HI219" s="51"/>
      <c r="HJ219" s="51"/>
      <c r="HK219" s="51"/>
    </row>
    <row r="220" spans="1:219" s="23" customFormat="1" ht="26.25">
      <c r="A220" s="3">
        <v>32</v>
      </c>
      <c r="B220" s="21" t="s">
        <v>2175</v>
      </c>
      <c r="C220" s="3" t="s">
        <v>2157</v>
      </c>
      <c r="D220" s="3" t="s">
        <v>2716</v>
      </c>
      <c r="E220" s="3"/>
      <c r="F220" s="214"/>
      <c r="G220" s="3">
        <v>2012</v>
      </c>
      <c r="H220" s="204">
        <v>2029750.06</v>
      </c>
      <c r="I220" s="3" t="s">
        <v>1155</v>
      </c>
      <c r="J220" s="206" t="s">
        <v>2224</v>
      </c>
      <c r="K220" s="3" t="s">
        <v>2223</v>
      </c>
      <c r="L220" s="225"/>
      <c r="M220" s="225"/>
      <c r="N220" s="225"/>
      <c r="O220" s="225"/>
      <c r="P220" s="225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  <c r="DR220" s="51"/>
      <c r="DS220" s="51"/>
      <c r="DT220" s="51"/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1"/>
      <c r="EL220" s="51"/>
      <c r="EM220" s="51"/>
      <c r="EN220" s="51"/>
      <c r="EO220" s="51"/>
      <c r="EP220" s="51"/>
      <c r="EQ220" s="51"/>
      <c r="ER220" s="51"/>
      <c r="ES220" s="51"/>
      <c r="ET220" s="51"/>
      <c r="EU220" s="51"/>
      <c r="EV220" s="51"/>
      <c r="EW220" s="51"/>
      <c r="EX220" s="51"/>
      <c r="EY220" s="51"/>
      <c r="EZ220" s="51"/>
      <c r="FA220" s="51"/>
      <c r="FB220" s="51"/>
      <c r="FC220" s="51"/>
      <c r="FD220" s="51"/>
      <c r="FE220" s="51"/>
      <c r="FF220" s="51"/>
      <c r="FG220" s="51"/>
      <c r="FH220" s="51"/>
      <c r="FI220" s="51"/>
      <c r="FJ220" s="51"/>
      <c r="FK220" s="51"/>
      <c r="FL220" s="51"/>
      <c r="FM220" s="51"/>
      <c r="FN220" s="51"/>
      <c r="FO220" s="51"/>
      <c r="FP220" s="51"/>
      <c r="FQ220" s="51"/>
      <c r="FR220" s="51"/>
      <c r="FS220" s="51"/>
      <c r="FT220" s="51"/>
      <c r="FU220" s="51"/>
      <c r="FV220" s="51"/>
      <c r="FW220" s="51"/>
      <c r="FX220" s="51"/>
      <c r="FY220" s="51"/>
      <c r="FZ220" s="51"/>
      <c r="GA220" s="51"/>
      <c r="GB220" s="51"/>
      <c r="GC220" s="51"/>
      <c r="GD220" s="51"/>
      <c r="GE220" s="51"/>
      <c r="GF220" s="51"/>
      <c r="GG220" s="51"/>
      <c r="GH220" s="51"/>
      <c r="GI220" s="51"/>
      <c r="GJ220" s="51"/>
      <c r="GK220" s="51"/>
      <c r="GL220" s="51"/>
      <c r="GM220" s="51"/>
      <c r="GN220" s="51"/>
      <c r="GO220" s="51"/>
      <c r="GP220" s="51"/>
      <c r="GQ220" s="51"/>
      <c r="GR220" s="51"/>
      <c r="GS220" s="51"/>
      <c r="GT220" s="51"/>
      <c r="GU220" s="51"/>
      <c r="GV220" s="51"/>
      <c r="GW220" s="51"/>
      <c r="GX220" s="51"/>
      <c r="GY220" s="51"/>
      <c r="GZ220" s="51"/>
      <c r="HA220" s="51"/>
      <c r="HB220" s="51"/>
      <c r="HC220" s="51"/>
      <c r="HD220" s="51"/>
      <c r="HE220" s="51"/>
      <c r="HF220" s="51"/>
      <c r="HG220" s="51"/>
      <c r="HH220" s="51"/>
      <c r="HI220" s="51"/>
      <c r="HJ220" s="51"/>
      <c r="HK220" s="51"/>
    </row>
    <row r="221" spans="1:219" s="23" customFormat="1" ht="52.5">
      <c r="A221" s="3">
        <v>33</v>
      </c>
      <c r="B221" s="21" t="s">
        <v>2145</v>
      </c>
      <c r="C221" s="3" t="s">
        <v>2176</v>
      </c>
      <c r="D221" s="3" t="s">
        <v>2716</v>
      </c>
      <c r="E221" s="3" t="s">
        <v>2726</v>
      </c>
      <c r="F221" s="214" t="s">
        <v>2726</v>
      </c>
      <c r="G221" s="3">
        <v>1972</v>
      </c>
      <c r="H221" s="204">
        <v>133315</v>
      </c>
      <c r="I221" s="3" t="s">
        <v>1155</v>
      </c>
      <c r="J221" s="206" t="s">
        <v>2225</v>
      </c>
      <c r="K221" s="3" t="s">
        <v>2226</v>
      </c>
      <c r="L221" s="225" t="s">
        <v>24</v>
      </c>
      <c r="M221" s="225" t="s">
        <v>24</v>
      </c>
      <c r="N221" s="225" t="s">
        <v>25</v>
      </c>
      <c r="O221" s="225" t="s">
        <v>26</v>
      </c>
      <c r="P221" s="225"/>
      <c r="Q221" s="3" t="s">
        <v>2317</v>
      </c>
      <c r="R221" s="3" t="s">
        <v>2317</v>
      </c>
      <c r="S221" s="3" t="s">
        <v>2317</v>
      </c>
      <c r="T221" s="3" t="s">
        <v>2317</v>
      </c>
      <c r="U221" s="3" t="s">
        <v>2317</v>
      </c>
      <c r="V221" s="3" t="s">
        <v>2317</v>
      </c>
      <c r="W221" s="3">
        <v>179.43</v>
      </c>
      <c r="X221" s="3">
        <v>156.5</v>
      </c>
      <c r="Y221" s="3">
        <v>538.29</v>
      </c>
      <c r="Z221" s="3">
        <v>1</v>
      </c>
      <c r="AA221" s="3" t="s">
        <v>2726</v>
      </c>
      <c r="AB221" s="3" t="s">
        <v>2716</v>
      </c>
      <c r="AC221" s="3" t="s">
        <v>2726</v>
      </c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  <c r="DR221" s="51"/>
      <c r="DS221" s="51"/>
      <c r="DT221" s="51"/>
      <c r="DU221" s="51"/>
      <c r="DV221" s="51"/>
      <c r="DW221" s="51"/>
      <c r="DX221" s="51"/>
      <c r="DY221" s="51"/>
      <c r="DZ221" s="51"/>
      <c r="EA221" s="51"/>
      <c r="EB221" s="51"/>
      <c r="EC221" s="51"/>
      <c r="ED221" s="51"/>
      <c r="EE221" s="51"/>
      <c r="EF221" s="51"/>
      <c r="EG221" s="51"/>
      <c r="EH221" s="51"/>
      <c r="EI221" s="51"/>
      <c r="EJ221" s="51"/>
      <c r="EK221" s="51"/>
      <c r="EL221" s="51"/>
      <c r="EM221" s="51"/>
      <c r="EN221" s="51"/>
      <c r="EO221" s="51"/>
      <c r="EP221" s="51"/>
      <c r="EQ221" s="51"/>
      <c r="ER221" s="51"/>
      <c r="ES221" s="51"/>
      <c r="ET221" s="51"/>
      <c r="EU221" s="51"/>
      <c r="EV221" s="51"/>
      <c r="EW221" s="51"/>
      <c r="EX221" s="51"/>
      <c r="EY221" s="51"/>
      <c r="EZ221" s="51"/>
      <c r="FA221" s="51"/>
      <c r="FB221" s="51"/>
      <c r="FC221" s="51"/>
      <c r="FD221" s="51"/>
      <c r="FE221" s="51"/>
      <c r="FF221" s="51"/>
      <c r="FG221" s="51"/>
      <c r="FH221" s="51"/>
      <c r="FI221" s="51"/>
      <c r="FJ221" s="51"/>
      <c r="FK221" s="51"/>
      <c r="FL221" s="51"/>
      <c r="FM221" s="51"/>
      <c r="FN221" s="51"/>
      <c r="FO221" s="51"/>
      <c r="FP221" s="51"/>
      <c r="FQ221" s="51"/>
      <c r="FR221" s="51"/>
      <c r="FS221" s="51"/>
      <c r="FT221" s="51"/>
      <c r="FU221" s="51"/>
      <c r="FV221" s="51"/>
      <c r="FW221" s="51"/>
      <c r="FX221" s="51"/>
      <c r="FY221" s="51"/>
      <c r="FZ221" s="51"/>
      <c r="GA221" s="51"/>
      <c r="GB221" s="51"/>
      <c r="GC221" s="51"/>
      <c r="GD221" s="51"/>
      <c r="GE221" s="51"/>
      <c r="GF221" s="51"/>
      <c r="GG221" s="51"/>
      <c r="GH221" s="51"/>
      <c r="GI221" s="51"/>
      <c r="GJ221" s="51"/>
      <c r="GK221" s="51"/>
      <c r="GL221" s="51"/>
      <c r="GM221" s="51"/>
      <c r="GN221" s="51"/>
      <c r="GO221" s="51"/>
      <c r="GP221" s="51"/>
      <c r="GQ221" s="51"/>
      <c r="GR221" s="51"/>
      <c r="GS221" s="51"/>
      <c r="GT221" s="51"/>
      <c r="GU221" s="51"/>
      <c r="GV221" s="51"/>
      <c r="GW221" s="51"/>
      <c r="GX221" s="51"/>
      <c r="GY221" s="51"/>
      <c r="GZ221" s="51"/>
      <c r="HA221" s="51"/>
      <c r="HB221" s="51"/>
      <c r="HC221" s="51"/>
      <c r="HD221" s="51"/>
      <c r="HE221" s="51"/>
      <c r="HF221" s="51"/>
      <c r="HG221" s="51"/>
      <c r="HH221" s="51"/>
      <c r="HI221" s="51"/>
      <c r="HJ221" s="51"/>
      <c r="HK221" s="51"/>
    </row>
    <row r="222" spans="1:219" s="23" customFormat="1" ht="26.25">
      <c r="A222" s="3">
        <v>34</v>
      </c>
      <c r="B222" s="21" t="s">
        <v>2177</v>
      </c>
      <c r="C222" s="3" t="s">
        <v>2178</v>
      </c>
      <c r="D222" s="3" t="s">
        <v>2716</v>
      </c>
      <c r="E222" s="3" t="s">
        <v>2726</v>
      </c>
      <c r="F222" s="214" t="s">
        <v>2726</v>
      </c>
      <c r="G222" s="3">
        <v>1970</v>
      </c>
      <c r="H222" s="204">
        <v>120129.39</v>
      </c>
      <c r="I222" s="3" t="s">
        <v>1155</v>
      </c>
      <c r="J222" s="206" t="s">
        <v>2227</v>
      </c>
      <c r="K222" s="3" t="s">
        <v>2226</v>
      </c>
      <c r="L222" s="225" t="s">
        <v>2746</v>
      </c>
      <c r="M222" s="225"/>
      <c r="N222" s="225" t="s">
        <v>27</v>
      </c>
      <c r="O222" s="225" t="s">
        <v>26</v>
      </c>
      <c r="P222" s="225"/>
      <c r="Q222" s="3" t="s">
        <v>2757</v>
      </c>
      <c r="R222" s="3" t="s">
        <v>2758</v>
      </c>
      <c r="S222" s="3" t="s">
        <v>2317</v>
      </c>
      <c r="T222" s="3" t="s">
        <v>2317</v>
      </c>
      <c r="U222" s="3" t="s">
        <v>2335</v>
      </c>
      <c r="V222" s="3" t="s">
        <v>2756</v>
      </c>
      <c r="W222" s="3">
        <v>99.94</v>
      </c>
      <c r="X222" s="3">
        <v>88</v>
      </c>
      <c r="Y222" s="3">
        <v>249.85</v>
      </c>
      <c r="Z222" s="3">
        <v>1</v>
      </c>
      <c r="AA222" s="3" t="s">
        <v>2726</v>
      </c>
      <c r="AB222" s="3" t="s">
        <v>2716</v>
      </c>
      <c r="AC222" s="3" t="s">
        <v>2726</v>
      </c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  <c r="DT222" s="51"/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  <c r="EQ222" s="51"/>
      <c r="ER222" s="51"/>
      <c r="ES222" s="51"/>
      <c r="ET222" s="51"/>
      <c r="EU222" s="51"/>
      <c r="EV222" s="51"/>
      <c r="EW222" s="51"/>
      <c r="EX222" s="51"/>
      <c r="EY222" s="51"/>
      <c r="EZ222" s="51"/>
      <c r="FA222" s="51"/>
      <c r="FB222" s="51"/>
      <c r="FC222" s="51"/>
      <c r="FD222" s="51"/>
      <c r="FE222" s="51"/>
      <c r="FF222" s="51"/>
      <c r="FG222" s="51"/>
      <c r="FH222" s="51"/>
      <c r="FI222" s="51"/>
      <c r="FJ222" s="51"/>
      <c r="FK222" s="51"/>
      <c r="FL222" s="51"/>
      <c r="FM222" s="51"/>
      <c r="FN222" s="51"/>
      <c r="FO222" s="51"/>
      <c r="FP222" s="51"/>
      <c r="FQ222" s="51"/>
      <c r="FR222" s="51"/>
      <c r="FS222" s="51"/>
      <c r="FT222" s="51"/>
      <c r="FU222" s="51"/>
      <c r="FV222" s="51"/>
      <c r="FW222" s="51"/>
      <c r="FX222" s="51"/>
      <c r="FY222" s="51"/>
      <c r="FZ222" s="51"/>
      <c r="GA222" s="51"/>
      <c r="GB222" s="51"/>
      <c r="GC222" s="51"/>
      <c r="GD222" s="51"/>
      <c r="GE222" s="51"/>
      <c r="GF222" s="51"/>
      <c r="GG222" s="51"/>
      <c r="GH222" s="51"/>
      <c r="GI222" s="51"/>
      <c r="GJ222" s="51"/>
      <c r="GK222" s="51"/>
      <c r="GL222" s="51"/>
      <c r="GM222" s="51"/>
      <c r="GN222" s="51"/>
      <c r="GO222" s="51"/>
      <c r="GP222" s="51"/>
      <c r="GQ222" s="51"/>
      <c r="GR222" s="51"/>
      <c r="GS222" s="51"/>
      <c r="GT222" s="51"/>
      <c r="GU222" s="51"/>
      <c r="GV222" s="51"/>
      <c r="GW222" s="51"/>
      <c r="GX222" s="51"/>
      <c r="GY222" s="51"/>
      <c r="GZ222" s="51"/>
      <c r="HA222" s="51"/>
      <c r="HB222" s="51"/>
      <c r="HC222" s="51"/>
      <c r="HD222" s="51"/>
      <c r="HE222" s="51"/>
      <c r="HF222" s="51"/>
      <c r="HG222" s="51"/>
      <c r="HH222" s="51"/>
      <c r="HI222" s="51"/>
      <c r="HJ222" s="51"/>
      <c r="HK222" s="51"/>
    </row>
    <row r="223" spans="1:219" s="23" customFormat="1" ht="26.25">
      <c r="A223" s="3">
        <v>35</v>
      </c>
      <c r="B223" s="21" t="s">
        <v>2179</v>
      </c>
      <c r="C223" s="3" t="s">
        <v>2178</v>
      </c>
      <c r="D223" s="3" t="s">
        <v>2716</v>
      </c>
      <c r="E223" s="3" t="s">
        <v>2726</v>
      </c>
      <c r="F223" s="214" t="s">
        <v>2726</v>
      </c>
      <c r="G223" s="3">
        <v>1970</v>
      </c>
      <c r="H223" s="204">
        <v>104680</v>
      </c>
      <c r="I223" s="3" t="s">
        <v>1155</v>
      </c>
      <c r="J223" s="206" t="s">
        <v>2228</v>
      </c>
      <c r="K223" s="3" t="s">
        <v>2226</v>
      </c>
      <c r="L223" s="225" t="s">
        <v>2746</v>
      </c>
      <c r="M223" s="225"/>
      <c r="N223" s="225" t="s">
        <v>27</v>
      </c>
      <c r="O223" s="225" t="s">
        <v>26</v>
      </c>
      <c r="P223" s="225"/>
      <c r="Q223" s="3" t="s">
        <v>2757</v>
      </c>
      <c r="R223" s="3" t="s">
        <v>2317</v>
      </c>
      <c r="S223" s="3" t="s">
        <v>2317</v>
      </c>
      <c r="T223" s="3" t="s">
        <v>2317</v>
      </c>
      <c r="U223" s="3" t="s">
        <v>2335</v>
      </c>
      <c r="V223" s="3" t="s">
        <v>2756</v>
      </c>
      <c r="W223" s="3">
        <v>100.8</v>
      </c>
      <c r="X223" s="3">
        <v>88</v>
      </c>
      <c r="Y223" s="3">
        <v>282.24</v>
      </c>
      <c r="Z223" s="3">
        <v>1</v>
      </c>
      <c r="AA223" s="3" t="s">
        <v>2726</v>
      </c>
      <c r="AB223" s="3" t="s">
        <v>2716</v>
      </c>
      <c r="AC223" s="3" t="s">
        <v>2726</v>
      </c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  <c r="DR223" s="51"/>
      <c r="DS223" s="51"/>
      <c r="DT223" s="51"/>
      <c r="DU223" s="51"/>
      <c r="DV223" s="51"/>
      <c r="DW223" s="51"/>
      <c r="DX223" s="51"/>
      <c r="DY223" s="51"/>
      <c r="DZ223" s="51"/>
      <c r="EA223" s="51"/>
      <c r="EB223" s="51"/>
      <c r="EC223" s="51"/>
      <c r="ED223" s="51"/>
      <c r="EE223" s="51"/>
      <c r="EF223" s="51"/>
      <c r="EG223" s="51"/>
      <c r="EH223" s="51"/>
      <c r="EI223" s="51"/>
      <c r="EJ223" s="51"/>
      <c r="EK223" s="51"/>
      <c r="EL223" s="51"/>
      <c r="EM223" s="51"/>
      <c r="EN223" s="51"/>
      <c r="EO223" s="51"/>
      <c r="EP223" s="51"/>
      <c r="EQ223" s="51"/>
      <c r="ER223" s="51"/>
      <c r="ES223" s="51"/>
      <c r="ET223" s="51"/>
      <c r="EU223" s="51"/>
      <c r="EV223" s="51"/>
      <c r="EW223" s="51"/>
      <c r="EX223" s="51"/>
      <c r="EY223" s="51"/>
      <c r="EZ223" s="51"/>
      <c r="FA223" s="51"/>
      <c r="FB223" s="51"/>
      <c r="FC223" s="51"/>
      <c r="FD223" s="51"/>
      <c r="FE223" s="51"/>
      <c r="FF223" s="51"/>
      <c r="FG223" s="51"/>
      <c r="FH223" s="51"/>
      <c r="FI223" s="51"/>
      <c r="FJ223" s="51"/>
      <c r="FK223" s="51"/>
      <c r="FL223" s="51"/>
      <c r="FM223" s="51"/>
      <c r="FN223" s="51"/>
      <c r="FO223" s="51"/>
      <c r="FP223" s="51"/>
      <c r="FQ223" s="51"/>
      <c r="FR223" s="51"/>
      <c r="FS223" s="51"/>
      <c r="FT223" s="51"/>
      <c r="FU223" s="51"/>
      <c r="FV223" s="51"/>
      <c r="FW223" s="51"/>
      <c r="FX223" s="51"/>
      <c r="FY223" s="51"/>
      <c r="FZ223" s="51"/>
      <c r="GA223" s="51"/>
      <c r="GB223" s="51"/>
      <c r="GC223" s="51"/>
      <c r="GD223" s="51"/>
      <c r="GE223" s="51"/>
      <c r="GF223" s="51"/>
      <c r="GG223" s="51"/>
      <c r="GH223" s="51"/>
      <c r="GI223" s="51"/>
      <c r="GJ223" s="51"/>
      <c r="GK223" s="51"/>
      <c r="GL223" s="51"/>
      <c r="GM223" s="51"/>
      <c r="GN223" s="51"/>
      <c r="GO223" s="51"/>
      <c r="GP223" s="51"/>
      <c r="GQ223" s="51"/>
      <c r="GR223" s="51"/>
      <c r="GS223" s="51"/>
      <c r="GT223" s="51"/>
      <c r="GU223" s="51"/>
      <c r="GV223" s="51"/>
      <c r="GW223" s="51"/>
      <c r="GX223" s="51"/>
      <c r="GY223" s="51"/>
      <c r="GZ223" s="51"/>
      <c r="HA223" s="51"/>
      <c r="HB223" s="51"/>
      <c r="HC223" s="51"/>
      <c r="HD223" s="51"/>
      <c r="HE223" s="51"/>
      <c r="HF223" s="51"/>
      <c r="HG223" s="51"/>
      <c r="HH223" s="51"/>
      <c r="HI223" s="51"/>
      <c r="HJ223" s="51"/>
      <c r="HK223" s="51"/>
    </row>
    <row r="224" spans="1:219" s="23" customFormat="1" ht="26.25">
      <c r="A224" s="3">
        <v>36</v>
      </c>
      <c r="B224" s="21" t="s">
        <v>2180</v>
      </c>
      <c r="C224" s="3" t="s">
        <v>2178</v>
      </c>
      <c r="D224" s="3" t="s">
        <v>2716</v>
      </c>
      <c r="E224" s="3" t="s">
        <v>2726</v>
      </c>
      <c r="F224" s="214" t="s">
        <v>2726</v>
      </c>
      <c r="G224" s="3">
        <v>1970</v>
      </c>
      <c r="H224" s="204">
        <v>48028</v>
      </c>
      <c r="I224" s="3" t="s">
        <v>1155</v>
      </c>
      <c r="J224" s="206" t="s">
        <v>2229</v>
      </c>
      <c r="K224" s="3" t="s">
        <v>2226</v>
      </c>
      <c r="L224" s="3" t="s">
        <v>2746</v>
      </c>
      <c r="M224" s="3"/>
      <c r="N224" s="3" t="s">
        <v>28</v>
      </c>
      <c r="O224" s="3" t="s">
        <v>26</v>
      </c>
      <c r="P224" s="3"/>
      <c r="Q224" s="3" t="s">
        <v>2757</v>
      </c>
      <c r="R224" s="3" t="s">
        <v>2317</v>
      </c>
      <c r="S224" s="3" t="s">
        <v>2317</v>
      </c>
      <c r="T224" s="3" t="s">
        <v>2317</v>
      </c>
      <c r="U224" s="3" t="s">
        <v>2335</v>
      </c>
      <c r="V224" s="3" t="s">
        <v>2756</v>
      </c>
      <c r="W224" s="3">
        <v>95.04</v>
      </c>
      <c r="X224" s="3">
        <v>88</v>
      </c>
      <c r="Y224" s="3">
        <v>237.6</v>
      </c>
      <c r="Z224" s="3">
        <v>1</v>
      </c>
      <c r="AA224" s="3" t="s">
        <v>2726</v>
      </c>
      <c r="AB224" s="3" t="s">
        <v>2716</v>
      </c>
      <c r="AC224" s="3" t="s">
        <v>2726</v>
      </c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  <c r="EQ224" s="51"/>
      <c r="ER224" s="51"/>
      <c r="ES224" s="51"/>
      <c r="ET224" s="51"/>
      <c r="EU224" s="51"/>
      <c r="EV224" s="51"/>
      <c r="EW224" s="51"/>
      <c r="EX224" s="51"/>
      <c r="EY224" s="51"/>
      <c r="EZ224" s="51"/>
      <c r="FA224" s="51"/>
      <c r="FB224" s="51"/>
      <c r="FC224" s="51"/>
      <c r="FD224" s="51"/>
      <c r="FE224" s="51"/>
      <c r="FF224" s="51"/>
      <c r="FG224" s="51"/>
      <c r="FH224" s="51"/>
      <c r="FI224" s="51"/>
      <c r="FJ224" s="51"/>
      <c r="FK224" s="51"/>
      <c r="FL224" s="51"/>
      <c r="FM224" s="51"/>
      <c r="FN224" s="51"/>
      <c r="FO224" s="51"/>
      <c r="FP224" s="51"/>
      <c r="FQ224" s="51"/>
      <c r="FR224" s="51"/>
      <c r="FS224" s="51"/>
      <c r="FT224" s="51"/>
      <c r="FU224" s="51"/>
      <c r="FV224" s="51"/>
      <c r="FW224" s="51"/>
      <c r="FX224" s="51"/>
      <c r="FY224" s="51"/>
      <c r="FZ224" s="51"/>
      <c r="GA224" s="51"/>
      <c r="GB224" s="51"/>
      <c r="GC224" s="51"/>
      <c r="GD224" s="51"/>
      <c r="GE224" s="51"/>
      <c r="GF224" s="51"/>
      <c r="GG224" s="51"/>
      <c r="GH224" s="51"/>
      <c r="GI224" s="51"/>
      <c r="GJ224" s="51"/>
      <c r="GK224" s="51"/>
      <c r="GL224" s="51"/>
      <c r="GM224" s="51"/>
      <c r="GN224" s="51"/>
      <c r="GO224" s="51"/>
      <c r="GP224" s="51"/>
      <c r="GQ224" s="51"/>
      <c r="GR224" s="51"/>
      <c r="GS224" s="51"/>
      <c r="GT224" s="51"/>
      <c r="GU224" s="51"/>
      <c r="GV224" s="51"/>
      <c r="GW224" s="51"/>
      <c r="GX224" s="51"/>
      <c r="GY224" s="51"/>
      <c r="GZ224" s="51"/>
      <c r="HA224" s="51"/>
      <c r="HB224" s="51"/>
      <c r="HC224" s="51"/>
      <c r="HD224" s="51"/>
      <c r="HE224" s="51"/>
      <c r="HF224" s="51"/>
      <c r="HG224" s="51"/>
      <c r="HH224" s="51"/>
      <c r="HI224" s="51"/>
      <c r="HJ224" s="51"/>
      <c r="HK224" s="51"/>
    </row>
    <row r="225" spans="1:219" s="23" customFormat="1" ht="26.25">
      <c r="A225" s="3">
        <v>37</v>
      </c>
      <c r="B225" s="21" t="s">
        <v>2181</v>
      </c>
      <c r="C225" s="3" t="s">
        <v>2182</v>
      </c>
      <c r="D225" s="3" t="s">
        <v>2716</v>
      </c>
      <c r="E225" s="3" t="s">
        <v>2726</v>
      </c>
      <c r="F225" s="214" t="s">
        <v>2726</v>
      </c>
      <c r="G225" s="3">
        <v>1965</v>
      </c>
      <c r="H225" s="204">
        <v>23358</v>
      </c>
      <c r="I225" s="3" t="s">
        <v>1155</v>
      </c>
      <c r="J225" s="206" t="s">
        <v>2230</v>
      </c>
      <c r="K225" s="3" t="s">
        <v>2226</v>
      </c>
      <c r="L225" s="3" t="s">
        <v>408</v>
      </c>
      <c r="M225" s="3"/>
      <c r="N225" s="3" t="s">
        <v>29</v>
      </c>
      <c r="O225" s="3" t="s">
        <v>26</v>
      </c>
      <c r="P225" s="3"/>
      <c r="Q225" s="3" t="s">
        <v>2317</v>
      </c>
      <c r="R225" s="3" t="s">
        <v>2756</v>
      </c>
      <c r="S225" s="3" t="s">
        <v>2317</v>
      </c>
      <c r="T225" s="3" t="s">
        <v>2317</v>
      </c>
      <c r="U225" s="3" t="s">
        <v>2759</v>
      </c>
      <c r="V225" s="3" t="s">
        <v>2317</v>
      </c>
      <c r="W225" s="3">
        <v>117.8</v>
      </c>
      <c r="X225" s="3">
        <v>114</v>
      </c>
      <c r="Y225" s="3">
        <v>353.4</v>
      </c>
      <c r="Z225" s="3">
        <v>1</v>
      </c>
      <c r="AA225" s="3" t="s">
        <v>2726</v>
      </c>
      <c r="AB225" s="3" t="s">
        <v>2716</v>
      </c>
      <c r="AC225" s="3" t="s">
        <v>2726</v>
      </c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  <c r="DR225" s="51"/>
      <c r="DS225" s="51"/>
      <c r="DT225" s="51"/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  <c r="EQ225" s="51"/>
      <c r="ER225" s="51"/>
      <c r="ES225" s="51"/>
      <c r="ET225" s="51"/>
      <c r="EU225" s="51"/>
      <c r="EV225" s="51"/>
      <c r="EW225" s="51"/>
      <c r="EX225" s="51"/>
      <c r="EY225" s="51"/>
      <c r="EZ225" s="51"/>
      <c r="FA225" s="51"/>
      <c r="FB225" s="51"/>
      <c r="FC225" s="51"/>
      <c r="FD225" s="51"/>
      <c r="FE225" s="51"/>
      <c r="FF225" s="51"/>
      <c r="FG225" s="51"/>
      <c r="FH225" s="51"/>
      <c r="FI225" s="51"/>
      <c r="FJ225" s="51"/>
      <c r="FK225" s="51"/>
      <c r="FL225" s="51"/>
      <c r="FM225" s="51"/>
      <c r="FN225" s="51"/>
      <c r="FO225" s="51"/>
      <c r="FP225" s="51"/>
      <c r="FQ225" s="51"/>
      <c r="FR225" s="51"/>
      <c r="FS225" s="51"/>
      <c r="FT225" s="51"/>
      <c r="FU225" s="51"/>
      <c r="FV225" s="51"/>
      <c r="FW225" s="51"/>
      <c r="FX225" s="51"/>
      <c r="FY225" s="51"/>
      <c r="FZ225" s="51"/>
      <c r="GA225" s="51"/>
      <c r="GB225" s="51"/>
      <c r="GC225" s="51"/>
      <c r="GD225" s="51"/>
      <c r="GE225" s="51"/>
      <c r="GF225" s="51"/>
      <c r="GG225" s="51"/>
      <c r="GH225" s="51"/>
      <c r="GI225" s="51"/>
      <c r="GJ225" s="51"/>
      <c r="GK225" s="51"/>
      <c r="GL225" s="51"/>
      <c r="GM225" s="51"/>
      <c r="GN225" s="51"/>
      <c r="GO225" s="51"/>
      <c r="GP225" s="51"/>
      <c r="GQ225" s="51"/>
      <c r="GR225" s="51"/>
      <c r="GS225" s="51"/>
      <c r="GT225" s="51"/>
      <c r="GU225" s="51"/>
      <c r="GV225" s="51"/>
      <c r="GW225" s="51"/>
      <c r="GX225" s="51"/>
      <c r="GY225" s="51"/>
      <c r="GZ225" s="51"/>
      <c r="HA225" s="51"/>
      <c r="HB225" s="51"/>
      <c r="HC225" s="51"/>
      <c r="HD225" s="51"/>
      <c r="HE225" s="51"/>
      <c r="HF225" s="51"/>
      <c r="HG225" s="51"/>
      <c r="HH225" s="51"/>
      <c r="HI225" s="51"/>
      <c r="HJ225" s="51"/>
      <c r="HK225" s="51"/>
    </row>
    <row r="226" spans="1:219" s="23" customFormat="1" ht="26.25">
      <c r="A226" s="3">
        <v>38</v>
      </c>
      <c r="B226" s="21" t="s">
        <v>2183</v>
      </c>
      <c r="C226" s="3" t="s">
        <v>2184</v>
      </c>
      <c r="D226" s="3" t="s">
        <v>2716</v>
      </c>
      <c r="E226" s="3" t="s">
        <v>2726</v>
      </c>
      <c r="F226" s="214" t="s">
        <v>2726</v>
      </c>
      <c r="G226" s="3">
        <v>1972</v>
      </c>
      <c r="H226" s="204">
        <v>364203</v>
      </c>
      <c r="I226" s="3" t="s">
        <v>1155</v>
      </c>
      <c r="J226" s="206" t="s">
        <v>2231</v>
      </c>
      <c r="K226" s="3" t="s">
        <v>2226</v>
      </c>
      <c r="L226" s="3" t="s">
        <v>30</v>
      </c>
      <c r="M226" s="3" t="s">
        <v>30</v>
      </c>
      <c r="N226" s="3" t="s">
        <v>31</v>
      </c>
      <c r="O226" s="3" t="s">
        <v>26</v>
      </c>
      <c r="P226" s="3"/>
      <c r="Q226" s="3" t="s">
        <v>2317</v>
      </c>
      <c r="R226" s="3" t="s">
        <v>2317</v>
      </c>
      <c r="S226" s="3" t="s">
        <v>2317</v>
      </c>
      <c r="T226" s="3" t="s">
        <v>2317</v>
      </c>
      <c r="U226" s="3" t="s">
        <v>2759</v>
      </c>
      <c r="V226" s="3" t="s">
        <v>2317</v>
      </c>
      <c r="W226" s="3">
        <v>540.36</v>
      </c>
      <c r="X226" s="3">
        <v>363.96</v>
      </c>
      <c r="Y226" s="3">
        <v>1350.9</v>
      </c>
      <c r="Z226" s="3">
        <v>1</v>
      </c>
      <c r="AA226" s="3" t="s">
        <v>2726</v>
      </c>
      <c r="AB226" s="3" t="s">
        <v>2716</v>
      </c>
      <c r="AC226" s="3" t="s">
        <v>2726</v>
      </c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  <c r="DR226" s="51"/>
      <c r="DS226" s="51"/>
      <c r="DT226" s="51"/>
      <c r="DU226" s="51"/>
      <c r="DV226" s="51"/>
      <c r="DW226" s="51"/>
      <c r="DX226" s="51"/>
      <c r="DY226" s="51"/>
      <c r="DZ226" s="51"/>
      <c r="EA226" s="51"/>
      <c r="EB226" s="51"/>
      <c r="EC226" s="51"/>
      <c r="ED226" s="51"/>
      <c r="EE226" s="51"/>
      <c r="EF226" s="51"/>
      <c r="EG226" s="51"/>
      <c r="EH226" s="51"/>
      <c r="EI226" s="51"/>
      <c r="EJ226" s="51"/>
      <c r="EK226" s="51"/>
      <c r="EL226" s="51"/>
      <c r="EM226" s="51"/>
      <c r="EN226" s="51"/>
      <c r="EO226" s="51"/>
      <c r="EP226" s="51"/>
      <c r="EQ226" s="51"/>
      <c r="ER226" s="51"/>
      <c r="ES226" s="51"/>
      <c r="ET226" s="51"/>
      <c r="EU226" s="51"/>
      <c r="EV226" s="51"/>
      <c r="EW226" s="51"/>
      <c r="EX226" s="51"/>
      <c r="EY226" s="51"/>
      <c r="EZ226" s="51"/>
      <c r="FA226" s="51"/>
      <c r="FB226" s="51"/>
      <c r="FC226" s="51"/>
      <c r="FD226" s="51"/>
      <c r="FE226" s="51"/>
      <c r="FF226" s="51"/>
      <c r="FG226" s="51"/>
      <c r="FH226" s="51"/>
      <c r="FI226" s="51"/>
      <c r="FJ226" s="51"/>
      <c r="FK226" s="51"/>
      <c r="FL226" s="51"/>
      <c r="FM226" s="51"/>
      <c r="FN226" s="51"/>
      <c r="FO226" s="51"/>
      <c r="FP226" s="51"/>
      <c r="FQ226" s="51"/>
      <c r="FR226" s="51"/>
      <c r="FS226" s="51"/>
      <c r="FT226" s="51"/>
      <c r="FU226" s="51"/>
      <c r="FV226" s="51"/>
      <c r="FW226" s="51"/>
      <c r="FX226" s="51"/>
      <c r="FY226" s="51"/>
      <c r="FZ226" s="51"/>
      <c r="GA226" s="51"/>
      <c r="GB226" s="51"/>
      <c r="GC226" s="51"/>
      <c r="GD226" s="51"/>
      <c r="GE226" s="51"/>
      <c r="GF226" s="51"/>
      <c r="GG226" s="51"/>
      <c r="GH226" s="51"/>
      <c r="GI226" s="51"/>
      <c r="GJ226" s="51"/>
      <c r="GK226" s="51"/>
      <c r="GL226" s="51"/>
      <c r="GM226" s="51"/>
      <c r="GN226" s="51"/>
      <c r="GO226" s="51"/>
      <c r="GP226" s="51"/>
      <c r="GQ226" s="51"/>
      <c r="GR226" s="51"/>
      <c r="GS226" s="51"/>
      <c r="GT226" s="51"/>
      <c r="GU226" s="51"/>
      <c r="GV226" s="51"/>
      <c r="GW226" s="51"/>
      <c r="GX226" s="51"/>
      <c r="GY226" s="51"/>
      <c r="GZ226" s="51"/>
      <c r="HA226" s="51"/>
      <c r="HB226" s="51"/>
      <c r="HC226" s="51"/>
      <c r="HD226" s="51"/>
      <c r="HE226" s="51"/>
      <c r="HF226" s="51"/>
      <c r="HG226" s="51"/>
      <c r="HH226" s="51"/>
      <c r="HI226" s="51"/>
      <c r="HJ226" s="51"/>
      <c r="HK226" s="51"/>
    </row>
    <row r="227" spans="1:219" s="23" customFormat="1" ht="26.25">
      <c r="A227" s="3">
        <v>39</v>
      </c>
      <c r="B227" s="21" t="s">
        <v>2185</v>
      </c>
      <c r="C227" s="3" t="s">
        <v>2184</v>
      </c>
      <c r="D227" s="3" t="s">
        <v>2716</v>
      </c>
      <c r="E227" s="3" t="s">
        <v>2726</v>
      </c>
      <c r="F227" s="214" t="s">
        <v>2726</v>
      </c>
      <c r="G227" s="3">
        <v>1972</v>
      </c>
      <c r="H227" s="204">
        <v>236712</v>
      </c>
      <c r="I227" s="3" t="s">
        <v>1155</v>
      </c>
      <c r="J227" s="206" t="s">
        <v>2231</v>
      </c>
      <c r="K227" s="3" t="s">
        <v>2226</v>
      </c>
      <c r="L227" s="3" t="s">
        <v>30</v>
      </c>
      <c r="M227" s="3" t="s">
        <v>30</v>
      </c>
      <c r="N227" s="3" t="s">
        <v>31</v>
      </c>
      <c r="O227" s="3" t="s">
        <v>26</v>
      </c>
      <c r="P227" s="3"/>
      <c r="Q227" s="3" t="s">
        <v>2317</v>
      </c>
      <c r="R227" s="3" t="s">
        <v>2317</v>
      </c>
      <c r="S227" s="3" t="s">
        <v>2317</v>
      </c>
      <c r="T227" s="3" t="s">
        <v>2317</v>
      </c>
      <c r="U227" s="3" t="s">
        <v>2759</v>
      </c>
      <c r="V227" s="3" t="s">
        <v>2317</v>
      </c>
      <c r="W227" s="3">
        <v>445.86</v>
      </c>
      <c r="X227" s="3">
        <v>388.8</v>
      </c>
      <c r="Y227" s="3">
        <v>1114.68</v>
      </c>
      <c r="Z227" s="3">
        <v>1</v>
      </c>
      <c r="AA227" s="3" t="s">
        <v>2726</v>
      </c>
      <c r="AB227" s="3" t="s">
        <v>2716</v>
      </c>
      <c r="AC227" s="3" t="s">
        <v>2726</v>
      </c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51"/>
      <c r="DP227" s="51"/>
      <c r="DQ227" s="51"/>
      <c r="DR227" s="51"/>
      <c r="DS227" s="51"/>
      <c r="DT227" s="51"/>
      <c r="DU227" s="51"/>
      <c r="DV227" s="51"/>
      <c r="DW227" s="51"/>
      <c r="DX227" s="51"/>
      <c r="DY227" s="51"/>
      <c r="DZ227" s="51"/>
      <c r="EA227" s="51"/>
      <c r="EB227" s="51"/>
      <c r="EC227" s="51"/>
      <c r="ED227" s="51"/>
      <c r="EE227" s="51"/>
      <c r="EF227" s="51"/>
      <c r="EG227" s="51"/>
      <c r="EH227" s="51"/>
      <c r="EI227" s="51"/>
      <c r="EJ227" s="51"/>
      <c r="EK227" s="51"/>
      <c r="EL227" s="51"/>
      <c r="EM227" s="51"/>
      <c r="EN227" s="51"/>
      <c r="EO227" s="51"/>
      <c r="EP227" s="51"/>
      <c r="EQ227" s="51"/>
      <c r="ER227" s="51"/>
      <c r="ES227" s="51"/>
      <c r="ET227" s="51"/>
      <c r="EU227" s="51"/>
      <c r="EV227" s="51"/>
      <c r="EW227" s="51"/>
      <c r="EX227" s="51"/>
      <c r="EY227" s="51"/>
      <c r="EZ227" s="51"/>
      <c r="FA227" s="51"/>
      <c r="FB227" s="51"/>
      <c r="FC227" s="51"/>
      <c r="FD227" s="51"/>
      <c r="FE227" s="51"/>
      <c r="FF227" s="51"/>
      <c r="FG227" s="51"/>
      <c r="FH227" s="51"/>
      <c r="FI227" s="51"/>
      <c r="FJ227" s="51"/>
      <c r="FK227" s="51"/>
      <c r="FL227" s="51"/>
      <c r="FM227" s="51"/>
      <c r="FN227" s="51"/>
      <c r="FO227" s="51"/>
      <c r="FP227" s="51"/>
      <c r="FQ227" s="51"/>
      <c r="FR227" s="51"/>
      <c r="FS227" s="51"/>
      <c r="FT227" s="51"/>
      <c r="FU227" s="51"/>
      <c r="FV227" s="51"/>
      <c r="FW227" s="51"/>
      <c r="FX227" s="51"/>
      <c r="FY227" s="51"/>
      <c r="FZ227" s="51"/>
      <c r="GA227" s="51"/>
      <c r="GB227" s="51"/>
      <c r="GC227" s="51"/>
      <c r="GD227" s="51"/>
      <c r="GE227" s="51"/>
      <c r="GF227" s="51"/>
      <c r="GG227" s="51"/>
      <c r="GH227" s="51"/>
      <c r="GI227" s="51"/>
      <c r="GJ227" s="51"/>
      <c r="GK227" s="51"/>
      <c r="GL227" s="51"/>
      <c r="GM227" s="51"/>
      <c r="GN227" s="51"/>
      <c r="GO227" s="51"/>
      <c r="GP227" s="51"/>
      <c r="GQ227" s="51"/>
      <c r="GR227" s="51"/>
      <c r="GS227" s="51"/>
      <c r="GT227" s="51"/>
      <c r="GU227" s="51"/>
      <c r="GV227" s="51"/>
      <c r="GW227" s="51"/>
      <c r="GX227" s="51"/>
      <c r="GY227" s="51"/>
      <c r="GZ227" s="51"/>
      <c r="HA227" s="51"/>
      <c r="HB227" s="51"/>
      <c r="HC227" s="51"/>
      <c r="HD227" s="51"/>
      <c r="HE227" s="51"/>
      <c r="HF227" s="51"/>
      <c r="HG227" s="51"/>
      <c r="HH227" s="51"/>
      <c r="HI227" s="51"/>
      <c r="HJ227" s="51"/>
      <c r="HK227" s="51"/>
    </row>
    <row r="228" spans="1:219" s="23" customFormat="1" ht="26.25">
      <c r="A228" s="3">
        <v>40</v>
      </c>
      <c r="B228" s="21" t="s">
        <v>2186</v>
      </c>
      <c r="C228" s="3" t="s">
        <v>2184</v>
      </c>
      <c r="D228" s="3" t="s">
        <v>2716</v>
      </c>
      <c r="E228" s="3" t="s">
        <v>2726</v>
      </c>
      <c r="F228" s="214" t="s">
        <v>2726</v>
      </c>
      <c r="G228" s="3">
        <v>1972</v>
      </c>
      <c r="H228" s="204">
        <v>47940</v>
      </c>
      <c r="I228" s="3" t="s">
        <v>1155</v>
      </c>
      <c r="J228" s="206" t="s">
        <v>2232</v>
      </c>
      <c r="K228" s="3" t="s">
        <v>2226</v>
      </c>
      <c r="L228" s="3" t="s">
        <v>1830</v>
      </c>
      <c r="M228" s="3"/>
      <c r="N228" s="3" t="s">
        <v>31</v>
      </c>
      <c r="O228" s="3" t="s">
        <v>26</v>
      </c>
      <c r="P228" s="3"/>
      <c r="Q228" s="3" t="s">
        <v>2317</v>
      </c>
      <c r="R228" s="3" t="s">
        <v>2317</v>
      </c>
      <c r="S228" s="3" t="s">
        <v>2317</v>
      </c>
      <c r="T228" s="3" t="s">
        <v>2317</v>
      </c>
      <c r="U228" s="3" t="s">
        <v>2759</v>
      </c>
      <c r="V228" s="3" t="s">
        <v>2317</v>
      </c>
      <c r="W228" s="3">
        <v>122.61</v>
      </c>
      <c r="X228" s="3">
        <v>103.6</v>
      </c>
      <c r="Y228" s="3">
        <v>312.66</v>
      </c>
      <c r="Z228" s="3">
        <v>1</v>
      </c>
      <c r="AA228" s="3" t="s">
        <v>2726</v>
      </c>
      <c r="AB228" s="3" t="s">
        <v>2716</v>
      </c>
      <c r="AC228" s="3" t="s">
        <v>2726</v>
      </c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  <c r="EQ228" s="51"/>
      <c r="ER228" s="51"/>
      <c r="ES228" s="51"/>
      <c r="ET228" s="51"/>
      <c r="EU228" s="51"/>
      <c r="EV228" s="51"/>
      <c r="EW228" s="51"/>
      <c r="EX228" s="51"/>
      <c r="EY228" s="51"/>
      <c r="EZ228" s="51"/>
      <c r="FA228" s="51"/>
      <c r="FB228" s="51"/>
      <c r="FC228" s="51"/>
      <c r="FD228" s="51"/>
      <c r="FE228" s="51"/>
      <c r="FF228" s="51"/>
      <c r="FG228" s="51"/>
      <c r="FH228" s="51"/>
      <c r="FI228" s="51"/>
      <c r="FJ228" s="51"/>
      <c r="FK228" s="51"/>
      <c r="FL228" s="51"/>
      <c r="FM228" s="51"/>
      <c r="FN228" s="51"/>
      <c r="FO228" s="51"/>
      <c r="FP228" s="51"/>
      <c r="FQ228" s="51"/>
      <c r="FR228" s="51"/>
      <c r="FS228" s="51"/>
      <c r="FT228" s="51"/>
      <c r="FU228" s="51"/>
      <c r="FV228" s="51"/>
      <c r="FW228" s="51"/>
      <c r="FX228" s="51"/>
      <c r="FY228" s="51"/>
      <c r="FZ228" s="51"/>
      <c r="GA228" s="51"/>
      <c r="GB228" s="51"/>
      <c r="GC228" s="51"/>
      <c r="GD228" s="51"/>
      <c r="GE228" s="51"/>
      <c r="GF228" s="51"/>
      <c r="GG228" s="51"/>
      <c r="GH228" s="51"/>
      <c r="GI228" s="51"/>
      <c r="GJ228" s="51"/>
      <c r="GK228" s="51"/>
      <c r="GL228" s="51"/>
      <c r="GM228" s="51"/>
      <c r="GN228" s="51"/>
      <c r="GO228" s="51"/>
      <c r="GP228" s="51"/>
      <c r="GQ228" s="51"/>
      <c r="GR228" s="51"/>
      <c r="GS228" s="51"/>
      <c r="GT228" s="51"/>
      <c r="GU228" s="51"/>
      <c r="GV228" s="51"/>
      <c r="GW228" s="51"/>
      <c r="GX228" s="51"/>
      <c r="GY228" s="51"/>
      <c r="GZ228" s="51"/>
      <c r="HA228" s="51"/>
      <c r="HB228" s="51"/>
      <c r="HC228" s="51"/>
      <c r="HD228" s="51"/>
      <c r="HE228" s="51"/>
      <c r="HF228" s="51"/>
      <c r="HG228" s="51"/>
      <c r="HH228" s="51"/>
      <c r="HI228" s="51"/>
      <c r="HJ228" s="51"/>
      <c r="HK228" s="51"/>
    </row>
    <row r="229" spans="1:219" s="23" customFormat="1" ht="26.25">
      <c r="A229" s="3">
        <v>41</v>
      </c>
      <c r="B229" s="21" t="s">
        <v>2187</v>
      </c>
      <c r="C229" s="3" t="s">
        <v>2184</v>
      </c>
      <c r="D229" s="3" t="s">
        <v>2716</v>
      </c>
      <c r="E229" s="3" t="s">
        <v>2726</v>
      </c>
      <c r="F229" s="214" t="s">
        <v>2726</v>
      </c>
      <c r="G229" s="3" t="s">
        <v>2188</v>
      </c>
      <c r="H229" s="204">
        <v>29000</v>
      </c>
      <c r="I229" s="3" t="s">
        <v>1155</v>
      </c>
      <c r="J229" s="206" t="s">
        <v>2233</v>
      </c>
      <c r="K229" s="3" t="s">
        <v>2226</v>
      </c>
      <c r="L229" s="3" t="s">
        <v>103</v>
      </c>
      <c r="M229" s="3" t="s">
        <v>103</v>
      </c>
      <c r="N229" s="3" t="s">
        <v>29</v>
      </c>
      <c r="O229" s="3" t="s">
        <v>26</v>
      </c>
      <c r="P229" s="3"/>
      <c r="Q229" s="3" t="s">
        <v>2317</v>
      </c>
      <c r="R229" s="3" t="s">
        <v>2317</v>
      </c>
      <c r="S229" s="3" t="s">
        <v>2317</v>
      </c>
      <c r="T229" s="3" t="s">
        <v>2317</v>
      </c>
      <c r="U229" s="3" t="s">
        <v>2759</v>
      </c>
      <c r="V229" s="3" t="s">
        <v>2317</v>
      </c>
      <c r="W229" s="3">
        <v>47.94</v>
      </c>
      <c r="X229" s="3">
        <v>41.71</v>
      </c>
      <c r="Y229" s="3">
        <v>115.06</v>
      </c>
      <c r="Z229" s="3">
        <v>1</v>
      </c>
      <c r="AA229" s="3" t="s">
        <v>2726</v>
      </c>
      <c r="AB229" s="3" t="s">
        <v>2716</v>
      </c>
      <c r="AC229" s="3" t="s">
        <v>2726</v>
      </c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  <c r="DR229" s="51"/>
      <c r="DS229" s="51"/>
      <c r="DT229" s="51"/>
      <c r="DU229" s="51"/>
      <c r="DV229" s="51"/>
      <c r="DW229" s="51"/>
      <c r="DX229" s="51"/>
      <c r="DY229" s="51"/>
      <c r="DZ229" s="51"/>
      <c r="EA229" s="51"/>
      <c r="EB229" s="51"/>
      <c r="EC229" s="51"/>
      <c r="ED229" s="51"/>
      <c r="EE229" s="51"/>
      <c r="EF229" s="51"/>
      <c r="EG229" s="51"/>
      <c r="EH229" s="51"/>
      <c r="EI229" s="51"/>
      <c r="EJ229" s="51"/>
      <c r="EK229" s="51"/>
      <c r="EL229" s="51"/>
      <c r="EM229" s="51"/>
      <c r="EN229" s="51"/>
      <c r="EO229" s="51"/>
      <c r="EP229" s="51"/>
      <c r="EQ229" s="51"/>
      <c r="ER229" s="51"/>
      <c r="ES229" s="51"/>
      <c r="ET229" s="51"/>
      <c r="EU229" s="51"/>
      <c r="EV229" s="51"/>
      <c r="EW229" s="51"/>
      <c r="EX229" s="51"/>
      <c r="EY229" s="51"/>
      <c r="EZ229" s="51"/>
      <c r="FA229" s="51"/>
      <c r="FB229" s="51"/>
      <c r="FC229" s="51"/>
      <c r="FD229" s="51"/>
      <c r="FE229" s="51"/>
      <c r="FF229" s="51"/>
      <c r="FG229" s="51"/>
      <c r="FH229" s="51"/>
      <c r="FI229" s="51"/>
      <c r="FJ229" s="51"/>
      <c r="FK229" s="51"/>
      <c r="FL229" s="51"/>
      <c r="FM229" s="51"/>
      <c r="FN229" s="51"/>
      <c r="FO229" s="51"/>
      <c r="FP229" s="51"/>
      <c r="FQ229" s="51"/>
      <c r="FR229" s="51"/>
      <c r="FS229" s="51"/>
      <c r="FT229" s="51"/>
      <c r="FU229" s="51"/>
      <c r="FV229" s="51"/>
      <c r="FW229" s="51"/>
      <c r="FX229" s="51"/>
      <c r="FY229" s="51"/>
      <c r="FZ229" s="51"/>
      <c r="GA229" s="51"/>
      <c r="GB229" s="51"/>
      <c r="GC229" s="51"/>
      <c r="GD229" s="51"/>
      <c r="GE229" s="51"/>
      <c r="GF229" s="51"/>
      <c r="GG229" s="51"/>
      <c r="GH229" s="51"/>
      <c r="GI229" s="51"/>
      <c r="GJ229" s="51"/>
      <c r="GK229" s="51"/>
      <c r="GL229" s="51"/>
      <c r="GM229" s="51"/>
      <c r="GN229" s="51"/>
      <c r="GO229" s="51"/>
      <c r="GP229" s="51"/>
      <c r="GQ229" s="51"/>
      <c r="GR229" s="51"/>
      <c r="GS229" s="51"/>
      <c r="GT229" s="51"/>
      <c r="GU229" s="51"/>
      <c r="GV229" s="51"/>
      <c r="GW229" s="51"/>
      <c r="GX229" s="51"/>
      <c r="GY229" s="51"/>
      <c r="GZ229" s="51"/>
      <c r="HA229" s="51"/>
      <c r="HB229" s="51"/>
      <c r="HC229" s="51"/>
      <c r="HD229" s="51"/>
      <c r="HE229" s="51"/>
      <c r="HF229" s="51"/>
      <c r="HG229" s="51"/>
      <c r="HH229" s="51"/>
      <c r="HI229" s="51"/>
      <c r="HJ229" s="51"/>
      <c r="HK229" s="51"/>
    </row>
    <row r="230" spans="1:219" s="23" customFormat="1" ht="52.5">
      <c r="A230" s="3">
        <v>42</v>
      </c>
      <c r="B230" s="21" t="s">
        <v>2189</v>
      </c>
      <c r="C230" s="3" t="s">
        <v>2184</v>
      </c>
      <c r="D230" s="3" t="s">
        <v>2716</v>
      </c>
      <c r="E230" s="3" t="s">
        <v>2726</v>
      </c>
      <c r="F230" s="214" t="s">
        <v>2726</v>
      </c>
      <c r="G230" s="3">
        <v>1972</v>
      </c>
      <c r="H230" s="204">
        <v>6005</v>
      </c>
      <c r="I230" s="3" t="s">
        <v>1155</v>
      </c>
      <c r="J230" s="206" t="s">
        <v>2234</v>
      </c>
      <c r="K230" s="3" t="s">
        <v>2226</v>
      </c>
      <c r="L230" s="3" t="s">
        <v>24</v>
      </c>
      <c r="M230" s="3" t="s">
        <v>24</v>
      </c>
      <c r="N230" s="3" t="s">
        <v>25</v>
      </c>
      <c r="O230" s="3" t="s">
        <v>26</v>
      </c>
      <c r="P230" s="3"/>
      <c r="Q230" s="3" t="s">
        <v>2317</v>
      </c>
      <c r="R230" s="3" t="s">
        <v>2317</v>
      </c>
      <c r="S230" s="3" t="s">
        <v>2317</v>
      </c>
      <c r="T230" s="3" t="s">
        <v>2317</v>
      </c>
      <c r="U230" s="3" t="s">
        <v>2759</v>
      </c>
      <c r="V230" s="3" t="s">
        <v>2317</v>
      </c>
      <c r="W230" s="3">
        <v>31.18</v>
      </c>
      <c r="X230" s="3">
        <v>28.2</v>
      </c>
      <c r="Y230" s="3">
        <v>77.95</v>
      </c>
      <c r="Z230" s="3">
        <v>1</v>
      </c>
      <c r="AA230" s="3" t="s">
        <v>2726</v>
      </c>
      <c r="AB230" s="3" t="s">
        <v>2716</v>
      </c>
      <c r="AC230" s="3" t="s">
        <v>2726</v>
      </c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1"/>
      <c r="DX230" s="51"/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/>
      <c r="EL230" s="51"/>
      <c r="EM230" s="51"/>
      <c r="EN230" s="51"/>
      <c r="EO230" s="51"/>
      <c r="EP230" s="51"/>
      <c r="EQ230" s="51"/>
      <c r="ER230" s="51"/>
      <c r="ES230" s="51"/>
      <c r="ET230" s="51"/>
      <c r="EU230" s="51"/>
      <c r="EV230" s="51"/>
      <c r="EW230" s="51"/>
      <c r="EX230" s="51"/>
      <c r="EY230" s="51"/>
      <c r="EZ230" s="51"/>
      <c r="FA230" s="51"/>
      <c r="FB230" s="51"/>
      <c r="FC230" s="51"/>
      <c r="FD230" s="51"/>
      <c r="FE230" s="51"/>
      <c r="FF230" s="51"/>
      <c r="FG230" s="51"/>
      <c r="FH230" s="51"/>
      <c r="FI230" s="51"/>
      <c r="FJ230" s="51"/>
      <c r="FK230" s="51"/>
      <c r="FL230" s="51"/>
      <c r="FM230" s="51"/>
      <c r="FN230" s="51"/>
      <c r="FO230" s="51"/>
      <c r="FP230" s="51"/>
      <c r="FQ230" s="51"/>
      <c r="FR230" s="51"/>
      <c r="FS230" s="51"/>
      <c r="FT230" s="51"/>
      <c r="FU230" s="51"/>
      <c r="FV230" s="51"/>
      <c r="FW230" s="51"/>
      <c r="FX230" s="51"/>
      <c r="FY230" s="51"/>
      <c r="FZ230" s="51"/>
      <c r="GA230" s="51"/>
      <c r="GB230" s="51"/>
      <c r="GC230" s="51"/>
      <c r="GD230" s="51"/>
      <c r="GE230" s="51"/>
      <c r="GF230" s="51"/>
      <c r="GG230" s="51"/>
      <c r="GH230" s="51"/>
      <c r="GI230" s="51"/>
      <c r="GJ230" s="51"/>
      <c r="GK230" s="51"/>
      <c r="GL230" s="51"/>
      <c r="GM230" s="51"/>
      <c r="GN230" s="51"/>
      <c r="GO230" s="51"/>
      <c r="GP230" s="51"/>
      <c r="GQ230" s="51"/>
      <c r="GR230" s="51"/>
      <c r="GS230" s="51"/>
      <c r="GT230" s="51"/>
      <c r="GU230" s="51"/>
      <c r="GV230" s="51"/>
      <c r="GW230" s="51"/>
      <c r="GX230" s="51"/>
      <c r="GY230" s="51"/>
      <c r="GZ230" s="51"/>
      <c r="HA230" s="51"/>
      <c r="HB230" s="51"/>
      <c r="HC230" s="51"/>
      <c r="HD230" s="51"/>
      <c r="HE230" s="51"/>
      <c r="HF230" s="51"/>
      <c r="HG230" s="51"/>
      <c r="HH230" s="51"/>
      <c r="HI230" s="51"/>
      <c r="HJ230" s="51"/>
      <c r="HK230" s="51"/>
    </row>
    <row r="231" spans="1:219" s="23" customFormat="1" ht="52.5">
      <c r="A231" s="3">
        <v>43</v>
      </c>
      <c r="B231" s="21" t="s">
        <v>2190</v>
      </c>
      <c r="C231" s="3" t="s">
        <v>2184</v>
      </c>
      <c r="D231" s="3" t="s">
        <v>2716</v>
      </c>
      <c r="E231" s="3" t="s">
        <v>2726</v>
      </c>
      <c r="F231" s="214" t="s">
        <v>2726</v>
      </c>
      <c r="G231" s="3">
        <v>1972</v>
      </c>
      <c r="H231" s="204">
        <v>22000</v>
      </c>
      <c r="I231" s="3" t="s">
        <v>1155</v>
      </c>
      <c r="J231" s="206" t="s">
        <v>1041</v>
      </c>
      <c r="K231" s="3" t="s">
        <v>2226</v>
      </c>
      <c r="L231" s="3" t="s">
        <v>24</v>
      </c>
      <c r="M231" s="3" t="s">
        <v>24</v>
      </c>
      <c r="N231" s="3" t="s">
        <v>25</v>
      </c>
      <c r="O231" s="3" t="s">
        <v>26</v>
      </c>
      <c r="P231" s="3"/>
      <c r="Q231" s="3" t="s">
        <v>2317</v>
      </c>
      <c r="R231" s="3" t="s">
        <v>2317</v>
      </c>
      <c r="S231" s="3" t="s">
        <v>2317</v>
      </c>
      <c r="T231" s="3" t="s">
        <v>2317</v>
      </c>
      <c r="U231" s="3" t="s">
        <v>2759</v>
      </c>
      <c r="V231" s="3" t="s">
        <v>2317</v>
      </c>
      <c r="W231" s="3">
        <v>31.18</v>
      </c>
      <c r="X231" s="3">
        <v>28.2</v>
      </c>
      <c r="Y231" s="3">
        <v>77.95</v>
      </c>
      <c r="Z231" s="3">
        <v>1</v>
      </c>
      <c r="AA231" s="3" t="s">
        <v>2726</v>
      </c>
      <c r="AB231" s="3" t="s">
        <v>2716</v>
      </c>
      <c r="AC231" s="3" t="s">
        <v>2726</v>
      </c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/>
      <c r="DY231" s="51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/>
      <c r="EL231" s="51"/>
      <c r="EM231" s="51"/>
      <c r="EN231" s="51"/>
      <c r="EO231" s="51"/>
      <c r="EP231" s="51"/>
      <c r="EQ231" s="51"/>
      <c r="ER231" s="51"/>
      <c r="ES231" s="51"/>
      <c r="ET231" s="51"/>
      <c r="EU231" s="51"/>
      <c r="EV231" s="51"/>
      <c r="EW231" s="51"/>
      <c r="EX231" s="51"/>
      <c r="EY231" s="51"/>
      <c r="EZ231" s="51"/>
      <c r="FA231" s="51"/>
      <c r="FB231" s="51"/>
      <c r="FC231" s="51"/>
      <c r="FD231" s="51"/>
      <c r="FE231" s="51"/>
      <c r="FF231" s="51"/>
      <c r="FG231" s="51"/>
      <c r="FH231" s="51"/>
      <c r="FI231" s="51"/>
      <c r="FJ231" s="51"/>
      <c r="FK231" s="51"/>
      <c r="FL231" s="51"/>
      <c r="FM231" s="51"/>
      <c r="FN231" s="51"/>
      <c r="FO231" s="51"/>
      <c r="FP231" s="51"/>
      <c r="FQ231" s="51"/>
      <c r="FR231" s="51"/>
      <c r="FS231" s="51"/>
      <c r="FT231" s="51"/>
      <c r="FU231" s="51"/>
      <c r="FV231" s="51"/>
      <c r="FW231" s="51"/>
      <c r="FX231" s="51"/>
      <c r="FY231" s="51"/>
      <c r="FZ231" s="51"/>
      <c r="GA231" s="51"/>
      <c r="GB231" s="51"/>
      <c r="GC231" s="51"/>
      <c r="GD231" s="51"/>
      <c r="GE231" s="51"/>
      <c r="GF231" s="51"/>
      <c r="GG231" s="51"/>
      <c r="GH231" s="51"/>
      <c r="GI231" s="51"/>
      <c r="GJ231" s="51"/>
      <c r="GK231" s="51"/>
      <c r="GL231" s="51"/>
      <c r="GM231" s="51"/>
      <c r="GN231" s="51"/>
      <c r="GO231" s="51"/>
      <c r="GP231" s="51"/>
      <c r="GQ231" s="51"/>
      <c r="GR231" s="51"/>
      <c r="GS231" s="51"/>
      <c r="GT231" s="51"/>
      <c r="GU231" s="51"/>
      <c r="GV231" s="51"/>
      <c r="GW231" s="51"/>
      <c r="GX231" s="51"/>
      <c r="GY231" s="51"/>
      <c r="GZ231" s="51"/>
      <c r="HA231" s="51"/>
      <c r="HB231" s="51"/>
      <c r="HC231" s="51"/>
      <c r="HD231" s="51"/>
      <c r="HE231" s="51"/>
      <c r="HF231" s="51"/>
      <c r="HG231" s="51"/>
      <c r="HH231" s="51"/>
      <c r="HI231" s="51"/>
      <c r="HJ231" s="51"/>
      <c r="HK231" s="51"/>
    </row>
    <row r="232" spans="1:219" s="23" customFormat="1" ht="52.5">
      <c r="A232" s="3">
        <v>44</v>
      </c>
      <c r="B232" s="21" t="s">
        <v>2191</v>
      </c>
      <c r="C232" s="3" t="s">
        <v>2184</v>
      </c>
      <c r="D232" s="3" t="s">
        <v>2716</v>
      </c>
      <c r="E232" s="3" t="s">
        <v>2726</v>
      </c>
      <c r="F232" s="214" t="s">
        <v>2726</v>
      </c>
      <c r="G232" s="3">
        <v>1972</v>
      </c>
      <c r="H232" s="204">
        <v>18000</v>
      </c>
      <c r="I232" s="3" t="s">
        <v>1155</v>
      </c>
      <c r="J232" s="206" t="s">
        <v>1041</v>
      </c>
      <c r="K232" s="3" t="s">
        <v>2226</v>
      </c>
      <c r="L232" s="3" t="s">
        <v>24</v>
      </c>
      <c r="M232" s="3" t="s">
        <v>24</v>
      </c>
      <c r="N232" s="3" t="s">
        <v>25</v>
      </c>
      <c r="O232" s="3" t="s">
        <v>26</v>
      </c>
      <c r="P232" s="3"/>
      <c r="Q232" s="3" t="s">
        <v>2317</v>
      </c>
      <c r="R232" s="3" t="s">
        <v>2317</v>
      </c>
      <c r="S232" s="3" t="s">
        <v>2317</v>
      </c>
      <c r="T232" s="3" t="s">
        <v>2317</v>
      </c>
      <c r="U232" s="3" t="s">
        <v>2759</v>
      </c>
      <c r="V232" s="3" t="s">
        <v>2317</v>
      </c>
      <c r="W232" s="3">
        <v>31.18</v>
      </c>
      <c r="X232" s="3">
        <v>28.2</v>
      </c>
      <c r="Y232" s="3">
        <v>77.95</v>
      </c>
      <c r="Z232" s="3">
        <v>1</v>
      </c>
      <c r="AA232" s="3" t="s">
        <v>2726</v>
      </c>
      <c r="AB232" s="3" t="s">
        <v>2716</v>
      </c>
      <c r="AC232" s="3" t="s">
        <v>2726</v>
      </c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  <c r="DO232" s="51"/>
      <c r="DP232" s="51"/>
      <c r="DQ232" s="51"/>
      <c r="DR232" s="51"/>
      <c r="DS232" s="51"/>
      <c r="DT232" s="51"/>
      <c r="DU232" s="51"/>
      <c r="DV232" s="51"/>
      <c r="DW232" s="51"/>
      <c r="DX232" s="51"/>
      <c r="DY232" s="51"/>
      <c r="DZ232" s="51"/>
      <c r="EA232" s="51"/>
      <c r="EB232" s="51"/>
      <c r="EC232" s="51"/>
      <c r="ED232" s="51"/>
      <c r="EE232" s="51"/>
      <c r="EF232" s="51"/>
      <c r="EG232" s="51"/>
      <c r="EH232" s="51"/>
      <c r="EI232" s="51"/>
      <c r="EJ232" s="51"/>
      <c r="EK232" s="51"/>
      <c r="EL232" s="51"/>
      <c r="EM232" s="51"/>
      <c r="EN232" s="51"/>
      <c r="EO232" s="51"/>
      <c r="EP232" s="51"/>
      <c r="EQ232" s="51"/>
      <c r="ER232" s="51"/>
      <c r="ES232" s="51"/>
      <c r="ET232" s="51"/>
      <c r="EU232" s="51"/>
      <c r="EV232" s="51"/>
      <c r="EW232" s="51"/>
      <c r="EX232" s="51"/>
      <c r="EY232" s="51"/>
      <c r="EZ232" s="51"/>
      <c r="FA232" s="51"/>
      <c r="FB232" s="51"/>
      <c r="FC232" s="51"/>
      <c r="FD232" s="51"/>
      <c r="FE232" s="51"/>
      <c r="FF232" s="51"/>
      <c r="FG232" s="51"/>
      <c r="FH232" s="51"/>
      <c r="FI232" s="51"/>
      <c r="FJ232" s="51"/>
      <c r="FK232" s="51"/>
      <c r="FL232" s="51"/>
      <c r="FM232" s="51"/>
      <c r="FN232" s="51"/>
      <c r="FO232" s="51"/>
      <c r="FP232" s="51"/>
      <c r="FQ232" s="51"/>
      <c r="FR232" s="51"/>
      <c r="FS232" s="51"/>
      <c r="FT232" s="51"/>
      <c r="FU232" s="51"/>
      <c r="FV232" s="51"/>
      <c r="FW232" s="51"/>
      <c r="FX232" s="51"/>
      <c r="FY232" s="51"/>
      <c r="FZ232" s="51"/>
      <c r="GA232" s="51"/>
      <c r="GB232" s="51"/>
      <c r="GC232" s="51"/>
      <c r="GD232" s="51"/>
      <c r="GE232" s="51"/>
      <c r="GF232" s="51"/>
      <c r="GG232" s="51"/>
      <c r="GH232" s="51"/>
      <c r="GI232" s="51"/>
      <c r="GJ232" s="51"/>
      <c r="GK232" s="51"/>
      <c r="GL232" s="51"/>
      <c r="GM232" s="51"/>
      <c r="GN232" s="51"/>
      <c r="GO232" s="51"/>
      <c r="GP232" s="51"/>
      <c r="GQ232" s="51"/>
      <c r="GR232" s="51"/>
      <c r="GS232" s="51"/>
      <c r="GT232" s="51"/>
      <c r="GU232" s="51"/>
      <c r="GV232" s="51"/>
      <c r="GW232" s="51"/>
      <c r="GX232" s="51"/>
      <c r="GY232" s="51"/>
      <c r="GZ232" s="51"/>
      <c r="HA232" s="51"/>
      <c r="HB232" s="51"/>
      <c r="HC232" s="51"/>
      <c r="HD232" s="51"/>
      <c r="HE232" s="51"/>
      <c r="HF232" s="51"/>
      <c r="HG232" s="51"/>
      <c r="HH232" s="51"/>
      <c r="HI232" s="51"/>
      <c r="HJ232" s="51"/>
      <c r="HK232" s="51"/>
    </row>
    <row r="233" spans="1:219" s="23" customFormat="1" ht="52.5">
      <c r="A233" s="3">
        <v>45</v>
      </c>
      <c r="B233" s="21" t="s">
        <v>2192</v>
      </c>
      <c r="C233" s="3" t="s">
        <v>2184</v>
      </c>
      <c r="D233" s="3" t="s">
        <v>2716</v>
      </c>
      <c r="E233" s="3" t="s">
        <v>2726</v>
      </c>
      <c r="F233" s="214" t="s">
        <v>2726</v>
      </c>
      <c r="G233" s="3">
        <v>1972</v>
      </c>
      <c r="H233" s="204">
        <v>25000</v>
      </c>
      <c r="I233" s="3" t="s">
        <v>1155</v>
      </c>
      <c r="J233" s="206" t="s">
        <v>1042</v>
      </c>
      <c r="K233" s="3" t="s">
        <v>2226</v>
      </c>
      <c r="L233" s="3" t="s">
        <v>24</v>
      </c>
      <c r="M233" s="3" t="s">
        <v>24</v>
      </c>
      <c r="N233" s="3" t="s">
        <v>25</v>
      </c>
      <c r="O233" s="3" t="s">
        <v>26</v>
      </c>
      <c r="P233" s="3"/>
      <c r="Q233" s="3" t="s">
        <v>2317</v>
      </c>
      <c r="R233" s="3" t="s">
        <v>2317</v>
      </c>
      <c r="S233" s="3" t="s">
        <v>2317</v>
      </c>
      <c r="T233" s="3" t="s">
        <v>2317</v>
      </c>
      <c r="U233" s="3" t="s">
        <v>2759</v>
      </c>
      <c r="V233" s="3" t="s">
        <v>2317</v>
      </c>
      <c r="W233" s="3">
        <v>155.9</v>
      </c>
      <c r="X233" s="3">
        <v>141</v>
      </c>
      <c r="Y233" s="3">
        <v>389.75</v>
      </c>
      <c r="Z233" s="3">
        <v>1</v>
      </c>
      <c r="AA233" s="3" t="s">
        <v>2726</v>
      </c>
      <c r="AB233" s="3" t="s">
        <v>2716</v>
      </c>
      <c r="AC233" s="3" t="s">
        <v>2726</v>
      </c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  <c r="DO233" s="51"/>
      <c r="DP233" s="51"/>
      <c r="DQ233" s="51"/>
      <c r="DR233" s="51"/>
      <c r="DS233" s="51"/>
      <c r="DT233" s="51"/>
      <c r="DU233" s="51"/>
      <c r="DV233" s="51"/>
      <c r="DW233" s="51"/>
      <c r="DX233" s="51"/>
      <c r="DY233" s="51"/>
      <c r="DZ233" s="51"/>
      <c r="EA233" s="51"/>
      <c r="EB233" s="51"/>
      <c r="EC233" s="51"/>
      <c r="ED233" s="51"/>
      <c r="EE233" s="51"/>
      <c r="EF233" s="51"/>
      <c r="EG233" s="51"/>
      <c r="EH233" s="51"/>
      <c r="EI233" s="51"/>
      <c r="EJ233" s="51"/>
      <c r="EK233" s="51"/>
      <c r="EL233" s="51"/>
      <c r="EM233" s="51"/>
      <c r="EN233" s="51"/>
      <c r="EO233" s="51"/>
      <c r="EP233" s="51"/>
      <c r="EQ233" s="51"/>
      <c r="ER233" s="51"/>
      <c r="ES233" s="51"/>
      <c r="ET233" s="51"/>
      <c r="EU233" s="51"/>
      <c r="EV233" s="51"/>
      <c r="EW233" s="51"/>
      <c r="EX233" s="51"/>
      <c r="EY233" s="51"/>
      <c r="EZ233" s="51"/>
      <c r="FA233" s="51"/>
      <c r="FB233" s="51"/>
      <c r="FC233" s="51"/>
      <c r="FD233" s="51"/>
      <c r="FE233" s="51"/>
      <c r="FF233" s="51"/>
      <c r="FG233" s="51"/>
      <c r="FH233" s="51"/>
      <c r="FI233" s="51"/>
      <c r="FJ233" s="51"/>
      <c r="FK233" s="51"/>
      <c r="FL233" s="51"/>
      <c r="FM233" s="51"/>
      <c r="FN233" s="51"/>
      <c r="FO233" s="51"/>
      <c r="FP233" s="51"/>
      <c r="FQ233" s="51"/>
      <c r="FR233" s="51"/>
      <c r="FS233" s="51"/>
      <c r="FT233" s="51"/>
      <c r="FU233" s="51"/>
      <c r="FV233" s="51"/>
      <c r="FW233" s="51"/>
      <c r="FX233" s="51"/>
      <c r="FY233" s="51"/>
      <c r="FZ233" s="51"/>
      <c r="GA233" s="51"/>
      <c r="GB233" s="51"/>
      <c r="GC233" s="51"/>
      <c r="GD233" s="51"/>
      <c r="GE233" s="51"/>
      <c r="GF233" s="51"/>
      <c r="GG233" s="51"/>
      <c r="GH233" s="51"/>
      <c r="GI233" s="51"/>
      <c r="GJ233" s="51"/>
      <c r="GK233" s="51"/>
      <c r="GL233" s="51"/>
      <c r="GM233" s="51"/>
      <c r="GN233" s="51"/>
      <c r="GO233" s="51"/>
      <c r="GP233" s="51"/>
      <c r="GQ233" s="51"/>
      <c r="GR233" s="51"/>
      <c r="GS233" s="51"/>
      <c r="GT233" s="51"/>
      <c r="GU233" s="51"/>
      <c r="GV233" s="51"/>
      <c r="GW233" s="51"/>
      <c r="GX233" s="51"/>
      <c r="GY233" s="51"/>
      <c r="GZ233" s="51"/>
      <c r="HA233" s="51"/>
      <c r="HB233" s="51"/>
      <c r="HC233" s="51"/>
      <c r="HD233" s="51"/>
      <c r="HE233" s="51"/>
      <c r="HF233" s="51"/>
      <c r="HG233" s="51"/>
      <c r="HH233" s="51"/>
      <c r="HI233" s="51"/>
      <c r="HJ233" s="51"/>
      <c r="HK233" s="51"/>
    </row>
    <row r="234" spans="1:219" s="23" customFormat="1" ht="52.5">
      <c r="A234" s="3">
        <v>46</v>
      </c>
      <c r="B234" s="21" t="s">
        <v>2193</v>
      </c>
      <c r="C234" s="3" t="s">
        <v>2184</v>
      </c>
      <c r="D234" s="3" t="s">
        <v>2716</v>
      </c>
      <c r="E234" s="3" t="s">
        <v>2726</v>
      </c>
      <c r="F234" s="214" t="s">
        <v>2726</v>
      </c>
      <c r="G234" s="3">
        <v>1972</v>
      </c>
      <c r="H234" s="204">
        <v>20000</v>
      </c>
      <c r="I234" s="3" t="s">
        <v>1155</v>
      </c>
      <c r="J234" s="206" t="s">
        <v>1041</v>
      </c>
      <c r="K234" s="3" t="s">
        <v>2226</v>
      </c>
      <c r="L234" s="3" t="s">
        <v>24</v>
      </c>
      <c r="M234" s="3" t="s">
        <v>24</v>
      </c>
      <c r="N234" s="3" t="s">
        <v>25</v>
      </c>
      <c r="O234" s="3" t="s">
        <v>26</v>
      </c>
      <c r="P234" s="3"/>
      <c r="Q234" s="3" t="s">
        <v>2317</v>
      </c>
      <c r="R234" s="3" t="s">
        <v>2317</v>
      </c>
      <c r="S234" s="3" t="s">
        <v>2317</v>
      </c>
      <c r="T234" s="3" t="s">
        <v>2317</v>
      </c>
      <c r="U234" s="3" t="s">
        <v>2759</v>
      </c>
      <c r="V234" s="3" t="s">
        <v>2317</v>
      </c>
      <c r="W234" s="3">
        <v>62.36</v>
      </c>
      <c r="X234" s="3">
        <v>56.4</v>
      </c>
      <c r="Y234" s="3">
        <v>155.9</v>
      </c>
      <c r="Z234" s="3">
        <v>1</v>
      </c>
      <c r="AA234" s="3" t="s">
        <v>2726</v>
      </c>
      <c r="AB234" s="3" t="s">
        <v>2716</v>
      </c>
      <c r="AC234" s="3" t="s">
        <v>2726</v>
      </c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  <c r="DO234" s="51"/>
      <c r="DP234" s="51"/>
      <c r="DQ234" s="51"/>
      <c r="DR234" s="51"/>
      <c r="DS234" s="51"/>
      <c r="DT234" s="51"/>
      <c r="DU234" s="51"/>
      <c r="DV234" s="51"/>
      <c r="DW234" s="51"/>
      <c r="DX234" s="51"/>
      <c r="DY234" s="51"/>
      <c r="DZ234" s="51"/>
      <c r="EA234" s="51"/>
      <c r="EB234" s="51"/>
      <c r="EC234" s="51"/>
      <c r="ED234" s="51"/>
      <c r="EE234" s="51"/>
      <c r="EF234" s="51"/>
      <c r="EG234" s="51"/>
      <c r="EH234" s="51"/>
      <c r="EI234" s="51"/>
      <c r="EJ234" s="51"/>
      <c r="EK234" s="51"/>
      <c r="EL234" s="51"/>
      <c r="EM234" s="51"/>
      <c r="EN234" s="51"/>
      <c r="EO234" s="51"/>
      <c r="EP234" s="51"/>
      <c r="EQ234" s="51"/>
      <c r="ER234" s="51"/>
      <c r="ES234" s="51"/>
      <c r="ET234" s="51"/>
      <c r="EU234" s="51"/>
      <c r="EV234" s="51"/>
      <c r="EW234" s="51"/>
      <c r="EX234" s="51"/>
      <c r="EY234" s="51"/>
      <c r="EZ234" s="51"/>
      <c r="FA234" s="51"/>
      <c r="FB234" s="51"/>
      <c r="FC234" s="51"/>
      <c r="FD234" s="51"/>
      <c r="FE234" s="51"/>
      <c r="FF234" s="51"/>
      <c r="FG234" s="51"/>
      <c r="FH234" s="51"/>
      <c r="FI234" s="51"/>
      <c r="FJ234" s="51"/>
      <c r="FK234" s="51"/>
      <c r="FL234" s="51"/>
      <c r="FM234" s="51"/>
      <c r="FN234" s="51"/>
      <c r="FO234" s="51"/>
      <c r="FP234" s="51"/>
      <c r="FQ234" s="51"/>
      <c r="FR234" s="51"/>
      <c r="FS234" s="51"/>
      <c r="FT234" s="51"/>
      <c r="FU234" s="51"/>
      <c r="FV234" s="51"/>
      <c r="FW234" s="51"/>
      <c r="FX234" s="51"/>
      <c r="FY234" s="51"/>
      <c r="FZ234" s="51"/>
      <c r="GA234" s="51"/>
      <c r="GB234" s="51"/>
      <c r="GC234" s="51"/>
      <c r="GD234" s="51"/>
      <c r="GE234" s="51"/>
      <c r="GF234" s="51"/>
      <c r="GG234" s="51"/>
      <c r="GH234" s="51"/>
      <c r="GI234" s="51"/>
      <c r="GJ234" s="51"/>
      <c r="GK234" s="51"/>
      <c r="GL234" s="51"/>
      <c r="GM234" s="51"/>
      <c r="GN234" s="51"/>
      <c r="GO234" s="51"/>
      <c r="GP234" s="51"/>
      <c r="GQ234" s="51"/>
      <c r="GR234" s="51"/>
      <c r="GS234" s="51"/>
      <c r="GT234" s="51"/>
      <c r="GU234" s="51"/>
      <c r="GV234" s="51"/>
      <c r="GW234" s="51"/>
      <c r="GX234" s="51"/>
      <c r="GY234" s="51"/>
      <c r="GZ234" s="51"/>
      <c r="HA234" s="51"/>
      <c r="HB234" s="51"/>
      <c r="HC234" s="51"/>
      <c r="HD234" s="51"/>
      <c r="HE234" s="51"/>
      <c r="HF234" s="51"/>
      <c r="HG234" s="51"/>
      <c r="HH234" s="51"/>
      <c r="HI234" s="51"/>
      <c r="HJ234" s="51"/>
      <c r="HK234" s="51"/>
    </row>
    <row r="235" spans="1:219" s="23" customFormat="1" ht="52.5">
      <c r="A235" s="3">
        <v>47</v>
      </c>
      <c r="B235" s="21" t="s">
        <v>2194</v>
      </c>
      <c r="C235" s="3" t="s">
        <v>2184</v>
      </c>
      <c r="D235" s="3" t="s">
        <v>2716</v>
      </c>
      <c r="E235" s="3" t="s">
        <v>2726</v>
      </c>
      <c r="F235" s="214" t="s">
        <v>2726</v>
      </c>
      <c r="G235" s="3">
        <v>1970</v>
      </c>
      <c r="H235" s="204">
        <v>10000</v>
      </c>
      <c r="I235" s="3" t="s">
        <v>1155</v>
      </c>
      <c r="J235" s="206" t="s">
        <v>1043</v>
      </c>
      <c r="K235" s="3" t="s">
        <v>1044</v>
      </c>
      <c r="L235" s="3" t="s">
        <v>24</v>
      </c>
      <c r="M235" s="3" t="s">
        <v>24</v>
      </c>
      <c r="N235" s="3" t="s">
        <v>25</v>
      </c>
      <c r="O235" s="3" t="s">
        <v>26</v>
      </c>
      <c r="P235" s="3"/>
      <c r="Q235" s="3" t="s">
        <v>2317</v>
      </c>
      <c r="R235" s="3" t="s">
        <v>2317</v>
      </c>
      <c r="S235" s="3" t="s">
        <v>2317</v>
      </c>
      <c r="T235" s="3" t="s">
        <v>2317</v>
      </c>
      <c r="U235" s="3" t="s">
        <v>2759</v>
      </c>
      <c r="V235" s="3" t="s">
        <v>1636</v>
      </c>
      <c r="W235" s="3">
        <v>55.51</v>
      </c>
      <c r="X235" s="3">
        <v>49.15</v>
      </c>
      <c r="Y235" s="3">
        <v>138.78</v>
      </c>
      <c r="Z235" s="3">
        <v>1</v>
      </c>
      <c r="AA235" s="3" t="s">
        <v>2726</v>
      </c>
      <c r="AB235" s="3" t="s">
        <v>2726</v>
      </c>
      <c r="AC235" s="3" t="s">
        <v>2726</v>
      </c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  <c r="DO235" s="51"/>
      <c r="DP235" s="51"/>
      <c r="DQ235" s="51"/>
      <c r="DR235" s="51"/>
      <c r="DS235" s="51"/>
      <c r="DT235" s="51"/>
      <c r="DU235" s="51"/>
      <c r="DV235" s="51"/>
      <c r="DW235" s="51"/>
      <c r="DX235" s="51"/>
      <c r="DY235" s="51"/>
      <c r="DZ235" s="51"/>
      <c r="EA235" s="51"/>
      <c r="EB235" s="51"/>
      <c r="EC235" s="51"/>
      <c r="ED235" s="51"/>
      <c r="EE235" s="51"/>
      <c r="EF235" s="51"/>
      <c r="EG235" s="51"/>
      <c r="EH235" s="51"/>
      <c r="EI235" s="51"/>
      <c r="EJ235" s="51"/>
      <c r="EK235" s="51"/>
      <c r="EL235" s="51"/>
      <c r="EM235" s="51"/>
      <c r="EN235" s="51"/>
      <c r="EO235" s="51"/>
      <c r="EP235" s="51"/>
      <c r="EQ235" s="51"/>
      <c r="ER235" s="51"/>
      <c r="ES235" s="51"/>
      <c r="ET235" s="51"/>
      <c r="EU235" s="51"/>
      <c r="EV235" s="51"/>
      <c r="EW235" s="51"/>
      <c r="EX235" s="51"/>
      <c r="EY235" s="51"/>
      <c r="EZ235" s="51"/>
      <c r="FA235" s="51"/>
      <c r="FB235" s="51"/>
      <c r="FC235" s="51"/>
      <c r="FD235" s="51"/>
      <c r="FE235" s="51"/>
      <c r="FF235" s="51"/>
      <c r="FG235" s="51"/>
      <c r="FH235" s="51"/>
      <c r="FI235" s="51"/>
      <c r="FJ235" s="51"/>
      <c r="FK235" s="51"/>
      <c r="FL235" s="51"/>
      <c r="FM235" s="51"/>
      <c r="FN235" s="51"/>
      <c r="FO235" s="51"/>
      <c r="FP235" s="51"/>
      <c r="FQ235" s="51"/>
      <c r="FR235" s="51"/>
      <c r="FS235" s="51"/>
      <c r="FT235" s="51"/>
      <c r="FU235" s="51"/>
      <c r="FV235" s="51"/>
      <c r="FW235" s="51"/>
      <c r="FX235" s="51"/>
      <c r="FY235" s="51"/>
      <c r="FZ235" s="51"/>
      <c r="GA235" s="51"/>
      <c r="GB235" s="51"/>
      <c r="GC235" s="51"/>
      <c r="GD235" s="51"/>
      <c r="GE235" s="51"/>
      <c r="GF235" s="51"/>
      <c r="GG235" s="51"/>
      <c r="GH235" s="51"/>
      <c r="GI235" s="51"/>
      <c r="GJ235" s="51"/>
      <c r="GK235" s="51"/>
      <c r="GL235" s="51"/>
      <c r="GM235" s="51"/>
      <c r="GN235" s="51"/>
      <c r="GO235" s="51"/>
      <c r="GP235" s="51"/>
      <c r="GQ235" s="51"/>
      <c r="GR235" s="51"/>
      <c r="GS235" s="51"/>
      <c r="GT235" s="51"/>
      <c r="GU235" s="51"/>
      <c r="GV235" s="51"/>
      <c r="GW235" s="51"/>
      <c r="GX235" s="51"/>
      <c r="GY235" s="51"/>
      <c r="GZ235" s="51"/>
      <c r="HA235" s="51"/>
      <c r="HB235" s="51"/>
      <c r="HC235" s="51"/>
      <c r="HD235" s="51"/>
      <c r="HE235" s="51"/>
      <c r="HF235" s="51"/>
      <c r="HG235" s="51"/>
      <c r="HH235" s="51"/>
      <c r="HI235" s="51"/>
      <c r="HJ235" s="51"/>
      <c r="HK235" s="51"/>
    </row>
    <row r="236" spans="1:219" s="23" customFormat="1" ht="26.25">
      <c r="A236" s="3">
        <v>48</v>
      </c>
      <c r="B236" s="21" t="s">
        <v>2195</v>
      </c>
      <c r="C236" s="3" t="s">
        <v>2157</v>
      </c>
      <c r="D236" s="3"/>
      <c r="E236" s="3"/>
      <c r="F236" s="214"/>
      <c r="G236" s="3"/>
      <c r="H236" s="204">
        <f>81857</f>
        <v>81857</v>
      </c>
      <c r="I236" s="3" t="s">
        <v>1155</v>
      </c>
      <c r="J236" s="206" t="s">
        <v>2234</v>
      </c>
      <c r="K236" s="3" t="s">
        <v>2226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  <c r="DO236" s="51"/>
      <c r="DP236" s="51"/>
      <c r="DQ236" s="51"/>
      <c r="DR236" s="51"/>
      <c r="DS236" s="51"/>
      <c r="DT236" s="51"/>
      <c r="DU236" s="51"/>
      <c r="DV236" s="51"/>
      <c r="DW236" s="51"/>
      <c r="DX236" s="51"/>
      <c r="DY236" s="51"/>
      <c r="DZ236" s="51"/>
      <c r="EA236" s="51"/>
      <c r="EB236" s="51"/>
      <c r="EC236" s="51"/>
      <c r="ED236" s="51"/>
      <c r="EE236" s="51"/>
      <c r="EF236" s="51"/>
      <c r="EG236" s="51"/>
      <c r="EH236" s="51"/>
      <c r="EI236" s="51"/>
      <c r="EJ236" s="51"/>
      <c r="EK236" s="51"/>
      <c r="EL236" s="51"/>
      <c r="EM236" s="51"/>
      <c r="EN236" s="51"/>
      <c r="EO236" s="51"/>
      <c r="EP236" s="51"/>
      <c r="EQ236" s="51"/>
      <c r="ER236" s="51"/>
      <c r="ES236" s="51"/>
      <c r="ET236" s="51"/>
      <c r="EU236" s="51"/>
      <c r="EV236" s="51"/>
      <c r="EW236" s="51"/>
      <c r="EX236" s="51"/>
      <c r="EY236" s="51"/>
      <c r="EZ236" s="51"/>
      <c r="FA236" s="51"/>
      <c r="FB236" s="51"/>
      <c r="FC236" s="51"/>
      <c r="FD236" s="51"/>
      <c r="FE236" s="51"/>
      <c r="FF236" s="51"/>
      <c r="FG236" s="51"/>
      <c r="FH236" s="51"/>
      <c r="FI236" s="51"/>
      <c r="FJ236" s="51"/>
      <c r="FK236" s="51"/>
      <c r="FL236" s="51"/>
      <c r="FM236" s="51"/>
      <c r="FN236" s="51"/>
      <c r="FO236" s="51"/>
      <c r="FP236" s="51"/>
      <c r="FQ236" s="51"/>
      <c r="FR236" s="51"/>
      <c r="FS236" s="51"/>
      <c r="FT236" s="51"/>
      <c r="FU236" s="51"/>
      <c r="FV236" s="51"/>
      <c r="FW236" s="51"/>
      <c r="FX236" s="51"/>
      <c r="FY236" s="51"/>
      <c r="FZ236" s="51"/>
      <c r="GA236" s="51"/>
      <c r="GB236" s="51"/>
      <c r="GC236" s="51"/>
      <c r="GD236" s="51"/>
      <c r="GE236" s="51"/>
      <c r="GF236" s="51"/>
      <c r="GG236" s="51"/>
      <c r="GH236" s="51"/>
      <c r="GI236" s="51"/>
      <c r="GJ236" s="51"/>
      <c r="GK236" s="51"/>
      <c r="GL236" s="51"/>
      <c r="GM236" s="51"/>
      <c r="GN236" s="51"/>
      <c r="GO236" s="51"/>
      <c r="GP236" s="51"/>
      <c r="GQ236" s="51"/>
      <c r="GR236" s="51"/>
      <c r="GS236" s="51"/>
      <c r="GT236" s="51"/>
      <c r="GU236" s="51"/>
      <c r="GV236" s="51"/>
      <c r="GW236" s="51"/>
      <c r="GX236" s="51"/>
      <c r="GY236" s="51"/>
      <c r="GZ236" s="51"/>
      <c r="HA236" s="51"/>
      <c r="HB236" s="51"/>
      <c r="HC236" s="51"/>
      <c r="HD236" s="51"/>
      <c r="HE236" s="51"/>
      <c r="HF236" s="51"/>
      <c r="HG236" s="51"/>
      <c r="HH236" s="51"/>
      <c r="HI236" s="51"/>
      <c r="HJ236" s="51"/>
      <c r="HK236" s="51"/>
    </row>
    <row r="237" spans="1:219" s="23" customFormat="1" ht="26.25">
      <c r="A237" s="3">
        <v>49</v>
      </c>
      <c r="B237" s="21" t="s">
        <v>2196</v>
      </c>
      <c r="C237" s="3" t="s">
        <v>2157</v>
      </c>
      <c r="D237" s="3"/>
      <c r="E237" s="3"/>
      <c r="F237" s="214"/>
      <c r="G237" s="3"/>
      <c r="H237" s="204">
        <f>36939+5890+14309+52595</f>
        <v>109733</v>
      </c>
      <c r="I237" s="3" t="s">
        <v>1155</v>
      </c>
      <c r="J237" s="206" t="s">
        <v>2234</v>
      </c>
      <c r="K237" s="3" t="s">
        <v>2226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  <c r="DO237" s="51"/>
      <c r="DP237" s="51"/>
      <c r="DQ237" s="51"/>
      <c r="DR237" s="51"/>
      <c r="DS237" s="51"/>
      <c r="DT237" s="51"/>
      <c r="DU237" s="51"/>
      <c r="DV237" s="51"/>
      <c r="DW237" s="51"/>
      <c r="DX237" s="51"/>
      <c r="DY237" s="51"/>
      <c r="DZ237" s="51"/>
      <c r="EA237" s="51"/>
      <c r="EB237" s="51"/>
      <c r="EC237" s="51"/>
      <c r="ED237" s="51"/>
      <c r="EE237" s="51"/>
      <c r="EF237" s="51"/>
      <c r="EG237" s="51"/>
      <c r="EH237" s="51"/>
      <c r="EI237" s="51"/>
      <c r="EJ237" s="51"/>
      <c r="EK237" s="51"/>
      <c r="EL237" s="51"/>
      <c r="EM237" s="51"/>
      <c r="EN237" s="51"/>
      <c r="EO237" s="51"/>
      <c r="EP237" s="51"/>
      <c r="EQ237" s="51"/>
      <c r="ER237" s="51"/>
      <c r="ES237" s="51"/>
      <c r="ET237" s="51"/>
      <c r="EU237" s="51"/>
      <c r="EV237" s="51"/>
      <c r="EW237" s="51"/>
      <c r="EX237" s="51"/>
      <c r="EY237" s="51"/>
      <c r="EZ237" s="51"/>
      <c r="FA237" s="51"/>
      <c r="FB237" s="51"/>
      <c r="FC237" s="51"/>
      <c r="FD237" s="51"/>
      <c r="FE237" s="51"/>
      <c r="FF237" s="51"/>
      <c r="FG237" s="51"/>
      <c r="FH237" s="51"/>
      <c r="FI237" s="51"/>
      <c r="FJ237" s="51"/>
      <c r="FK237" s="51"/>
      <c r="FL237" s="51"/>
      <c r="FM237" s="51"/>
      <c r="FN237" s="51"/>
      <c r="FO237" s="51"/>
      <c r="FP237" s="51"/>
      <c r="FQ237" s="51"/>
      <c r="FR237" s="51"/>
      <c r="FS237" s="51"/>
      <c r="FT237" s="51"/>
      <c r="FU237" s="51"/>
      <c r="FV237" s="51"/>
      <c r="FW237" s="51"/>
      <c r="FX237" s="51"/>
      <c r="FY237" s="51"/>
      <c r="FZ237" s="51"/>
      <c r="GA237" s="51"/>
      <c r="GB237" s="51"/>
      <c r="GC237" s="51"/>
      <c r="GD237" s="51"/>
      <c r="GE237" s="51"/>
      <c r="GF237" s="51"/>
      <c r="GG237" s="51"/>
      <c r="GH237" s="51"/>
      <c r="GI237" s="51"/>
      <c r="GJ237" s="51"/>
      <c r="GK237" s="51"/>
      <c r="GL237" s="51"/>
      <c r="GM237" s="51"/>
      <c r="GN237" s="51"/>
      <c r="GO237" s="51"/>
      <c r="GP237" s="51"/>
      <c r="GQ237" s="51"/>
      <c r="GR237" s="51"/>
      <c r="GS237" s="51"/>
      <c r="GT237" s="51"/>
      <c r="GU237" s="51"/>
      <c r="GV237" s="51"/>
      <c r="GW237" s="51"/>
      <c r="GX237" s="51"/>
      <c r="GY237" s="51"/>
      <c r="GZ237" s="51"/>
      <c r="HA237" s="51"/>
      <c r="HB237" s="51"/>
      <c r="HC237" s="51"/>
      <c r="HD237" s="51"/>
      <c r="HE237" s="51"/>
      <c r="HF237" s="51"/>
      <c r="HG237" s="51"/>
      <c r="HH237" s="51"/>
      <c r="HI237" s="51"/>
      <c r="HJ237" s="51"/>
      <c r="HK237" s="51"/>
    </row>
    <row r="238" spans="1:219" s="23" customFormat="1" ht="26.25">
      <c r="A238" s="3">
        <v>50</v>
      </c>
      <c r="B238" s="21" t="s">
        <v>2197</v>
      </c>
      <c r="C238" s="3" t="s">
        <v>2157</v>
      </c>
      <c r="D238" s="3"/>
      <c r="E238" s="3"/>
      <c r="F238" s="214"/>
      <c r="G238" s="3"/>
      <c r="H238" s="204">
        <v>132630</v>
      </c>
      <c r="I238" s="3" t="s">
        <v>1155</v>
      </c>
      <c r="J238" s="206" t="s">
        <v>2234</v>
      </c>
      <c r="K238" s="3" t="s">
        <v>2226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  <c r="DL238" s="51"/>
      <c r="DM238" s="51"/>
      <c r="DN238" s="51"/>
      <c r="DO238" s="51"/>
      <c r="DP238" s="51"/>
      <c r="DQ238" s="51"/>
      <c r="DR238" s="51"/>
      <c r="DS238" s="51"/>
      <c r="DT238" s="51"/>
      <c r="DU238" s="51"/>
      <c r="DV238" s="51"/>
      <c r="DW238" s="51"/>
      <c r="DX238" s="51"/>
      <c r="DY238" s="51"/>
      <c r="DZ238" s="51"/>
      <c r="EA238" s="51"/>
      <c r="EB238" s="51"/>
      <c r="EC238" s="51"/>
      <c r="ED238" s="51"/>
      <c r="EE238" s="51"/>
      <c r="EF238" s="51"/>
      <c r="EG238" s="51"/>
      <c r="EH238" s="51"/>
      <c r="EI238" s="51"/>
      <c r="EJ238" s="51"/>
      <c r="EK238" s="51"/>
      <c r="EL238" s="51"/>
      <c r="EM238" s="51"/>
      <c r="EN238" s="51"/>
      <c r="EO238" s="51"/>
      <c r="EP238" s="51"/>
      <c r="EQ238" s="51"/>
      <c r="ER238" s="51"/>
      <c r="ES238" s="51"/>
      <c r="ET238" s="51"/>
      <c r="EU238" s="51"/>
      <c r="EV238" s="51"/>
      <c r="EW238" s="51"/>
      <c r="EX238" s="51"/>
      <c r="EY238" s="51"/>
      <c r="EZ238" s="51"/>
      <c r="FA238" s="51"/>
      <c r="FB238" s="51"/>
      <c r="FC238" s="51"/>
      <c r="FD238" s="51"/>
      <c r="FE238" s="51"/>
      <c r="FF238" s="51"/>
      <c r="FG238" s="51"/>
      <c r="FH238" s="51"/>
      <c r="FI238" s="51"/>
      <c r="FJ238" s="51"/>
      <c r="FK238" s="51"/>
      <c r="FL238" s="51"/>
      <c r="FM238" s="51"/>
      <c r="FN238" s="51"/>
      <c r="FO238" s="51"/>
      <c r="FP238" s="51"/>
      <c r="FQ238" s="51"/>
      <c r="FR238" s="51"/>
      <c r="FS238" s="51"/>
      <c r="FT238" s="51"/>
      <c r="FU238" s="51"/>
      <c r="FV238" s="51"/>
      <c r="FW238" s="51"/>
      <c r="FX238" s="51"/>
      <c r="FY238" s="51"/>
      <c r="FZ238" s="51"/>
      <c r="GA238" s="51"/>
      <c r="GB238" s="51"/>
      <c r="GC238" s="51"/>
      <c r="GD238" s="51"/>
      <c r="GE238" s="51"/>
      <c r="GF238" s="51"/>
      <c r="GG238" s="51"/>
      <c r="GH238" s="51"/>
      <c r="GI238" s="51"/>
      <c r="GJ238" s="51"/>
      <c r="GK238" s="51"/>
      <c r="GL238" s="51"/>
      <c r="GM238" s="51"/>
      <c r="GN238" s="51"/>
      <c r="GO238" s="51"/>
      <c r="GP238" s="51"/>
      <c r="GQ238" s="51"/>
      <c r="GR238" s="51"/>
      <c r="GS238" s="51"/>
      <c r="GT238" s="51"/>
      <c r="GU238" s="51"/>
      <c r="GV238" s="51"/>
      <c r="GW238" s="51"/>
      <c r="GX238" s="51"/>
      <c r="GY238" s="51"/>
      <c r="GZ238" s="51"/>
      <c r="HA238" s="51"/>
      <c r="HB238" s="51"/>
      <c r="HC238" s="51"/>
      <c r="HD238" s="51"/>
      <c r="HE238" s="51"/>
      <c r="HF238" s="51"/>
      <c r="HG238" s="51"/>
      <c r="HH238" s="51"/>
      <c r="HI238" s="51"/>
      <c r="HJ238" s="51"/>
      <c r="HK238" s="51"/>
    </row>
    <row r="239" spans="1:219" s="23" customFormat="1" ht="26.25">
      <c r="A239" s="3">
        <v>51</v>
      </c>
      <c r="B239" s="21" t="s">
        <v>2198</v>
      </c>
      <c r="C239" s="3" t="s">
        <v>2157</v>
      </c>
      <c r="D239" s="3"/>
      <c r="E239" s="3"/>
      <c r="F239" s="214"/>
      <c r="G239" s="3"/>
      <c r="H239" s="204">
        <v>42382</v>
      </c>
      <c r="I239" s="3" t="s">
        <v>1155</v>
      </c>
      <c r="J239" s="206" t="s">
        <v>2234</v>
      </c>
      <c r="K239" s="3" t="s">
        <v>2226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  <c r="DL239" s="51"/>
      <c r="DM239" s="51"/>
      <c r="DN239" s="51"/>
      <c r="DO239" s="51"/>
      <c r="DP239" s="51"/>
      <c r="DQ239" s="51"/>
      <c r="DR239" s="51"/>
      <c r="DS239" s="51"/>
      <c r="DT239" s="51"/>
      <c r="DU239" s="51"/>
      <c r="DV239" s="51"/>
      <c r="DW239" s="51"/>
      <c r="DX239" s="51"/>
      <c r="DY239" s="51"/>
      <c r="DZ239" s="51"/>
      <c r="EA239" s="51"/>
      <c r="EB239" s="51"/>
      <c r="EC239" s="51"/>
      <c r="ED239" s="51"/>
      <c r="EE239" s="51"/>
      <c r="EF239" s="51"/>
      <c r="EG239" s="51"/>
      <c r="EH239" s="51"/>
      <c r="EI239" s="51"/>
      <c r="EJ239" s="51"/>
      <c r="EK239" s="51"/>
      <c r="EL239" s="51"/>
      <c r="EM239" s="51"/>
      <c r="EN239" s="51"/>
      <c r="EO239" s="51"/>
      <c r="EP239" s="51"/>
      <c r="EQ239" s="51"/>
      <c r="ER239" s="51"/>
      <c r="ES239" s="51"/>
      <c r="ET239" s="51"/>
      <c r="EU239" s="51"/>
      <c r="EV239" s="51"/>
      <c r="EW239" s="51"/>
      <c r="EX239" s="51"/>
      <c r="EY239" s="51"/>
      <c r="EZ239" s="51"/>
      <c r="FA239" s="51"/>
      <c r="FB239" s="51"/>
      <c r="FC239" s="51"/>
      <c r="FD239" s="51"/>
      <c r="FE239" s="51"/>
      <c r="FF239" s="51"/>
      <c r="FG239" s="51"/>
      <c r="FH239" s="51"/>
      <c r="FI239" s="51"/>
      <c r="FJ239" s="51"/>
      <c r="FK239" s="51"/>
      <c r="FL239" s="51"/>
      <c r="FM239" s="51"/>
      <c r="FN239" s="51"/>
      <c r="FO239" s="51"/>
      <c r="FP239" s="51"/>
      <c r="FQ239" s="51"/>
      <c r="FR239" s="51"/>
      <c r="FS239" s="51"/>
      <c r="FT239" s="51"/>
      <c r="FU239" s="51"/>
      <c r="FV239" s="51"/>
      <c r="FW239" s="51"/>
      <c r="FX239" s="51"/>
      <c r="FY239" s="51"/>
      <c r="FZ239" s="51"/>
      <c r="GA239" s="51"/>
      <c r="GB239" s="51"/>
      <c r="GC239" s="51"/>
      <c r="GD239" s="51"/>
      <c r="GE239" s="51"/>
      <c r="GF239" s="51"/>
      <c r="GG239" s="51"/>
      <c r="GH239" s="51"/>
      <c r="GI239" s="51"/>
      <c r="GJ239" s="51"/>
      <c r="GK239" s="51"/>
      <c r="GL239" s="51"/>
      <c r="GM239" s="51"/>
      <c r="GN239" s="51"/>
      <c r="GO239" s="51"/>
      <c r="GP239" s="51"/>
      <c r="GQ239" s="51"/>
      <c r="GR239" s="51"/>
      <c r="GS239" s="51"/>
      <c r="GT239" s="51"/>
      <c r="GU239" s="51"/>
      <c r="GV239" s="51"/>
      <c r="GW239" s="51"/>
      <c r="GX239" s="51"/>
      <c r="GY239" s="51"/>
      <c r="GZ239" s="51"/>
      <c r="HA239" s="51"/>
      <c r="HB239" s="51"/>
      <c r="HC239" s="51"/>
      <c r="HD239" s="51"/>
      <c r="HE239" s="51"/>
      <c r="HF239" s="51"/>
      <c r="HG239" s="51"/>
      <c r="HH239" s="51"/>
      <c r="HI239" s="51"/>
      <c r="HJ239" s="51"/>
      <c r="HK239" s="51"/>
    </row>
    <row r="240" spans="1:219" s="131" customFormat="1" ht="12.75">
      <c r="A240" s="310" t="s">
        <v>1981</v>
      </c>
      <c r="B240" s="310"/>
      <c r="C240" s="310"/>
      <c r="D240" s="144"/>
      <c r="E240" s="144"/>
      <c r="F240" s="144"/>
      <c r="G240" s="145"/>
      <c r="H240" s="146">
        <f>SUM(H189:H239)</f>
        <v>28803540.519999996</v>
      </c>
      <c r="I240" s="165"/>
      <c r="J240" s="143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  <c r="AU240" s="141"/>
      <c r="AV240" s="141"/>
      <c r="AW240" s="141"/>
      <c r="AX240" s="141"/>
      <c r="AY240" s="141"/>
      <c r="AZ240" s="141"/>
      <c r="BA240" s="141"/>
      <c r="BB240" s="141"/>
      <c r="BC240" s="141"/>
      <c r="BD240" s="141"/>
      <c r="BE240" s="141"/>
      <c r="BF240" s="141"/>
      <c r="BG240" s="141"/>
      <c r="BH240" s="141"/>
      <c r="BI240" s="141"/>
      <c r="BJ240" s="141"/>
      <c r="BK240" s="141"/>
      <c r="BL240" s="141"/>
      <c r="BM240" s="141"/>
      <c r="BN240" s="141"/>
      <c r="BO240" s="141"/>
      <c r="BP240" s="141"/>
      <c r="BQ240" s="141"/>
      <c r="BR240" s="141"/>
      <c r="BS240" s="141"/>
      <c r="BT240" s="141"/>
      <c r="BU240" s="141"/>
      <c r="BV240" s="141"/>
      <c r="BW240" s="141"/>
      <c r="BX240" s="141"/>
      <c r="BY240" s="141"/>
      <c r="BZ240" s="141"/>
      <c r="CA240" s="141"/>
      <c r="CB240" s="141"/>
      <c r="CC240" s="141"/>
      <c r="CD240" s="141"/>
      <c r="CE240" s="141"/>
      <c r="CF240" s="141"/>
      <c r="CG240" s="141"/>
      <c r="CH240" s="141"/>
      <c r="CI240" s="141"/>
      <c r="CJ240" s="141"/>
      <c r="CK240" s="141"/>
      <c r="CL240" s="141"/>
      <c r="CM240" s="141"/>
      <c r="CN240" s="141"/>
      <c r="CO240" s="141"/>
      <c r="CP240" s="141"/>
      <c r="CQ240" s="141"/>
      <c r="CR240" s="141"/>
      <c r="CS240" s="141"/>
      <c r="CT240" s="141"/>
      <c r="CU240" s="141"/>
      <c r="CV240" s="141"/>
      <c r="CW240" s="141"/>
      <c r="CX240" s="141"/>
      <c r="CY240" s="141"/>
      <c r="CZ240" s="141"/>
      <c r="DA240" s="141"/>
      <c r="DB240" s="141"/>
      <c r="DC240" s="141"/>
      <c r="DD240" s="141"/>
      <c r="DE240" s="141"/>
      <c r="DF240" s="141"/>
      <c r="DG240" s="141"/>
      <c r="DH240" s="141"/>
      <c r="DI240" s="141"/>
      <c r="DJ240" s="141"/>
      <c r="DK240" s="141"/>
      <c r="DL240" s="141"/>
      <c r="DM240" s="141"/>
      <c r="DN240" s="141"/>
      <c r="DO240" s="141"/>
      <c r="DP240" s="141"/>
      <c r="DQ240" s="141"/>
      <c r="DR240" s="141"/>
      <c r="DS240" s="141"/>
      <c r="DT240" s="141"/>
      <c r="DU240" s="141"/>
      <c r="DV240" s="141"/>
      <c r="DW240" s="141"/>
      <c r="DX240" s="141"/>
      <c r="DY240" s="141"/>
      <c r="DZ240" s="141"/>
      <c r="EA240" s="141"/>
      <c r="EB240" s="141"/>
      <c r="EC240" s="141"/>
      <c r="ED240" s="141"/>
      <c r="EE240" s="141"/>
      <c r="EF240" s="141"/>
      <c r="EG240" s="141"/>
      <c r="EH240" s="141"/>
      <c r="EI240" s="141"/>
      <c r="EJ240" s="141"/>
      <c r="EK240" s="141"/>
      <c r="EL240" s="141"/>
      <c r="EM240" s="141"/>
      <c r="EN240" s="141"/>
      <c r="EO240" s="141"/>
      <c r="EP240" s="141"/>
      <c r="EQ240" s="141"/>
      <c r="ER240" s="141"/>
      <c r="ES240" s="141"/>
      <c r="ET240" s="141"/>
      <c r="EU240" s="141"/>
      <c r="EV240" s="141"/>
      <c r="EW240" s="141"/>
      <c r="EX240" s="141"/>
      <c r="EY240" s="141"/>
      <c r="EZ240" s="141"/>
      <c r="FA240" s="141"/>
      <c r="FB240" s="141"/>
      <c r="FC240" s="141"/>
      <c r="FD240" s="141"/>
      <c r="FE240" s="141"/>
      <c r="FF240" s="141"/>
      <c r="FG240" s="141"/>
      <c r="FH240" s="141"/>
      <c r="FI240" s="141"/>
      <c r="FJ240" s="141"/>
      <c r="FK240" s="141"/>
      <c r="FL240" s="141"/>
      <c r="FM240" s="141"/>
      <c r="FN240" s="141"/>
      <c r="FO240" s="141"/>
      <c r="FP240" s="141"/>
      <c r="FQ240" s="141"/>
      <c r="FR240" s="141"/>
      <c r="FS240" s="141"/>
      <c r="FT240" s="141"/>
      <c r="FU240" s="141"/>
      <c r="FV240" s="141"/>
      <c r="FW240" s="141"/>
      <c r="FX240" s="141"/>
      <c r="FY240" s="141"/>
      <c r="FZ240" s="141"/>
      <c r="GA240" s="141"/>
      <c r="GB240" s="141"/>
      <c r="GC240" s="141"/>
      <c r="GD240" s="141"/>
      <c r="GE240" s="141"/>
      <c r="GF240" s="141"/>
      <c r="GG240" s="141"/>
      <c r="GH240" s="141"/>
      <c r="GI240" s="141"/>
      <c r="GJ240" s="141"/>
      <c r="GK240" s="141"/>
      <c r="GL240" s="141"/>
      <c r="GM240" s="141"/>
      <c r="GN240" s="141"/>
      <c r="GO240" s="141"/>
      <c r="GP240" s="141"/>
      <c r="GQ240" s="141"/>
      <c r="GR240" s="141"/>
      <c r="GS240" s="141"/>
      <c r="GT240" s="141"/>
      <c r="GU240" s="141"/>
      <c r="GV240" s="141"/>
      <c r="GW240" s="141"/>
      <c r="GX240" s="141"/>
      <c r="GY240" s="141"/>
      <c r="GZ240" s="141"/>
      <c r="HA240" s="141"/>
      <c r="HB240" s="141"/>
      <c r="HC240" s="141"/>
      <c r="HD240" s="141"/>
      <c r="HE240" s="141"/>
      <c r="HF240" s="141"/>
      <c r="HG240" s="141"/>
      <c r="HH240" s="141"/>
      <c r="HI240" s="141"/>
      <c r="HJ240" s="141"/>
      <c r="HK240" s="141"/>
    </row>
    <row r="241" spans="1:219" s="23" customFormat="1" ht="12.75">
      <c r="A241" s="311" t="s">
        <v>1145</v>
      </c>
      <c r="B241" s="311"/>
      <c r="C241" s="311"/>
      <c r="D241" s="311"/>
      <c r="E241" s="311"/>
      <c r="F241" s="311"/>
      <c r="G241" s="311"/>
      <c r="H241" s="311"/>
      <c r="I241" s="311"/>
      <c r="J241" s="309"/>
      <c r="K241" s="309"/>
      <c r="L241" s="75"/>
      <c r="M241" s="309"/>
      <c r="N241" s="309"/>
      <c r="O241" s="309"/>
      <c r="P241" s="309"/>
      <c r="Q241" s="75"/>
      <c r="R241" s="309"/>
      <c r="S241" s="309"/>
      <c r="T241" s="309"/>
      <c r="U241" s="309"/>
      <c r="V241" s="75"/>
      <c r="W241" s="309"/>
      <c r="X241" s="309"/>
      <c r="Y241" s="309"/>
      <c r="Z241" s="309"/>
      <c r="AA241" s="309"/>
      <c r="AB241" s="309"/>
      <c r="AC241" s="75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  <c r="DO241" s="51"/>
      <c r="DP241" s="51"/>
      <c r="DQ241" s="51"/>
      <c r="DR241" s="51"/>
      <c r="DS241" s="51"/>
      <c r="DT241" s="51"/>
      <c r="DU241" s="51"/>
      <c r="DV241" s="51"/>
      <c r="DW241" s="51"/>
      <c r="DX241" s="51"/>
      <c r="DY241" s="51"/>
      <c r="DZ241" s="51"/>
      <c r="EA241" s="51"/>
      <c r="EB241" s="51"/>
      <c r="EC241" s="51"/>
      <c r="ED241" s="51"/>
      <c r="EE241" s="51"/>
      <c r="EF241" s="51"/>
      <c r="EG241" s="51"/>
      <c r="EH241" s="51"/>
      <c r="EI241" s="51"/>
      <c r="EJ241" s="51"/>
      <c r="EK241" s="51"/>
      <c r="EL241" s="51"/>
      <c r="EM241" s="51"/>
      <c r="EN241" s="51"/>
      <c r="EO241" s="51"/>
      <c r="EP241" s="51"/>
      <c r="EQ241" s="51"/>
      <c r="ER241" s="51"/>
      <c r="ES241" s="51"/>
      <c r="ET241" s="51"/>
      <c r="EU241" s="51"/>
      <c r="EV241" s="51"/>
      <c r="EW241" s="51"/>
      <c r="EX241" s="51"/>
      <c r="EY241" s="51"/>
      <c r="EZ241" s="51"/>
      <c r="FA241" s="51"/>
      <c r="FB241" s="51"/>
      <c r="FC241" s="51"/>
      <c r="FD241" s="51"/>
      <c r="FE241" s="51"/>
      <c r="FF241" s="51"/>
      <c r="FG241" s="51"/>
      <c r="FH241" s="51"/>
      <c r="FI241" s="51"/>
      <c r="FJ241" s="51"/>
      <c r="FK241" s="51"/>
      <c r="FL241" s="51"/>
      <c r="FM241" s="51"/>
      <c r="FN241" s="51"/>
      <c r="FO241" s="51"/>
      <c r="FP241" s="51"/>
      <c r="FQ241" s="51"/>
      <c r="FR241" s="51"/>
      <c r="FS241" s="51"/>
      <c r="FT241" s="51"/>
      <c r="FU241" s="51"/>
      <c r="FV241" s="51"/>
      <c r="FW241" s="51"/>
      <c r="FX241" s="51"/>
      <c r="FY241" s="51"/>
      <c r="FZ241" s="51"/>
      <c r="GA241" s="51"/>
      <c r="GB241" s="51"/>
      <c r="GC241" s="51"/>
      <c r="GD241" s="51"/>
      <c r="GE241" s="51"/>
      <c r="GF241" s="51"/>
      <c r="GG241" s="51"/>
      <c r="GH241" s="51"/>
      <c r="GI241" s="51"/>
      <c r="GJ241" s="51"/>
      <c r="GK241" s="51"/>
      <c r="GL241" s="51"/>
      <c r="GM241" s="51"/>
      <c r="GN241" s="51"/>
      <c r="GO241" s="51"/>
      <c r="GP241" s="51"/>
      <c r="GQ241" s="51"/>
      <c r="GR241" s="51"/>
      <c r="GS241" s="51"/>
      <c r="GT241" s="51"/>
      <c r="GU241" s="51"/>
      <c r="GV241" s="51"/>
      <c r="GW241" s="51"/>
      <c r="GX241" s="51"/>
      <c r="GY241" s="51"/>
      <c r="GZ241" s="51"/>
      <c r="HA241" s="51"/>
      <c r="HB241" s="51"/>
      <c r="HC241" s="51"/>
      <c r="HD241" s="51"/>
      <c r="HE241" s="51"/>
      <c r="HF241" s="51"/>
      <c r="HG241" s="51"/>
      <c r="HH241" s="51"/>
      <c r="HI241" s="51"/>
      <c r="HJ241" s="51"/>
      <c r="HK241" s="51"/>
    </row>
    <row r="242" spans="1:219" s="23" customFormat="1" ht="12.75">
      <c r="A242" s="3">
        <v>1</v>
      </c>
      <c r="B242" s="21" t="s">
        <v>1254</v>
      </c>
      <c r="C242" s="3" t="s">
        <v>1255</v>
      </c>
      <c r="D242" s="3" t="s">
        <v>2716</v>
      </c>
      <c r="E242" s="3" t="s">
        <v>2726</v>
      </c>
      <c r="F242" s="3" t="s">
        <v>2726</v>
      </c>
      <c r="G242" s="3">
        <v>1895</v>
      </c>
      <c r="H242" s="204">
        <v>63294.21</v>
      </c>
      <c r="I242" s="3" t="s">
        <v>1155</v>
      </c>
      <c r="J242" s="205"/>
      <c r="K242" s="3" t="s">
        <v>1285</v>
      </c>
      <c r="L242" s="3" t="s">
        <v>2746</v>
      </c>
      <c r="M242" s="3" t="s">
        <v>1562</v>
      </c>
      <c r="N242" s="3" t="s">
        <v>2314</v>
      </c>
      <c r="O242" s="3" t="s">
        <v>511</v>
      </c>
      <c r="P242" s="3"/>
      <c r="Q242" s="3" t="s">
        <v>2284</v>
      </c>
      <c r="R242" s="3" t="s">
        <v>545</v>
      </c>
      <c r="S242" s="3" t="s">
        <v>545</v>
      </c>
      <c r="T242" s="3" t="s">
        <v>2284</v>
      </c>
      <c r="U242" s="3" t="s">
        <v>2284</v>
      </c>
      <c r="V242" s="3" t="s">
        <v>2284</v>
      </c>
      <c r="W242" s="226">
        <v>218</v>
      </c>
      <c r="X242" s="226">
        <v>331.4</v>
      </c>
      <c r="Y242" s="227"/>
      <c r="Z242" s="227">
        <v>2</v>
      </c>
      <c r="AA242" s="3" t="s">
        <v>2726</v>
      </c>
      <c r="AB242" s="3" t="s">
        <v>2716</v>
      </c>
      <c r="AC242" s="3" t="s">
        <v>2726</v>
      </c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  <c r="DL242" s="51"/>
      <c r="DM242" s="51"/>
      <c r="DN242" s="51"/>
      <c r="DO242" s="51"/>
      <c r="DP242" s="51"/>
      <c r="DQ242" s="51"/>
      <c r="DR242" s="51"/>
      <c r="DS242" s="51"/>
      <c r="DT242" s="51"/>
      <c r="DU242" s="51"/>
      <c r="DV242" s="51"/>
      <c r="DW242" s="51"/>
      <c r="DX242" s="51"/>
      <c r="DY242" s="51"/>
      <c r="DZ242" s="51"/>
      <c r="EA242" s="51"/>
      <c r="EB242" s="51"/>
      <c r="EC242" s="51"/>
      <c r="ED242" s="51"/>
      <c r="EE242" s="51"/>
      <c r="EF242" s="51"/>
      <c r="EG242" s="51"/>
      <c r="EH242" s="51"/>
      <c r="EI242" s="51"/>
      <c r="EJ242" s="51"/>
      <c r="EK242" s="51"/>
      <c r="EL242" s="51"/>
      <c r="EM242" s="51"/>
      <c r="EN242" s="51"/>
      <c r="EO242" s="51"/>
      <c r="EP242" s="51"/>
      <c r="EQ242" s="51"/>
      <c r="ER242" s="51"/>
      <c r="ES242" s="51"/>
      <c r="ET242" s="51"/>
      <c r="EU242" s="51"/>
      <c r="EV242" s="51"/>
      <c r="EW242" s="51"/>
      <c r="EX242" s="51"/>
      <c r="EY242" s="51"/>
      <c r="EZ242" s="51"/>
      <c r="FA242" s="51"/>
      <c r="FB242" s="51"/>
      <c r="FC242" s="51"/>
      <c r="FD242" s="51"/>
      <c r="FE242" s="51"/>
      <c r="FF242" s="51"/>
      <c r="FG242" s="51"/>
      <c r="FH242" s="51"/>
      <c r="FI242" s="51"/>
      <c r="FJ242" s="51"/>
      <c r="FK242" s="51"/>
      <c r="FL242" s="51"/>
      <c r="FM242" s="51"/>
      <c r="FN242" s="51"/>
      <c r="FO242" s="51"/>
      <c r="FP242" s="51"/>
      <c r="FQ242" s="51"/>
      <c r="FR242" s="51"/>
      <c r="FS242" s="51"/>
      <c r="FT242" s="51"/>
      <c r="FU242" s="51"/>
      <c r="FV242" s="51"/>
      <c r="FW242" s="51"/>
      <c r="FX242" s="51"/>
      <c r="FY242" s="51"/>
      <c r="FZ242" s="51"/>
      <c r="GA242" s="51"/>
      <c r="GB242" s="51"/>
      <c r="GC242" s="51"/>
      <c r="GD242" s="51"/>
      <c r="GE242" s="51"/>
      <c r="GF242" s="51"/>
      <c r="GG242" s="51"/>
      <c r="GH242" s="51"/>
      <c r="GI242" s="51"/>
      <c r="GJ242" s="51"/>
      <c r="GK242" s="51"/>
      <c r="GL242" s="51"/>
      <c r="GM242" s="51"/>
      <c r="GN242" s="51"/>
      <c r="GO242" s="51"/>
      <c r="GP242" s="51"/>
      <c r="GQ242" s="51"/>
      <c r="GR242" s="51"/>
      <c r="GS242" s="51"/>
      <c r="GT242" s="51"/>
      <c r="GU242" s="51"/>
      <c r="GV242" s="51"/>
      <c r="GW242" s="51"/>
      <c r="GX242" s="51"/>
      <c r="GY242" s="51"/>
      <c r="GZ242" s="51"/>
      <c r="HA242" s="51"/>
      <c r="HB242" s="51"/>
      <c r="HC242" s="51"/>
      <c r="HD242" s="51"/>
      <c r="HE242" s="51"/>
      <c r="HF242" s="51"/>
      <c r="HG242" s="51"/>
      <c r="HH242" s="51"/>
      <c r="HI242" s="51"/>
      <c r="HJ242" s="51"/>
      <c r="HK242" s="51"/>
    </row>
    <row r="243" spans="1:219" s="23" customFormat="1" ht="12.75">
      <c r="A243" s="3">
        <v>2</v>
      </c>
      <c r="B243" s="21" t="s">
        <v>1254</v>
      </c>
      <c r="C243" s="3" t="s">
        <v>1255</v>
      </c>
      <c r="D243" s="3" t="s">
        <v>2716</v>
      </c>
      <c r="E243" s="3" t="s">
        <v>2726</v>
      </c>
      <c r="F243" s="3" t="s">
        <v>2726</v>
      </c>
      <c r="G243" s="3">
        <v>1897</v>
      </c>
      <c r="H243" s="204">
        <v>423254.84</v>
      </c>
      <c r="I243" s="3" t="s">
        <v>1155</v>
      </c>
      <c r="J243" s="206"/>
      <c r="K243" s="3" t="s">
        <v>1286</v>
      </c>
      <c r="L243" s="3" t="s">
        <v>2746</v>
      </c>
      <c r="M243" s="3" t="s">
        <v>512</v>
      </c>
      <c r="N243" s="3" t="s">
        <v>1548</v>
      </c>
      <c r="O243" s="3" t="s">
        <v>513</v>
      </c>
      <c r="P243" s="3"/>
      <c r="Q243" s="3" t="s">
        <v>2284</v>
      </c>
      <c r="R243" s="3" t="s">
        <v>545</v>
      </c>
      <c r="S243" s="3" t="s">
        <v>2284</v>
      </c>
      <c r="T243" s="3" t="s">
        <v>546</v>
      </c>
      <c r="U243" s="3" t="s">
        <v>2284</v>
      </c>
      <c r="V243" s="3" t="s">
        <v>2284</v>
      </c>
      <c r="W243" s="226">
        <v>316</v>
      </c>
      <c r="X243" s="226">
        <v>534.72</v>
      </c>
      <c r="Y243" s="227"/>
      <c r="Z243" s="227">
        <v>3</v>
      </c>
      <c r="AA243" s="3" t="s">
        <v>2726</v>
      </c>
      <c r="AB243" s="3" t="s">
        <v>2716</v>
      </c>
      <c r="AC243" s="3" t="s">
        <v>2726</v>
      </c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  <c r="DO243" s="51"/>
      <c r="DP243" s="51"/>
      <c r="DQ243" s="51"/>
      <c r="DR243" s="51"/>
      <c r="DS243" s="51"/>
      <c r="DT243" s="51"/>
      <c r="DU243" s="51"/>
      <c r="DV243" s="51"/>
      <c r="DW243" s="51"/>
      <c r="DX243" s="51"/>
      <c r="DY243" s="51"/>
      <c r="DZ243" s="51"/>
      <c r="EA243" s="51"/>
      <c r="EB243" s="51"/>
      <c r="EC243" s="51"/>
      <c r="ED243" s="51"/>
      <c r="EE243" s="51"/>
      <c r="EF243" s="51"/>
      <c r="EG243" s="51"/>
      <c r="EH243" s="51"/>
      <c r="EI243" s="51"/>
      <c r="EJ243" s="51"/>
      <c r="EK243" s="51"/>
      <c r="EL243" s="51"/>
      <c r="EM243" s="51"/>
      <c r="EN243" s="51"/>
      <c r="EO243" s="51"/>
      <c r="EP243" s="51"/>
      <c r="EQ243" s="51"/>
      <c r="ER243" s="51"/>
      <c r="ES243" s="51"/>
      <c r="ET243" s="51"/>
      <c r="EU243" s="51"/>
      <c r="EV243" s="51"/>
      <c r="EW243" s="51"/>
      <c r="EX243" s="51"/>
      <c r="EY243" s="51"/>
      <c r="EZ243" s="51"/>
      <c r="FA243" s="51"/>
      <c r="FB243" s="51"/>
      <c r="FC243" s="51"/>
      <c r="FD243" s="51"/>
      <c r="FE243" s="51"/>
      <c r="FF243" s="51"/>
      <c r="FG243" s="51"/>
      <c r="FH243" s="51"/>
      <c r="FI243" s="51"/>
      <c r="FJ243" s="51"/>
      <c r="FK243" s="51"/>
      <c r="FL243" s="51"/>
      <c r="FM243" s="51"/>
      <c r="FN243" s="51"/>
      <c r="FO243" s="51"/>
      <c r="FP243" s="51"/>
      <c r="FQ243" s="51"/>
      <c r="FR243" s="51"/>
      <c r="FS243" s="51"/>
      <c r="FT243" s="51"/>
      <c r="FU243" s="51"/>
      <c r="FV243" s="51"/>
      <c r="FW243" s="51"/>
      <c r="FX243" s="51"/>
      <c r="FY243" s="51"/>
      <c r="FZ243" s="51"/>
      <c r="GA243" s="51"/>
      <c r="GB243" s="51"/>
      <c r="GC243" s="51"/>
      <c r="GD243" s="51"/>
      <c r="GE243" s="51"/>
      <c r="GF243" s="51"/>
      <c r="GG243" s="51"/>
      <c r="GH243" s="51"/>
      <c r="GI243" s="51"/>
      <c r="GJ243" s="51"/>
      <c r="GK243" s="51"/>
      <c r="GL243" s="51"/>
      <c r="GM243" s="51"/>
      <c r="GN243" s="51"/>
      <c r="GO243" s="51"/>
      <c r="GP243" s="51"/>
      <c r="GQ243" s="51"/>
      <c r="GR243" s="51"/>
      <c r="GS243" s="51"/>
      <c r="GT243" s="51"/>
      <c r="GU243" s="51"/>
      <c r="GV243" s="51"/>
      <c r="GW243" s="51"/>
      <c r="GX243" s="51"/>
      <c r="GY243" s="51"/>
      <c r="GZ243" s="51"/>
      <c r="HA243" s="51"/>
      <c r="HB243" s="51"/>
      <c r="HC243" s="51"/>
      <c r="HD243" s="51"/>
      <c r="HE243" s="51"/>
      <c r="HF243" s="51"/>
      <c r="HG243" s="51"/>
      <c r="HH243" s="51"/>
      <c r="HI243" s="51"/>
      <c r="HJ243" s="51"/>
      <c r="HK243" s="51"/>
    </row>
    <row r="244" spans="1:219" s="23" customFormat="1" ht="12.75">
      <c r="A244" s="3">
        <v>3</v>
      </c>
      <c r="B244" s="21" t="s">
        <v>1254</v>
      </c>
      <c r="C244" s="3" t="s">
        <v>1255</v>
      </c>
      <c r="D244" s="3" t="s">
        <v>2716</v>
      </c>
      <c r="E244" s="3" t="s">
        <v>2726</v>
      </c>
      <c r="F244" s="3" t="s">
        <v>2726</v>
      </c>
      <c r="G244" s="3">
        <v>1898</v>
      </c>
      <c r="H244" s="204">
        <v>43317.66</v>
      </c>
      <c r="I244" s="3" t="s">
        <v>1155</v>
      </c>
      <c r="J244" s="206"/>
      <c r="K244" s="3" t="s">
        <v>1287</v>
      </c>
      <c r="L244" s="3" t="s">
        <v>2746</v>
      </c>
      <c r="M244" s="3" t="s">
        <v>514</v>
      </c>
      <c r="N244" s="3" t="s">
        <v>2314</v>
      </c>
      <c r="O244" s="3" t="s">
        <v>515</v>
      </c>
      <c r="P244" s="3"/>
      <c r="Q244" s="3" t="s">
        <v>2284</v>
      </c>
      <c r="R244" s="3" t="s">
        <v>2284</v>
      </c>
      <c r="S244" s="3" t="s">
        <v>2284</v>
      </c>
      <c r="T244" s="3" t="s">
        <v>2284</v>
      </c>
      <c r="U244" s="3" t="s">
        <v>2284</v>
      </c>
      <c r="V244" s="3" t="s">
        <v>546</v>
      </c>
      <c r="W244" s="226">
        <v>89</v>
      </c>
      <c r="X244" s="226">
        <v>182.51</v>
      </c>
      <c r="Y244" s="228">
        <v>767</v>
      </c>
      <c r="Z244" s="227">
        <v>3</v>
      </c>
      <c r="AA244" s="3" t="s">
        <v>2716</v>
      </c>
      <c r="AB244" s="3" t="s">
        <v>2716</v>
      </c>
      <c r="AC244" s="3" t="s">
        <v>2726</v>
      </c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  <c r="DL244" s="51"/>
      <c r="DM244" s="51"/>
      <c r="DN244" s="51"/>
      <c r="DO244" s="51"/>
      <c r="DP244" s="51"/>
      <c r="DQ244" s="51"/>
      <c r="DR244" s="51"/>
      <c r="DS244" s="51"/>
      <c r="DT244" s="51"/>
      <c r="DU244" s="51"/>
      <c r="DV244" s="51"/>
      <c r="DW244" s="51"/>
      <c r="DX244" s="51"/>
      <c r="DY244" s="51"/>
      <c r="DZ244" s="51"/>
      <c r="EA244" s="51"/>
      <c r="EB244" s="51"/>
      <c r="EC244" s="51"/>
      <c r="ED244" s="51"/>
      <c r="EE244" s="51"/>
      <c r="EF244" s="51"/>
      <c r="EG244" s="51"/>
      <c r="EH244" s="51"/>
      <c r="EI244" s="51"/>
      <c r="EJ244" s="51"/>
      <c r="EK244" s="51"/>
      <c r="EL244" s="51"/>
      <c r="EM244" s="51"/>
      <c r="EN244" s="51"/>
      <c r="EO244" s="51"/>
      <c r="EP244" s="51"/>
      <c r="EQ244" s="51"/>
      <c r="ER244" s="51"/>
      <c r="ES244" s="51"/>
      <c r="ET244" s="51"/>
      <c r="EU244" s="51"/>
      <c r="EV244" s="51"/>
      <c r="EW244" s="51"/>
      <c r="EX244" s="51"/>
      <c r="EY244" s="51"/>
      <c r="EZ244" s="51"/>
      <c r="FA244" s="51"/>
      <c r="FB244" s="51"/>
      <c r="FC244" s="51"/>
      <c r="FD244" s="51"/>
      <c r="FE244" s="51"/>
      <c r="FF244" s="51"/>
      <c r="FG244" s="51"/>
      <c r="FH244" s="51"/>
      <c r="FI244" s="51"/>
      <c r="FJ244" s="51"/>
      <c r="FK244" s="51"/>
      <c r="FL244" s="51"/>
      <c r="FM244" s="51"/>
      <c r="FN244" s="51"/>
      <c r="FO244" s="51"/>
      <c r="FP244" s="51"/>
      <c r="FQ244" s="51"/>
      <c r="FR244" s="51"/>
      <c r="FS244" s="51"/>
      <c r="FT244" s="51"/>
      <c r="FU244" s="51"/>
      <c r="FV244" s="51"/>
      <c r="FW244" s="51"/>
      <c r="FX244" s="51"/>
      <c r="FY244" s="51"/>
      <c r="FZ244" s="51"/>
      <c r="GA244" s="51"/>
      <c r="GB244" s="51"/>
      <c r="GC244" s="51"/>
      <c r="GD244" s="51"/>
      <c r="GE244" s="51"/>
      <c r="GF244" s="51"/>
      <c r="GG244" s="51"/>
      <c r="GH244" s="51"/>
      <c r="GI244" s="51"/>
      <c r="GJ244" s="51"/>
      <c r="GK244" s="51"/>
      <c r="GL244" s="51"/>
      <c r="GM244" s="51"/>
      <c r="GN244" s="51"/>
      <c r="GO244" s="51"/>
      <c r="GP244" s="51"/>
      <c r="GQ244" s="51"/>
      <c r="GR244" s="51"/>
      <c r="GS244" s="51"/>
      <c r="GT244" s="51"/>
      <c r="GU244" s="51"/>
      <c r="GV244" s="51"/>
      <c r="GW244" s="51"/>
      <c r="GX244" s="51"/>
      <c r="GY244" s="51"/>
      <c r="GZ244" s="51"/>
      <c r="HA244" s="51"/>
      <c r="HB244" s="51"/>
      <c r="HC244" s="51"/>
      <c r="HD244" s="51"/>
      <c r="HE244" s="51"/>
      <c r="HF244" s="51"/>
      <c r="HG244" s="51"/>
      <c r="HH244" s="51"/>
      <c r="HI244" s="51"/>
      <c r="HJ244" s="51"/>
      <c r="HK244" s="51"/>
    </row>
    <row r="245" spans="1:219" s="23" customFormat="1" ht="12.75">
      <c r="A245" s="3">
        <v>4</v>
      </c>
      <c r="B245" s="21" t="s">
        <v>1254</v>
      </c>
      <c r="C245" s="3" t="s">
        <v>1255</v>
      </c>
      <c r="D245" s="3" t="s">
        <v>2716</v>
      </c>
      <c r="E245" s="3" t="s">
        <v>2726</v>
      </c>
      <c r="F245" s="3" t="s">
        <v>2726</v>
      </c>
      <c r="G245" s="3">
        <v>1898</v>
      </c>
      <c r="H245" s="204">
        <v>218497.66</v>
      </c>
      <c r="I245" s="3" t="s">
        <v>1155</v>
      </c>
      <c r="J245" s="206"/>
      <c r="K245" s="3" t="s">
        <v>1288</v>
      </c>
      <c r="L245" s="3" t="s">
        <v>2746</v>
      </c>
      <c r="M245" s="3" t="s">
        <v>1562</v>
      </c>
      <c r="N245" s="3" t="s">
        <v>2314</v>
      </c>
      <c r="O245" s="3" t="s">
        <v>515</v>
      </c>
      <c r="P245" s="3"/>
      <c r="Q245" s="3" t="s">
        <v>2284</v>
      </c>
      <c r="R245" s="3" t="s">
        <v>2284</v>
      </c>
      <c r="S245" s="3" t="s">
        <v>2284</v>
      </c>
      <c r="T245" s="3" t="s">
        <v>2284</v>
      </c>
      <c r="U245" s="3" t="s">
        <v>2284</v>
      </c>
      <c r="V245" s="3" t="s">
        <v>2284</v>
      </c>
      <c r="W245" s="226">
        <v>130.9</v>
      </c>
      <c r="X245" s="226">
        <v>189</v>
      </c>
      <c r="Y245" s="228">
        <v>1058</v>
      </c>
      <c r="Z245" s="227">
        <v>2</v>
      </c>
      <c r="AA245" s="3" t="s">
        <v>2716</v>
      </c>
      <c r="AB245" s="3" t="s">
        <v>2716</v>
      </c>
      <c r="AC245" s="3" t="s">
        <v>2726</v>
      </c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  <c r="DL245" s="51"/>
      <c r="DM245" s="51"/>
      <c r="DN245" s="51"/>
      <c r="DO245" s="51"/>
      <c r="DP245" s="51"/>
      <c r="DQ245" s="51"/>
      <c r="DR245" s="51"/>
      <c r="DS245" s="51"/>
      <c r="DT245" s="51"/>
      <c r="DU245" s="51"/>
      <c r="DV245" s="51"/>
      <c r="DW245" s="51"/>
      <c r="DX245" s="51"/>
      <c r="DY245" s="51"/>
      <c r="DZ245" s="51"/>
      <c r="EA245" s="51"/>
      <c r="EB245" s="51"/>
      <c r="EC245" s="51"/>
      <c r="ED245" s="51"/>
      <c r="EE245" s="51"/>
      <c r="EF245" s="51"/>
      <c r="EG245" s="51"/>
      <c r="EH245" s="51"/>
      <c r="EI245" s="51"/>
      <c r="EJ245" s="51"/>
      <c r="EK245" s="51"/>
      <c r="EL245" s="51"/>
      <c r="EM245" s="51"/>
      <c r="EN245" s="51"/>
      <c r="EO245" s="51"/>
      <c r="EP245" s="51"/>
      <c r="EQ245" s="51"/>
      <c r="ER245" s="51"/>
      <c r="ES245" s="51"/>
      <c r="ET245" s="51"/>
      <c r="EU245" s="51"/>
      <c r="EV245" s="51"/>
      <c r="EW245" s="51"/>
      <c r="EX245" s="51"/>
      <c r="EY245" s="51"/>
      <c r="EZ245" s="51"/>
      <c r="FA245" s="51"/>
      <c r="FB245" s="51"/>
      <c r="FC245" s="51"/>
      <c r="FD245" s="51"/>
      <c r="FE245" s="51"/>
      <c r="FF245" s="51"/>
      <c r="FG245" s="51"/>
      <c r="FH245" s="51"/>
      <c r="FI245" s="51"/>
      <c r="FJ245" s="51"/>
      <c r="FK245" s="51"/>
      <c r="FL245" s="51"/>
      <c r="FM245" s="51"/>
      <c r="FN245" s="51"/>
      <c r="FO245" s="51"/>
      <c r="FP245" s="51"/>
      <c r="FQ245" s="51"/>
      <c r="FR245" s="51"/>
      <c r="FS245" s="51"/>
      <c r="FT245" s="51"/>
      <c r="FU245" s="51"/>
      <c r="FV245" s="51"/>
      <c r="FW245" s="51"/>
      <c r="FX245" s="51"/>
      <c r="FY245" s="51"/>
      <c r="FZ245" s="51"/>
      <c r="GA245" s="51"/>
      <c r="GB245" s="51"/>
      <c r="GC245" s="51"/>
      <c r="GD245" s="51"/>
      <c r="GE245" s="51"/>
      <c r="GF245" s="51"/>
      <c r="GG245" s="51"/>
      <c r="GH245" s="51"/>
      <c r="GI245" s="51"/>
      <c r="GJ245" s="51"/>
      <c r="GK245" s="51"/>
      <c r="GL245" s="51"/>
      <c r="GM245" s="51"/>
      <c r="GN245" s="51"/>
      <c r="GO245" s="51"/>
      <c r="GP245" s="51"/>
      <c r="GQ245" s="51"/>
      <c r="GR245" s="51"/>
      <c r="GS245" s="51"/>
      <c r="GT245" s="51"/>
      <c r="GU245" s="51"/>
      <c r="GV245" s="51"/>
      <c r="GW245" s="51"/>
      <c r="GX245" s="51"/>
      <c r="GY245" s="51"/>
      <c r="GZ245" s="51"/>
      <c r="HA245" s="51"/>
      <c r="HB245" s="51"/>
      <c r="HC245" s="51"/>
      <c r="HD245" s="51"/>
      <c r="HE245" s="51"/>
      <c r="HF245" s="51"/>
      <c r="HG245" s="51"/>
      <c r="HH245" s="51"/>
      <c r="HI245" s="51"/>
      <c r="HJ245" s="51"/>
      <c r="HK245" s="51"/>
    </row>
    <row r="246" spans="1:219" s="23" customFormat="1" ht="12.75">
      <c r="A246" s="3">
        <v>5</v>
      </c>
      <c r="B246" s="21" t="s">
        <v>1254</v>
      </c>
      <c r="C246" s="3" t="s">
        <v>1255</v>
      </c>
      <c r="D246" s="3" t="s">
        <v>2716</v>
      </c>
      <c r="E246" s="3" t="s">
        <v>2726</v>
      </c>
      <c r="F246" s="3" t="s">
        <v>2726</v>
      </c>
      <c r="G246" s="3">
        <v>1898</v>
      </c>
      <c r="H246" s="204">
        <v>68314.92</v>
      </c>
      <c r="I246" s="3" t="s">
        <v>1155</v>
      </c>
      <c r="J246" s="206"/>
      <c r="K246" s="3" t="s">
        <v>1289</v>
      </c>
      <c r="L246" s="3" t="s">
        <v>2746</v>
      </c>
      <c r="M246" s="3" t="s">
        <v>1562</v>
      </c>
      <c r="N246" s="3" t="s">
        <v>1548</v>
      </c>
      <c r="O246" s="3" t="s">
        <v>515</v>
      </c>
      <c r="P246" s="3"/>
      <c r="Q246" s="3" t="s">
        <v>2284</v>
      </c>
      <c r="R246" s="3" t="s">
        <v>2284</v>
      </c>
      <c r="S246" s="3" t="s">
        <v>2284</v>
      </c>
      <c r="T246" s="3" t="s">
        <v>2284</v>
      </c>
      <c r="U246" s="3" t="s">
        <v>2284</v>
      </c>
      <c r="V246" s="3" t="s">
        <v>2284</v>
      </c>
      <c r="W246" s="226">
        <v>138</v>
      </c>
      <c r="X246" s="226">
        <v>246</v>
      </c>
      <c r="Y246" s="228">
        <v>1308</v>
      </c>
      <c r="Z246" s="227">
        <v>3</v>
      </c>
      <c r="AA246" s="3" t="s">
        <v>2726</v>
      </c>
      <c r="AB246" s="3" t="s">
        <v>2716</v>
      </c>
      <c r="AC246" s="3" t="s">
        <v>2726</v>
      </c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  <c r="DO246" s="51"/>
      <c r="DP246" s="51"/>
      <c r="DQ246" s="51"/>
      <c r="DR246" s="51"/>
      <c r="DS246" s="51"/>
      <c r="DT246" s="51"/>
      <c r="DU246" s="51"/>
      <c r="DV246" s="51"/>
      <c r="DW246" s="51"/>
      <c r="DX246" s="51"/>
      <c r="DY246" s="51"/>
      <c r="DZ246" s="51"/>
      <c r="EA246" s="51"/>
      <c r="EB246" s="51"/>
      <c r="EC246" s="51"/>
      <c r="ED246" s="51"/>
      <c r="EE246" s="51"/>
      <c r="EF246" s="51"/>
      <c r="EG246" s="51"/>
      <c r="EH246" s="51"/>
      <c r="EI246" s="51"/>
      <c r="EJ246" s="51"/>
      <c r="EK246" s="51"/>
      <c r="EL246" s="51"/>
      <c r="EM246" s="51"/>
      <c r="EN246" s="51"/>
      <c r="EO246" s="51"/>
      <c r="EP246" s="51"/>
      <c r="EQ246" s="51"/>
      <c r="ER246" s="51"/>
      <c r="ES246" s="51"/>
      <c r="ET246" s="51"/>
      <c r="EU246" s="51"/>
      <c r="EV246" s="51"/>
      <c r="EW246" s="51"/>
      <c r="EX246" s="51"/>
      <c r="EY246" s="51"/>
      <c r="EZ246" s="51"/>
      <c r="FA246" s="51"/>
      <c r="FB246" s="51"/>
      <c r="FC246" s="51"/>
      <c r="FD246" s="51"/>
      <c r="FE246" s="51"/>
      <c r="FF246" s="51"/>
      <c r="FG246" s="51"/>
      <c r="FH246" s="51"/>
      <c r="FI246" s="51"/>
      <c r="FJ246" s="51"/>
      <c r="FK246" s="51"/>
      <c r="FL246" s="51"/>
      <c r="FM246" s="51"/>
      <c r="FN246" s="51"/>
      <c r="FO246" s="51"/>
      <c r="FP246" s="51"/>
      <c r="FQ246" s="51"/>
      <c r="FR246" s="51"/>
      <c r="FS246" s="51"/>
      <c r="FT246" s="51"/>
      <c r="FU246" s="51"/>
      <c r="FV246" s="51"/>
      <c r="FW246" s="51"/>
      <c r="FX246" s="51"/>
      <c r="FY246" s="51"/>
      <c r="FZ246" s="51"/>
      <c r="GA246" s="51"/>
      <c r="GB246" s="51"/>
      <c r="GC246" s="51"/>
      <c r="GD246" s="51"/>
      <c r="GE246" s="51"/>
      <c r="GF246" s="51"/>
      <c r="GG246" s="51"/>
      <c r="GH246" s="51"/>
      <c r="GI246" s="51"/>
      <c r="GJ246" s="51"/>
      <c r="GK246" s="51"/>
      <c r="GL246" s="51"/>
      <c r="GM246" s="51"/>
      <c r="GN246" s="51"/>
      <c r="GO246" s="51"/>
      <c r="GP246" s="51"/>
      <c r="GQ246" s="51"/>
      <c r="GR246" s="51"/>
      <c r="GS246" s="51"/>
      <c r="GT246" s="51"/>
      <c r="GU246" s="51"/>
      <c r="GV246" s="51"/>
      <c r="GW246" s="51"/>
      <c r="GX246" s="51"/>
      <c r="GY246" s="51"/>
      <c r="GZ246" s="51"/>
      <c r="HA246" s="51"/>
      <c r="HB246" s="51"/>
      <c r="HC246" s="51"/>
      <c r="HD246" s="51"/>
      <c r="HE246" s="51"/>
      <c r="HF246" s="51"/>
      <c r="HG246" s="51"/>
      <c r="HH246" s="51"/>
      <c r="HI246" s="51"/>
      <c r="HJ246" s="51"/>
      <c r="HK246" s="51"/>
    </row>
    <row r="247" spans="1:219" s="23" customFormat="1" ht="12.75">
      <c r="A247" s="3">
        <v>6</v>
      </c>
      <c r="B247" s="21" t="s">
        <v>1254</v>
      </c>
      <c r="C247" s="3" t="s">
        <v>1255</v>
      </c>
      <c r="D247" s="3" t="s">
        <v>2716</v>
      </c>
      <c r="E247" s="3" t="s">
        <v>2726</v>
      </c>
      <c r="F247" s="3" t="s">
        <v>2726</v>
      </c>
      <c r="G247" s="3">
        <v>1959</v>
      </c>
      <c r="H247" s="204">
        <v>83666.07</v>
      </c>
      <c r="I247" s="3" t="s">
        <v>1155</v>
      </c>
      <c r="J247" s="206"/>
      <c r="K247" s="3" t="s">
        <v>444</v>
      </c>
      <c r="L247" s="3" t="s">
        <v>2746</v>
      </c>
      <c r="M247" s="3" t="s">
        <v>1562</v>
      </c>
      <c r="N247" s="3" t="s">
        <v>2314</v>
      </c>
      <c r="O247" s="3" t="s">
        <v>515</v>
      </c>
      <c r="P247" s="3"/>
      <c r="Q247" s="3" t="s">
        <v>2284</v>
      </c>
      <c r="R247" s="3" t="s">
        <v>2284</v>
      </c>
      <c r="S247" s="3" t="s">
        <v>2284</v>
      </c>
      <c r="T247" s="3" t="s">
        <v>2284</v>
      </c>
      <c r="U247" s="3" t="s">
        <v>2284</v>
      </c>
      <c r="V247" s="3" t="s">
        <v>2284</v>
      </c>
      <c r="W247" s="226">
        <v>158</v>
      </c>
      <c r="X247" s="226">
        <v>346.4</v>
      </c>
      <c r="Y247" s="228">
        <v>1416</v>
      </c>
      <c r="Z247" s="227">
        <v>3</v>
      </c>
      <c r="AA247" s="3" t="s">
        <v>2726</v>
      </c>
      <c r="AB247" s="3" t="s">
        <v>2716</v>
      </c>
      <c r="AC247" s="3" t="s">
        <v>2726</v>
      </c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  <c r="DO247" s="51"/>
      <c r="DP247" s="51"/>
      <c r="DQ247" s="51"/>
      <c r="DR247" s="51"/>
      <c r="DS247" s="51"/>
      <c r="DT247" s="51"/>
      <c r="DU247" s="51"/>
      <c r="DV247" s="51"/>
      <c r="DW247" s="51"/>
      <c r="DX247" s="51"/>
      <c r="DY247" s="51"/>
      <c r="DZ247" s="51"/>
      <c r="EA247" s="51"/>
      <c r="EB247" s="51"/>
      <c r="EC247" s="51"/>
      <c r="ED247" s="51"/>
      <c r="EE247" s="51"/>
      <c r="EF247" s="51"/>
      <c r="EG247" s="51"/>
      <c r="EH247" s="51"/>
      <c r="EI247" s="51"/>
      <c r="EJ247" s="51"/>
      <c r="EK247" s="51"/>
      <c r="EL247" s="51"/>
      <c r="EM247" s="51"/>
      <c r="EN247" s="51"/>
      <c r="EO247" s="51"/>
      <c r="EP247" s="51"/>
      <c r="EQ247" s="51"/>
      <c r="ER247" s="51"/>
      <c r="ES247" s="51"/>
      <c r="ET247" s="51"/>
      <c r="EU247" s="51"/>
      <c r="EV247" s="51"/>
      <c r="EW247" s="51"/>
      <c r="EX247" s="51"/>
      <c r="EY247" s="51"/>
      <c r="EZ247" s="51"/>
      <c r="FA247" s="51"/>
      <c r="FB247" s="51"/>
      <c r="FC247" s="51"/>
      <c r="FD247" s="51"/>
      <c r="FE247" s="51"/>
      <c r="FF247" s="51"/>
      <c r="FG247" s="51"/>
      <c r="FH247" s="51"/>
      <c r="FI247" s="51"/>
      <c r="FJ247" s="51"/>
      <c r="FK247" s="51"/>
      <c r="FL247" s="51"/>
      <c r="FM247" s="51"/>
      <c r="FN247" s="51"/>
      <c r="FO247" s="51"/>
      <c r="FP247" s="51"/>
      <c r="FQ247" s="51"/>
      <c r="FR247" s="51"/>
      <c r="FS247" s="51"/>
      <c r="FT247" s="51"/>
      <c r="FU247" s="51"/>
      <c r="FV247" s="51"/>
      <c r="FW247" s="51"/>
      <c r="FX247" s="51"/>
      <c r="FY247" s="51"/>
      <c r="FZ247" s="51"/>
      <c r="GA247" s="51"/>
      <c r="GB247" s="51"/>
      <c r="GC247" s="51"/>
      <c r="GD247" s="51"/>
      <c r="GE247" s="51"/>
      <c r="GF247" s="51"/>
      <c r="GG247" s="51"/>
      <c r="GH247" s="51"/>
      <c r="GI247" s="51"/>
      <c r="GJ247" s="51"/>
      <c r="GK247" s="51"/>
      <c r="GL247" s="51"/>
      <c r="GM247" s="51"/>
      <c r="GN247" s="51"/>
      <c r="GO247" s="51"/>
      <c r="GP247" s="51"/>
      <c r="GQ247" s="51"/>
      <c r="GR247" s="51"/>
      <c r="GS247" s="51"/>
      <c r="GT247" s="51"/>
      <c r="GU247" s="51"/>
      <c r="GV247" s="51"/>
      <c r="GW247" s="51"/>
      <c r="GX247" s="51"/>
      <c r="GY247" s="51"/>
      <c r="GZ247" s="51"/>
      <c r="HA247" s="51"/>
      <c r="HB247" s="51"/>
      <c r="HC247" s="51"/>
      <c r="HD247" s="51"/>
      <c r="HE247" s="51"/>
      <c r="HF247" s="51"/>
      <c r="HG247" s="51"/>
      <c r="HH247" s="51"/>
      <c r="HI247" s="51"/>
      <c r="HJ247" s="51"/>
      <c r="HK247" s="51"/>
    </row>
    <row r="248" spans="1:219" s="23" customFormat="1" ht="12.75">
      <c r="A248" s="3">
        <v>7</v>
      </c>
      <c r="B248" s="21" t="s">
        <v>1254</v>
      </c>
      <c r="C248" s="3" t="s">
        <v>1255</v>
      </c>
      <c r="D248" s="3" t="s">
        <v>2716</v>
      </c>
      <c r="E248" s="3" t="s">
        <v>2726</v>
      </c>
      <c r="F248" s="3" t="s">
        <v>2726</v>
      </c>
      <c r="G248" s="3">
        <v>1901</v>
      </c>
      <c r="H248" s="204">
        <v>59497.48</v>
      </c>
      <c r="I248" s="3" t="s">
        <v>1155</v>
      </c>
      <c r="J248" s="206"/>
      <c r="K248" s="3" t="s">
        <v>445</v>
      </c>
      <c r="L248" s="3" t="s">
        <v>2746</v>
      </c>
      <c r="M248" s="3" t="s">
        <v>1562</v>
      </c>
      <c r="N248" s="3" t="s">
        <v>2314</v>
      </c>
      <c r="O248" s="3" t="s">
        <v>515</v>
      </c>
      <c r="P248" s="3"/>
      <c r="Q248" s="3" t="s">
        <v>547</v>
      </c>
      <c r="R248" s="3" t="s">
        <v>547</v>
      </c>
      <c r="S248" s="3" t="s">
        <v>547</v>
      </c>
      <c r="T248" s="3" t="s">
        <v>547</v>
      </c>
      <c r="U248" s="3" t="s">
        <v>547</v>
      </c>
      <c r="V248" s="3" t="s">
        <v>547</v>
      </c>
      <c r="W248" s="226">
        <v>168</v>
      </c>
      <c r="X248" s="226">
        <v>255</v>
      </c>
      <c r="Y248" s="228">
        <v>1119</v>
      </c>
      <c r="Z248" s="227">
        <v>2</v>
      </c>
      <c r="AA248" s="3" t="s">
        <v>2716</v>
      </c>
      <c r="AB248" s="3" t="s">
        <v>2716</v>
      </c>
      <c r="AC248" s="3" t="s">
        <v>2726</v>
      </c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  <c r="DO248" s="51"/>
      <c r="DP248" s="51"/>
      <c r="DQ248" s="51"/>
      <c r="DR248" s="51"/>
      <c r="DS248" s="51"/>
      <c r="DT248" s="51"/>
      <c r="DU248" s="51"/>
      <c r="DV248" s="51"/>
      <c r="DW248" s="51"/>
      <c r="DX248" s="51"/>
      <c r="DY248" s="51"/>
      <c r="DZ248" s="51"/>
      <c r="EA248" s="51"/>
      <c r="EB248" s="51"/>
      <c r="EC248" s="51"/>
      <c r="ED248" s="51"/>
      <c r="EE248" s="51"/>
      <c r="EF248" s="51"/>
      <c r="EG248" s="51"/>
      <c r="EH248" s="51"/>
      <c r="EI248" s="51"/>
      <c r="EJ248" s="51"/>
      <c r="EK248" s="51"/>
      <c r="EL248" s="51"/>
      <c r="EM248" s="51"/>
      <c r="EN248" s="51"/>
      <c r="EO248" s="51"/>
      <c r="EP248" s="51"/>
      <c r="EQ248" s="51"/>
      <c r="ER248" s="51"/>
      <c r="ES248" s="51"/>
      <c r="ET248" s="51"/>
      <c r="EU248" s="51"/>
      <c r="EV248" s="51"/>
      <c r="EW248" s="51"/>
      <c r="EX248" s="51"/>
      <c r="EY248" s="51"/>
      <c r="EZ248" s="51"/>
      <c r="FA248" s="51"/>
      <c r="FB248" s="51"/>
      <c r="FC248" s="51"/>
      <c r="FD248" s="51"/>
      <c r="FE248" s="51"/>
      <c r="FF248" s="51"/>
      <c r="FG248" s="51"/>
      <c r="FH248" s="51"/>
      <c r="FI248" s="51"/>
      <c r="FJ248" s="51"/>
      <c r="FK248" s="51"/>
      <c r="FL248" s="51"/>
      <c r="FM248" s="51"/>
      <c r="FN248" s="51"/>
      <c r="FO248" s="51"/>
      <c r="FP248" s="51"/>
      <c r="FQ248" s="51"/>
      <c r="FR248" s="51"/>
      <c r="FS248" s="51"/>
      <c r="FT248" s="51"/>
      <c r="FU248" s="51"/>
      <c r="FV248" s="51"/>
      <c r="FW248" s="51"/>
      <c r="FX248" s="51"/>
      <c r="FY248" s="51"/>
      <c r="FZ248" s="51"/>
      <c r="GA248" s="51"/>
      <c r="GB248" s="51"/>
      <c r="GC248" s="51"/>
      <c r="GD248" s="51"/>
      <c r="GE248" s="51"/>
      <c r="GF248" s="51"/>
      <c r="GG248" s="51"/>
      <c r="GH248" s="51"/>
      <c r="GI248" s="51"/>
      <c r="GJ248" s="51"/>
      <c r="GK248" s="51"/>
      <c r="GL248" s="51"/>
      <c r="GM248" s="51"/>
      <c r="GN248" s="51"/>
      <c r="GO248" s="51"/>
      <c r="GP248" s="51"/>
      <c r="GQ248" s="51"/>
      <c r="GR248" s="51"/>
      <c r="GS248" s="51"/>
      <c r="GT248" s="51"/>
      <c r="GU248" s="51"/>
      <c r="GV248" s="51"/>
      <c r="GW248" s="51"/>
      <c r="GX248" s="51"/>
      <c r="GY248" s="51"/>
      <c r="GZ248" s="51"/>
      <c r="HA248" s="51"/>
      <c r="HB248" s="51"/>
      <c r="HC248" s="51"/>
      <c r="HD248" s="51"/>
      <c r="HE248" s="51"/>
      <c r="HF248" s="51"/>
      <c r="HG248" s="51"/>
      <c r="HH248" s="51"/>
      <c r="HI248" s="51"/>
      <c r="HJ248" s="51"/>
      <c r="HK248" s="51"/>
    </row>
    <row r="249" spans="1:219" s="23" customFormat="1" ht="12.75">
      <c r="A249" s="3">
        <v>8</v>
      </c>
      <c r="B249" s="21" t="s">
        <v>1254</v>
      </c>
      <c r="C249" s="3" t="s">
        <v>1256</v>
      </c>
      <c r="D249" s="3" t="s">
        <v>2716</v>
      </c>
      <c r="E249" s="3" t="s">
        <v>2726</v>
      </c>
      <c r="F249" s="3" t="s">
        <v>2726</v>
      </c>
      <c r="G249" s="3">
        <v>1902</v>
      </c>
      <c r="H249" s="204">
        <v>68712.56</v>
      </c>
      <c r="I249" s="3" t="s">
        <v>1155</v>
      </c>
      <c r="J249" s="206"/>
      <c r="K249" s="3" t="s">
        <v>446</v>
      </c>
      <c r="L249" s="3" t="s">
        <v>2746</v>
      </c>
      <c r="M249" s="3" t="s">
        <v>1562</v>
      </c>
      <c r="N249" s="3" t="s">
        <v>2314</v>
      </c>
      <c r="O249" s="3" t="s">
        <v>516</v>
      </c>
      <c r="P249" s="3"/>
      <c r="Q249" s="3" t="s">
        <v>547</v>
      </c>
      <c r="R249" s="3" t="s">
        <v>547</v>
      </c>
      <c r="S249" s="3" t="s">
        <v>547</v>
      </c>
      <c r="T249" s="3" t="s">
        <v>547</v>
      </c>
      <c r="U249" s="3" t="s">
        <v>547</v>
      </c>
      <c r="V249" s="3" t="s">
        <v>547</v>
      </c>
      <c r="W249" s="226">
        <v>201</v>
      </c>
      <c r="X249" s="226">
        <v>272.89</v>
      </c>
      <c r="Y249" s="228">
        <v>1249</v>
      </c>
      <c r="Z249" s="227">
        <v>2</v>
      </c>
      <c r="AA249" s="3" t="s">
        <v>551</v>
      </c>
      <c r="AB249" s="3" t="s">
        <v>2716</v>
      </c>
      <c r="AC249" s="3" t="s">
        <v>2726</v>
      </c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  <c r="DR249" s="51"/>
      <c r="DS249" s="51"/>
      <c r="DT249" s="51"/>
      <c r="DU249" s="51"/>
      <c r="DV249" s="51"/>
      <c r="DW249" s="51"/>
      <c r="DX249" s="51"/>
      <c r="DY249" s="51"/>
      <c r="DZ249" s="51"/>
      <c r="EA249" s="51"/>
      <c r="EB249" s="51"/>
      <c r="EC249" s="51"/>
      <c r="ED249" s="51"/>
      <c r="EE249" s="51"/>
      <c r="EF249" s="51"/>
      <c r="EG249" s="51"/>
      <c r="EH249" s="51"/>
      <c r="EI249" s="51"/>
      <c r="EJ249" s="51"/>
      <c r="EK249" s="51"/>
      <c r="EL249" s="51"/>
      <c r="EM249" s="51"/>
      <c r="EN249" s="51"/>
      <c r="EO249" s="51"/>
      <c r="EP249" s="51"/>
      <c r="EQ249" s="51"/>
      <c r="ER249" s="51"/>
      <c r="ES249" s="51"/>
      <c r="ET249" s="51"/>
      <c r="EU249" s="51"/>
      <c r="EV249" s="51"/>
      <c r="EW249" s="51"/>
      <c r="EX249" s="51"/>
      <c r="EY249" s="51"/>
      <c r="EZ249" s="51"/>
      <c r="FA249" s="51"/>
      <c r="FB249" s="51"/>
      <c r="FC249" s="51"/>
      <c r="FD249" s="51"/>
      <c r="FE249" s="51"/>
      <c r="FF249" s="51"/>
      <c r="FG249" s="51"/>
      <c r="FH249" s="51"/>
      <c r="FI249" s="51"/>
      <c r="FJ249" s="51"/>
      <c r="FK249" s="51"/>
      <c r="FL249" s="51"/>
      <c r="FM249" s="51"/>
      <c r="FN249" s="51"/>
      <c r="FO249" s="51"/>
      <c r="FP249" s="51"/>
      <c r="FQ249" s="51"/>
      <c r="FR249" s="51"/>
      <c r="FS249" s="51"/>
      <c r="FT249" s="51"/>
      <c r="FU249" s="51"/>
      <c r="FV249" s="51"/>
      <c r="FW249" s="51"/>
      <c r="FX249" s="51"/>
      <c r="FY249" s="51"/>
      <c r="FZ249" s="51"/>
      <c r="GA249" s="51"/>
      <c r="GB249" s="51"/>
      <c r="GC249" s="51"/>
      <c r="GD249" s="51"/>
      <c r="GE249" s="51"/>
      <c r="GF249" s="51"/>
      <c r="GG249" s="51"/>
      <c r="GH249" s="51"/>
      <c r="GI249" s="51"/>
      <c r="GJ249" s="51"/>
      <c r="GK249" s="51"/>
      <c r="GL249" s="51"/>
      <c r="GM249" s="51"/>
      <c r="GN249" s="51"/>
      <c r="GO249" s="51"/>
      <c r="GP249" s="51"/>
      <c r="GQ249" s="51"/>
      <c r="GR249" s="51"/>
      <c r="GS249" s="51"/>
      <c r="GT249" s="51"/>
      <c r="GU249" s="51"/>
      <c r="GV249" s="51"/>
      <c r="GW249" s="51"/>
      <c r="GX249" s="51"/>
      <c r="GY249" s="51"/>
      <c r="GZ249" s="51"/>
      <c r="HA249" s="51"/>
      <c r="HB249" s="51"/>
      <c r="HC249" s="51"/>
      <c r="HD249" s="51"/>
      <c r="HE249" s="51"/>
      <c r="HF249" s="51"/>
      <c r="HG249" s="51"/>
      <c r="HH249" s="51"/>
      <c r="HI249" s="51"/>
      <c r="HJ249" s="51"/>
      <c r="HK249" s="51"/>
    </row>
    <row r="250" spans="1:219" s="23" customFormat="1" ht="12.75">
      <c r="A250" s="3">
        <v>9</v>
      </c>
      <c r="B250" s="21" t="s">
        <v>1254</v>
      </c>
      <c r="C250" s="3" t="s">
        <v>1255</v>
      </c>
      <c r="D250" s="3" t="s">
        <v>2716</v>
      </c>
      <c r="E250" s="3" t="s">
        <v>2726</v>
      </c>
      <c r="F250" s="3" t="s">
        <v>2726</v>
      </c>
      <c r="G250" s="3">
        <v>1925</v>
      </c>
      <c r="H250" s="204">
        <v>21485.72</v>
      </c>
      <c r="I250" s="3" t="s">
        <v>1155</v>
      </c>
      <c r="J250" s="206"/>
      <c r="K250" s="3" t="s">
        <v>447</v>
      </c>
      <c r="L250" s="3" t="s">
        <v>2746</v>
      </c>
      <c r="M250" s="3" t="s">
        <v>1562</v>
      </c>
      <c r="N250" s="3" t="s">
        <v>1548</v>
      </c>
      <c r="O250" s="3" t="s">
        <v>517</v>
      </c>
      <c r="P250" s="3"/>
      <c r="Q250" s="3" t="s">
        <v>545</v>
      </c>
      <c r="R250" s="3" t="s">
        <v>545</v>
      </c>
      <c r="S250" s="3" t="s">
        <v>545</v>
      </c>
      <c r="T250" s="3" t="s">
        <v>545</v>
      </c>
      <c r="U250" s="3" t="s">
        <v>545</v>
      </c>
      <c r="V250" s="3" t="s">
        <v>545</v>
      </c>
      <c r="W250" s="226">
        <v>70</v>
      </c>
      <c r="X250" s="226">
        <v>89</v>
      </c>
      <c r="Y250" s="228">
        <v>450</v>
      </c>
      <c r="Z250" s="227">
        <v>2</v>
      </c>
      <c r="AA250" s="3" t="s">
        <v>551</v>
      </c>
      <c r="AB250" s="3" t="s">
        <v>2716</v>
      </c>
      <c r="AC250" s="3" t="s">
        <v>2726</v>
      </c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  <c r="DR250" s="51"/>
      <c r="DS250" s="51"/>
      <c r="DT250" s="51"/>
      <c r="DU250" s="51"/>
      <c r="DV250" s="51"/>
      <c r="DW250" s="51"/>
      <c r="DX250" s="51"/>
      <c r="DY250" s="51"/>
      <c r="DZ250" s="51"/>
      <c r="EA250" s="51"/>
      <c r="EB250" s="51"/>
      <c r="EC250" s="51"/>
      <c r="ED250" s="51"/>
      <c r="EE250" s="51"/>
      <c r="EF250" s="51"/>
      <c r="EG250" s="51"/>
      <c r="EH250" s="51"/>
      <c r="EI250" s="51"/>
      <c r="EJ250" s="51"/>
      <c r="EK250" s="51"/>
      <c r="EL250" s="51"/>
      <c r="EM250" s="51"/>
      <c r="EN250" s="51"/>
      <c r="EO250" s="51"/>
      <c r="EP250" s="51"/>
      <c r="EQ250" s="51"/>
      <c r="ER250" s="51"/>
      <c r="ES250" s="51"/>
      <c r="ET250" s="51"/>
      <c r="EU250" s="51"/>
      <c r="EV250" s="51"/>
      <c r="EW250" s="51"/>
      <c r="EX250" s="51"/>
      <c r="EY250" s="51"/>
      <c r="EZ250" s="51"/>
      <c r="FA250" s="51"/>
      <c r="FB250" s="51"/>
      <c r="FC250" s="51"/>
      <c r="FD250" s="51"/>
      <c r="FE250" s="51"/>
      <c r="FF250" s="51"/>
      <c r="FG250" s="51"/>
      <c r="FH250" s="51"/>
      <c r="FI250" s="51"/>
      <c r="FJ250" s="51"/>
      <c r="FK250" s="51"/>
      <c r="FL250" s="51"/>
      <c r="FM250" s="51"/>
      <c r="FN250" s="51"/>
      <c r="FO250" s="51"/>
      <c r="FP250" s="51"/>
      <c r="FQ250" s="51"/>
      <c r="FR250" s="51"/>
      <c r="FS250" s="51"/>
      <c r="FT250" s="51"/>
      <c r="FU250" s="51"/>
      <c r="FV250" s="51"/>
      <c r="FW250" s="51"/>
      <c r="FX250" s="51"/>
      <c r="FY250" s="51"/>
      <c r="FZ250" s="51"/>
      <c r="GA250" s="51"/>
      <c r="GB250" s="51"/>
      <c r="GC250" s="51"/>
      <c r="GD250" s="51"/>
      <c r="GE250" s="51"/>
      <c r="GF250" s="51"/>
      <c r="GG250" s="51"/>
      <c r="GH250" s="51"/>
      <c r="GI250" s="51"/>
      <c r="GJ250" s="51"/>
      <c r="GK250" s="51"/>
      <c r="GL250" s="51"/>
      <c r="GM250" s="51"/>
      <c r="GN250" s="51"/>
      <c r="GO250" s="51"/>
      <c r="GP250" s="51"/>
      <c r="GQ250" s="51"/>
      <c r="GR250" s="51"/>
      <c r="GS250" s="51"/>
      <c r="GT250" s="51"/>
      <c r="GU250" s="51"/>
      <c r="GV250" s="51"/>
      <c r="GW250" s="51"/>
      <c r="GX250" s="51"/>
      <c r="GY250" s="51"/>
      <c r="GZ250" s="51"/>
      <c r="HA250" s="51"/>
      <c r="HB250" s="51"/>
      <c r="HC250" s="51"/>
      <c r="HD250" s="51"/>
      <c r="HE250" s="51"/>
      <c r="HF250" s="51"/>
      <c r="HG250" s="51"/>
      <c r="HH250" s="51"/>
      <c r="HI250" s="51"/>
      <c r="HJ250" s="51"/>
      <c r="HK250" s="51"/>
    </row>
    <row r="251" spans="1:219" s="23" customFormat="1" ht="12.75">
      <c r="A251" s="3">
        <v>10</v>
      </c>
      <c r="B251" s="21" t="s">
        <v>1254</v>
      </c>
      <c r="C251" s="3" t="s">
        <v>1255</v>
      </c>
      <c r="D251" s="3" t="s">
        <v>2716</v>
      </c>
      <c r="E251" s="3" t="s">
        <v>2726</v>
      </c>
      <c r="F251" s="3" t="s">
        <v>2726</v>
      </c>
      <c r="G251" s="3">
        <v>1910</v>
      </c>
      <c r="H251" s="204">
        <v>97024.05</v>
      </c>
      <c r="I251" s="3" t="s">
        <v>1155</v>
      </c>
      <c r="J251" s="206"/>
      <c r="K251" s="3" t="s">
        <v>448</v>
      </c>
      <c r="L251" s="3" t="s">
        <v>2746</v>
      </c>
      <c r="M251" s="3" t="s">
        <v>1562</v>
      </c>
      <c r="N251" s="3" t="s">
        <v>2314</v>
      </c>
      <c r="O251" s="3" t="s">
        <v>517</v>
      </c>
      <c r="P251" s="3"/>
      <c r="Q251" s="3" t="s">
        <v>2284</v>
      </c>
      <c r="R251" s="3" t="s">
        <v>545</v>
      </c>
      <c r="S251" s="3" t="s">
        <v>2284</v>
      </c>
      <c r="T251" s="3" t="s">
        <v>2284</v>
      </c>
      <c r="U251" s="3" t="s">
        <v>2284</v>
      </c>
      <c r="V251" s="3" t="s">
        <v>2284</v>
      </c>
      <c r="W251" s="226">
        <v>184</v>
      </c>
      <c r="X251" s="226">
        <v>408.24</v>
      </c>
      <c r="Y251" s="228"/>
      <c r="Z251" s="227">
        <v>3</v>
      </c>
      <c r="AA251" s="3" t="s">
        <v>2716</v>
      </c>
      <c r="AB251" s="3" t="s">
        <v>2716</v>
      </c>
      <c r="AC251" s="3" t="s">
        <v>2726</v>
      </c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  <c r="DR251" s="51"/>
      <c r="DS251" s="51"/>
      <c r="DT251" s="51"/>
      <c r="DU251" s="51"/>
      <c r="DV251" s="51"/>
      <c r="DW251" s="51"/>
      <c r="DX251" s="51"/>
      <c r="DY251" s="51"/>
      <c r="DZ251" s="51"/>
      <c r="EA251" s="51"/>
      <c r="EB251" s="51"/>
      <c r="EC251" s="51"/>
      <c r="ED251" s="51"/>
      <c r="EE251" s="51"/>
      <c r="EF251" s="51"/>
      <c r="EG251" s="51"/>
      <c r="EH251" s="51"/>
      <c r="EI251" s="51"/>
      <c r="EJ251" s="51"/>
      <c r="EK251" s="51"/>
      <c r="EL251" s="51"/>
      <c r="EM251" s="51"/>
      <c r="EN251" s="51"/>
      <c r="EO251" s="51"/>
      <c r="EP251" s="51"/>
      <c r="EQ251" s="51"/>
      <c r="ER251" s="51"/>
      <c r="ES251" s="51"/>
      <c r="ET251" s="51"/>
      <c r="EU251" s="51"/>
      <c r="EV251" s="51"/>
      <c r="EW251" s="51"/>
      <c r="EX251" s="51"/>
      <c r="EY251" s="51"/>
      <c r="EZ251" s="51"/>
      <c r="FA251" s="51"/>
      <c r="FB251" s="51"/>
      <c r="FC251" s="51"/>
      <c r="FD251" s="51"/>
      <c r="FE251" s="51"/>
      <c r="FF251" s="51"/>
      <c r="FG251" s="51"/>
      <c r="FH251" s="51"/>
      <c r="FI251" s="51"/>
      <c r="FJ251" s="51"/>
      <c r="FK251" s="51"/>
      <c r="FL251" s="51"/>
      <c r="FM251" s="51"/>
      <c r="FN251" s="51"/>
      <c r="FO251" s="51"/>
      <c r="FP251" s="51"/>
      <c r="FQ251" s="51"/>
      <c r="FR251" s="51"/>
      <c r="FS251" s="51"/>
      <c r="FT251" s="51"/>
      <c r="FU251" s="51"/>
      <c r="FV251" s="51"/>
      <c r="FW251" s="51"/>
      <c r="FX251" s="51"/>
      <c r="FY251" s="51"/>
      <c r="FZ251" s="51"/>
      <c r="GA251" s="51"/>
      <c r="GB251" s="51"/>
      <c r="GC251" s="51"/>
      <c r="GD251" s="51"/>
      <c r="GE251" s="51"/>
      <c r="GF251" s="51"/>
      <c r="GG251" s="51"/>
      <c r="GH251" s="51"/>
      <c r="GI251" s="51"/>
      <c r="GJ251" s="51"/>
      <c r="GK251" s="51"/>
      <c r="GL251" s="51"/>
      <c r="GM251" s="51"/>
      <c r="GN251" s="51"/>
      <c r="GO251" s="51"/>
      <c r="GP251" s="51"/>
      <c r="GQ251" s="51"/>
      <c r="GR251" s="51"/>
      <c r="GS251" s="51"/>
      <c r="GT251" s="51"/>
      <c r="GU251" s="51"/>
      <c r="GV251" s="51"/>
      <c r="GW251" s="51"/>
      <c r="GX251" s="51"/>
      <c r="GY251" s="51"/>
      <c r="GZ251" s="51"/>
      <c r="HA251" s="51"/>
      <c r="HB251" s="51"/>
      <c r="HC251" s="51"/>
      <c r="HD251" s="51"/>
      <c r="HE251" s="51"/>
      <c r="HF251" s="51"/>
      <c r="HG251" s="51"/>
      <c r="HH251" s="51"/>
      <c r="HI251" s="51"/>
      <c r="HJ251" s="51"/>
      <c r="HK251" s="51"/>
    </row>
    <row r="252" spans="1:219" s="23" customFormat="1" ht="12.75">
      <c r="A252" s="3">
        <v>11</v>
      </c>
      <c r="B252" s="21" t="s">
        <v>1254</v>
      </c>
      <c r="C252" s="3" t="s">
        <v>1255</v>
      </c>
      <c r="D252" s="3" t="s">
        <v>2716</v>
      </c>
      <c r="E252" s="3" t="s">
        <v>2726</v>
      </c>
      <c r="F252" s="3" t="s">
        <v>2726</v>
      </c>
      <c r="G252" s="3">
        <v>1920</v>
      </c>
      <c r="H252" s="204">
        <v>42887.66</v>
      </c>
      <c r="I252" s="3" t="s">
        <v>1155</v>
      </c>
      <c r="J252" s="206"/>
      <c r="K252" s="3" t="s">
        <v>449</v>
      </c>
      <c r="L252" s="3" t="s">
        <v>2746</v>
      </c>
      <c r="M252" s="3" t="s">
        <v>1562</v>
      </c>
      <c r="N252" s="3" t="s">
        <v>2314</v>
      </c>
      <c r="O252" s="3" t="s">
        <v>517</v>
      </c>
      <c r="P252" s="3"/>
      <c r="Q252" s="3" t="s">
        <v>2284</v>
      </c>
      <c r="R252" s="3" t="s">
        <v>545</v>
      </c>
      <c r="S252" s="3" t="s">
        <v>2284</v>
      </c>
      <c r="T252" s="3" t="s">
        <v>545</v>
      </c>
      <c r="U252" s="3" t="s">
        <v>2284</v>
      </c>
      <c r="V252" s="3" t="s">
        <v>2284</v>
      </c>
      <c r="W252" s="226">
        <v>128</v>
      </c>
      <c r="X252" s="226">
        <v>206.37</v>
      </c>
      <c r="Y252" s="228"/>
      <c r="Z252" s="227">
        <v>3</v>
      </c>
      <c r="AA252" s="3" t="s">
        <v>2726</v>
      </c>
      <c r="AB252" s="3" t="s">
        <v>2716</v>
      </c>
      <c r="AC252" s="3" t="s">
        <v>2726</v>
      </c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  <c r="DO252" s="51"/>
      <c r="DP252" s="51"/>
      <c r="DQ252" s="51"/>
      <c r="DR252" s="51"/>
      <c r="DS252" s="51"/>
      <c r="DT252" s="51"/>
      <c r="DU252" s="51"/>
      <c r="DV252" s="51"/>
      <c r="DW252" s="51"/>
      <c r="DX252" s="51"/>
      <c r="DY252" s="51"/>
      <c r="DZ252" s="51"/>
      <c r="EA252" s="51"/>
      <c r="EB252" s="51"/>
      <c r="EC252" s="51"/>
      <c r="ED252" s="51"/>
      <c r="EE252" s="51"/>
      <c r="EF252" s="51"/>
      <c r="EG252" s="51"/>
      <c r="EH252" s="51"/>
      <c r="EI252" s="51"/>
      <c r="EJ252" s="51"/>
      <c r="EK252" s="51"/>
      <c r="EL252" s="51"/>
      <c r="EM252" s="51"/>
      <c r="EN252" s="51"/>
      <c r="EO252" s="51"/>
      <c r="EP252" s="51"/>
      <c r="EQ252" s="51"/>
      <c r="ER252" s="51"/>
      <c r="ES252" s="51"/>
      <c r="ET252" s="51"/>
      <c r="EU252" s="51"/>
      <c r="EV252" s="51"/>
      <c r="EW252" s="51"/>
      <c r="EX252" s="51"/>
      <c r="EY252" s="51"/>
      <c r="EZ252" s="51"/>
      <c r="FA252" s="51"/>
      <c r="FB252" s="51"/>
      <c r="FC252" s="51"/>
      <c r="FD252" s="51"/>
      <c r="FE252" s="51"/>
      <c r="FF252" s="51"/>
      <c r="FG252" s="51"/>
      <c r="FH252" s="51"/>
      <c r="FI252" s="51"/>
      <c r="FJ252" s="51"/>
      <c r="FK252" s="51"/>
      <c r="FL252" s="51"/>
      <c r="FM252" s="51"/>
      <c r="FN252" s="51"/>
      <c r="FO252" s="51"/>
      <c r="FP252" s="51"/>
      <c r="FQ252" s="51"/>
      <c r="FR252" s="51"/>
      <c r="FS252" s="51"/>
      <c r="FT252" s="51"/>
      <c r="FU252" s="51"/>
      <c r="FV252" s="51"/>
      <c r="FW252" s="51"/>
      <c r="FX252" s="51"/>
      <c r="FY252" s="51"/>
      <c r="FZ252" s="51"/>
      <c r="GA252" s="51"/>
      <c r="GB252" s="51"/>
      <c r="GC252" s="51"/>
      <c r="GD252" s="51"/>
      <c r="GE252" s="51"/>
      <c r="GF252" s="51"/>
      <c r="GG252" s="51"/>
      <c r="GH252" s="51"/>
      <c r="GI252" s="51"/>
      <c r="GJ252" s="51"/>
      <c r="GK252" s="51"/>
      <c r="GL252" s="51"/>
      <c r="GM252" s="51"/>
      <c r="GN252" s="51"/>
      <c r="GO252" s="51"/>
      <c r="GP252" s="51"/>
      <c r="GQ252" s="51"/>
      <c r="GR252" s="51"/>
      <c r="GS252" s="51"/>
      <c r="GT252" s="51"/>
      <c r="GU252" s="51"/>
      <c r="GV252" s="51"/>
      <c r="GW252" s="51"/>
      <c r="GX252" s="51"/>
      <c r="GY252" s="51"/>
      <c r="GZ252" s="51"/>
      <c r="HA252" s="51"/>
      <c r="HB252" s="51"/>
      <c r="HC252" s="51"/>
      <c r="HD252" s="51"/>
      <c r="HE252" s="51"/>
      <c r="HF252" s="51"/>
      <c r="HG252" s="51"/>
      <c r="HH252" s="51"/>
      <c r="HI252" s="51"/>
      <c r="HJ252" s="51"/>
      <c r="HK252" s="51"/>
    </row>
    <row r="253" spans="1:219" s="23" customFormat="1" ht="12.75">
      <c r="A253" s="3">
        <v>12</v>
      </c>
      <c r="B253" s="21" t="s">
        <v>1254</v>
      </c>
      <c r="C253" s="3" t="s">
        <v>1255</v>
      </c>
      <c r="D253" s="3" t="s">
        <v>2716</v>
      </c>
      <c r="E253" s="3" t="s">
        <v>2726</v>
      </c>
      <c r="F253" s="3" t="s">
        <v>2726</v>
      </c>
      <c r="G253" s="3">
        <v>1815</v>
      </c>
      <c r="H253" s="204">
        <v>50966.37</v>
      </c>
      <c r="I253" s="3" t="s">
        <v>1155</v>
      </c>
      <c r="J253" s="206"/>
      <c r="K253" s="3" t="s">
        <v>450</v>
      </c>
      <c r="L253" s="3" t="s">
        <v>2746</v>
      </c>
      <c r="M253" s="3" t="s">
        <v>1562</v>
      </c>
      <c r="N253" s="3" t="s">
        <v>2314</v>
      </c>
      <c r="O253" s="3" t="s">
        <v>517</v>
      </c>
      <c r="P253" s="3"/>
      <c r="Q253" s="3" t="s">
        <v>2284</v>
      </c>
      <c r="R253" s="3" t="s">
        <v>545</v>
      </c>
      <c r="S253" s="3" t="s">
        <v>2284</v>
      </c>
      <c r="T253" s="3" t="s">
        <v>545</v>
      </c>
      <c r="U253" s="3" t="s">
        <v>2284</v>
      </c>
      <c r="V253" s="3" t="s">
        <v>2284</v>
      </c>
      <c r="W253" s="226">
        <v>163</v>
      </c>
      <c r="X253" s="226">
        <v>293.41</v>
      </c>
      <c r="Y253" s="228"/>
      <c r="Z253" s="227">
        <v>3</v>
      </c>
      <c r="AA253" s="3" t="s">
        <v>2726</v>
      </c>
      <c r="AB253" s="3" t="s">
        <v>2716</v>
      </c>
      <c r="AC253" s="3" t="s">
        <v>2726</v>
      </c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  <c r="DO253" s="51"/>
      <c r="DP253" s="51"/>
      <c r="DQ253" s="51"/>
      <c r="DR253" s="51"/>
      <c r="DS253" s="51"/>
      <c r="DT253" s="51"/>
      <c r="DU253" s="51"/>
      <c r="DV253" s="51"/>
      <c r="DW253" s="51"/>
      <c r="DX253" s="51"/>
      <c r="DY253" s="51"/>
      <c r="DZ253" s="51"/>
      <c r="EA253" s="51"/>
      <c r="EB253" s="51"/>
      <c r="EC253" s="51"/>
      <c r="ED253" s="51"/>
      <c r="EE253" s="51"/>
      <c r="EF253" s="51"/>
      <c r="EG253" s="51"/>
      <c r="EH253" s="51"/>
      <c r="EI253" s="51"/>
      <c r="EJ253" s="51"/>
      <c r="EK253" s="51"/>
      <c r="EL253" s="51"/>
      <c r="EM253" s="51"/>
      <c r="EN253" s="51"/>
      <c r="EO253" s="51"/>
      <c r="EP253" s="51"/>
      <c r="EQ253" s="51"/>
      <c r="ER253" s="51"/>
      <c r="ES253" s="51"/>
      <c r="ET253" s="51"/>
      <c r="EU253" s="51"/>
      <c r="EV253" s="51"/>
      <c r="EW253" s="51"/>
      <c r="EX253" s="51"/>
      <c r="EY253" s="51"/>
      <c r="EZ253" s="51"/>
      <c r="FA253" s="51"/>
      <c r="FB253" s="51"/>
      <c r="FC253" s="51"/>
      <c r="FD253" s="51"/>
      <c r="FE253" s="51"/>
      <c r="FF253" s="51"/>
      <c r="FG253" s="51"/>
      <c r="FH253" s="51"/>
      <c r="FI253" s="51"/>
      <c r="FJ253" s="51"/>
      <c r="FK253" s="51"/>
      <c r="FL253" s="51"/>
      <c r="FM253" s="51"/>
      <c r="FN253" s="51"/>
      <c r="FO253" s="51"/>
      <c r="FP253" s="51"/>
      <c r="FQ253" s="51"/>
      <c r="FR253" s="51"/>
      <c r="FS253" s="51"/>
      <c r="FT253" s="51"/>
      <c r="FU253" s="51"/>
      <c r="FV253" s="51"/>
      <c r="FW253" s="51"/>
      <c r="FX253" s="51"/>
      <c r="FY253" s="51"/>
      <c r="FZ253" s="51"/>
      <c r="GA253" s="51"/>
      <c r="GB253" s="51"/>
      <c r="GC253" s="51"/>
      <c r="GD253" s="51"/>
      <c r="GE253" s="51"/>
      <c r="GF253" s="51"/>
      <c r="GG253" s="51"/>
      <c r="GH253" s="51"/>
      <c r="GI253" s="51"/>
      <c r="GJ253" s="51"/>
      <c r="GK253" s="51"/>
      <c r="GL253" s="51"/>
      <c r="GM253" s="51"/>
      <c r="GN253" s="51"/>
      <c r="GO253" s="51"/>
      <c r="GP253" s="51"/>
      <c r="GQ253" s="51"/>
      <c r="GR253" s="51"/>
      <c r="GS253" s="51"/>
      <c r="GT253" s="51"/>
      <c r="GU253" s="51"/>
      <c r="GV253" s="51"/>
      <c r="GW253" s="51"/>
      <c r="GX253" s="51"/>
      <c r="GY253" s="51"/>
      <c r="GZ253" s="51"/>
      <c r="HA253" s="51"/>
      <c r="HB253" s="51"/>
      <c r="HC253" s="51"/>
      <c r="HD253" s="51"/>
      <c r="HE253" s="51"/>
      <c r="HF253" s="51"/>
      <c r="HG253" s="51"/>
      <c r="HH253" s="51"/>
      <c r="HI253" s="51"/>
      <c r="HJ253" s="51"/>
      <c r="HK253" s="51"/>
    </row>
    <row r="254" spans="1:219" s="23" customFormat="1" ht="12.75">
      <c r="A254" s="3">
        <v>13</v>
      </c>
      <c r="B254" s="21" t="s">
        <v>1254</v>
      </c>
      <c r="C254" s="3" t="s">
        <v>1255</v>
      </c>
      <c r="D254" s="3" t="s">
        <v>2716</v>
      </c>
      <c r="E254" s="3" t="s">
        <v>2726</v>
      </c>
      <c r="F254" s="3" t="s">
        <v>2726</v>
      </c>
      <c r="G254" s="3">
        <v>1959</v>
      </c>
      <c r="H254" s="204">
        <v>54542.2</v>
      </c>
      <c r="I254" s="3" t="s">
        <v>1155</v>
      </c>
      <c r="J254" s="206"/>
      <c r="K254" s="3" t="s">
        <v>451</v>
      </c>
      <c r="L254" s="3" t="s">
        <v>2746</v>
      </c>
      <c r="M254" s="3" t="s">
        <v>1562</v>
      </c>
      <c r="N254" s="3" t="s">
        <v>2314</v>
      </c>
      <c r="O254" s="3" t="s">
        <v>517</v>
      </c>
      <c r="P254" s="3"/>
      <c r="Q254" s="3" t="s">
        <v>2284</v>
      </c>
      <c r="R254" s="3" t="s">
        <v>545</v>
      </c>
      <c r="S254" s="3" t="s">
        <v>2284</v>
      </c>
      <c r="T254" s="3" t="s">
        <v>2284</v>
      </c>
      <c r="U254" s="3" t="s">
        <v>2284</v>
      </c>
      <c r="V254" s="3" t="s">
        <v>2284</v>
      </c>
      <c r="W254" s="226">
        <v>138</v>
      </c>
      <c r="X254" s="226">
        <v>188.46</v>
      </c>
      <c r="Y254" s="228"/>
      <c r="Z254" s="227">
        <v>3</v>
      </c>
      <c r="AA254" s="3" t="s">
        <v>2716</v>
      </c>
      <c r="AB254" s="3" t="s">
        <v>2716</v>
      </c>
      <c r="AC254" s="3" t="s">
        <v>2726</v>
      </c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  <c r="DL254" s="51"/>
      <c r="DM254" s="51"/>
      <c r="DN254" s="51"/>
      <c r="DO254" s="51"/>
      <c r="DP254" s="51"/>
      <c r="DQ254" s="51"/>
      <c r="DR254" s="51"/>
      <c r="DS254" s="51"/>
      <c r="DT254" s="51"/>
      <c r="DU254" s="51"/>
      <c r="DV254" s="51"/>
      <c r="DW254" s="51"/>
      <c r="DX254" s="51"/>
      <c r="DY254" s="51"/>
      <c r="DZ254" s="51"/>
      <c r="EA254" s="51"/>
      <c r="EB254" s="51"/>
      <c r="EC254" s="51"/>
      <c r="ED254" s="51"/>
      <c r="EE254" s="51"/>
      <c r="EF254" s="51"/>
      <c r="EG254" s="51"/>
      <c r="EH254" s="51"/>
      <c r="EI254" s="51"/>
      <c r="EJ254" s="51"/>
      <c r="EK254" s="51"/>
      <c r="EL254" s="51"/>
      <c r="EM254" s="51"/>
      <c r="EN254" s="51"/>
      <c r="EO254" s="51"/>
      <c r="EP254" s="51"/>
      <c r="EQ254" s="51"/>
      <c r="ER254" s="51"/>
      <c r="ES254" s="51"/>
      <c r="ET254" s="51"/>
      <c r="EU254" s="51"/>
      <c r="EV254" s="51"/>
      <c r="EW254" s="51"/>
      <c r="EX254" s="51"/>
      <c r="EY254" s="51"/>
      <c r="EZ254" s="51"/>
      <c r="FA254" s="51"/>
      <c r="FB254" s="51"/>
      <c r="FC254" s="51"/>
      <c r="FD254" s="51"/>
      <c r="FE254" s="51"/>
      <c r="FF254" s="51"/>
      <c r="FG254" s="51"/>
      <c r="FH254" s="51"/>
      <c r="FI254" s="51"/>
      <c r="FJ254" s="51"/>
      <c r="FK254" s="51"/>
      <c r="FL254" s="51"/>
      <c r="FM254" s="51"/>
      <c r="FN254" s="51"/>
      <c r="FO254" s="51"/>
      <c r="FP254" s="51"/>
      <c r="FQ254" s="51"/>
      <c r="FR254" s="51"/>
      <c r="FS254" s="51"/>
      <c r="FT254" s="51"/>
      <c r="FU254" s="51"/>
      <c r="FV254" s="51"/>
      <c r="FW254" s="51"/>
      <c r="FX254" s="51"/>
      <c r="FY254" s="51"/>
      <c r="FZ254" s="51"/>
      <c r="GA254" s="51"/>
      <c r="GB254" s="51"/>
      <c r="GC254" s="51"/>
      <c r="GD254" s="51"/>
      <c r="GE254" s="51"/>
      <c r="GF254" s="51"/>
      <c r="GG254" s="51"/>
      <c r="GH254" s="51"/>
      <c r="GI254" s="51"/>
      <c r="GJ254" s="51"/>
      <c r="GK254" s="51"/>
      <c r="GL254" s="51"/>
      <c r="GM254" s="51"/>
      <c r="GN254" s="51"/>
      <c r="GO254" s="51"/>
      <c r="GP254" s="51"/>
      <c r="GQ254" s="51"/>
      <c r="GR254" s="51"/>
      <c r="GS254" s="51"/>
      <c r="GT254" s="51"/>
      <c r="GU254" s="51"/>
      <c r="GV254" s="51"/>
      <c r="GW254" s="51"/>
      <c r="GX254" s="51"/>
      <c r="GY254" s="51"/>
      <c r="GZ254" s="51"/>
      <c r="HA254" s="51"/>
      <c r="HB254" s="51"/>
      <c r="HC254" s="51"/>
      <c r="HD254" s="51"/>
      <c r="HE254" s="51"/>
      <c r="HF254" s="51"/>
      <c r="HG254" s="51"/>
      <c r="HH254" s="51"/>
      <c r="HI254" s="51"/>
      <c r="HJ254" s="51"/>
      <c r="HK254" s="51"/>
    </row>
    <row r="255" spans="1:219" s="23" customFormat="1" ht="12.75">
      <c r="A255" s="3">
        <v>14</v>
      </c>
      <c r="B255" s="21" t="s">
        <v>1254</v>
      </c>
      <c r="C255" s="3" t="s">
        <v>1255</v>
      </c>
      <c r="D255" s="3" t="s">
        <v>2716</v>
      </c>
      <c r="E255" s="3" t="s">
        <v>2726</v>
      </c>
      <c r="F255" s="3" t="s">
        <v>2726</v>
      </c>
      <c r="G255" s="3">
        <v>1899</v>
      </c>
      <c r="H255" s="204">
        <v>104208.87</v>
      </c>
      <c r="I255" s="3" t="s">
        <v>1155</v>
      </c>
      <c r="J255" s="206"/>
      <c r="K255" s="3" t="s">
        <v>452</v>
      </c>
      <c r="L255" s="3" t="s">
        <v>2746</v>
      </c>
      <c r="M255" s="3" t="s">
        <v>514</v>
      </c>
      <c r="N255" s="3" t="s">
        <v>2314</v>
      </c>
      <c r="O255" s="3" t="s">
        <v>518</v>
      </c>
      <c r="P255" s="3"/>
      <c r="Q255" s="3" t="s">
        <v>2284</v>
      </c>
      <c r="R255" s="3" t="s">
        <v>2284</v>
      </c>
      <c r="S255" s="3" t="s">
        <v>2284</v>
      </c>
      <c r="T255" s="3" t="s">
        <v>2284</v>
      </c>
      <c r="U255" s="3" t="s">
        <v>2284</v>
      </c>
      <c r="V255" s="3" t="s">
        <v>2284</v>
      </c>
      <c r="W255" s="226">
        <v>152</v>
      </c>
      <c r="X255" s="226">
        <v>293.31</v>
      </c>
      <c r="Y255" s="228"/>
      <c r="Z255" s="227">
        <v>4</v>
      </c>
      <c r="AA255" s="3" t="s">
        <v>2716</v>
      </c>
      <c r="AB255" s="3" t="s">
        <v>2716</v>
      </c>
      <c r="AC255" s="3" t="s">
        <v>2726</v>
      </c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  <c r="DO255" s="51"/>
      <c r="DP255" s="51"/>
      <c r="DQ255" s="51"/>
      <c r="DR255" s="51"/>
      <c r="DS255" s="51"/>
      <c r="DT255" s="51"/>
      <c r="DU255" s="51"/>
      <c r="DV255" s="51"/>
      <c r="DW255" s="51"/>
      <c r="DX255" s="51"/>
      <c r="DY255" s="51"/>
      <c r="DZ255" s="51"/>
      <c r="EA255" s="51"/>
      <c r="EB255" s="51"/>
      <c r="EC255" s="51"/>
      <c r="ED255" s="51"/>
      <c r="EE255" s="51"/>
      <c r="EF255" s="51"/>
      <c r="EG255" s="51"/>
      <c r="EH255" s="51"/>
      <c r="EI255" s="51"/>
      <c r="EJ255" s="51"/>
      <c r="EK255" s="51"/>
      <c r="EL255" s="51"/>
      <c r="EM255" s="51"/>
      <c r="EN255" s="51"/>
      <c r="EO255" s="51"/>
      <c r="EP255" s="51"/>
      <c r="EQ255" s="51"/>
      <c r="ER255" s="51"/>
      <c r="ES255" s="51"/>
      <c r="ET255" s="51"/>
      <c r="EU255" s="51"/>
      <c r="EV255" s="51"/>
      <c r="EW255" s="51"/>
      <c r="EX255" s="51"/>
      <c r="EY255" s="51"/>
      <c r="EZ255" s="51"/>
      <c r="FA255" s="51"/>
      <c r="FB255" s="51"/>
      <c r="FC255" s="51"/>
      <c r="FD255" s="51"/>
      <c r="FE255" s="51"/>
      <c r="FF255" s="51"/>
      <c r="FG255" s="51"/>
      <c r="FH255" s="51"/>
      <c r="FI255" s="51"/>
      <c r="FJ255" s="51"/>
      <c r="FK255" s="51"/>
      <c r="FL255" s="51"/>
      <c r="FM255" s="51"/>
      <c r="FN255" s="51"/>
      <c r="FO255" s="51"/>
      <c r="FP255" s="51"/>
      <c r="FQ255" s="51"/>
      <c r="FR255" s="51"/>
      <c r="FS255" s="51"/>
      <c r="FT255" s="51"/>
      <c r="FU255" s="51"/>
      <c r="FV255" s="51"/>
      <c r="FW255" s="51"/>
      <c r="FX255" s="51"/>
      <c r="FY255" s="51"/>
      <c r="FZ255" s="51"/>
      <c r="GA255" s="51"/>
      <c r="GB255" s="51"/>
      <c r="GC255" s="51"/>
      <c r="GD255" s="51"/>
      <c r="GE255" s="51"/>
      <c r="GF255" s="51"/>
      <c r="GG255" s="51"/>
      <c r="GH255" s="51"/>
      <c r="GI255" s="51"/>
      <c r="GJ255" s="51"/>
      <c r="GK255" s="51"/>
      <c r="GL255" s="51"/>
      <c r="GM255" s="51"/>
      <c r="GN255" s="51"/>
      <c r="GO255" s="51"/>
      <c r="GP255" s="51"/>
      <c r="GQ255" s="51"/>
      <c r="GR255" s="51"/>
      <c r="GS255" s="51"/>
      <c r="GT255" s="51"/>
      <c r="GU255" s="51"/>
      <c r="GV255" s="51"/>
      <c r="GW255" s="51"/>
      <c r="GX255" s="51"/>
      <c r="GY255" s="51"/>
      <c r="GZ255" s="51"/>
      <c r="HA255" s="51"/>
      <c r="HB255" s="51"/>
      <c r="HC255" s="51"/>
      <c r="HD255" s="51"/>
      <c r="HE255" s="51"/>
      <c r="HF255" s="51"/>
      <c r="HG255" s="51"/>
      <c r="HH255" s="51"/>
      <c r="HI255" s="51"/>
      <c r="HJ255" s="51"/>
      <c r="HK255" s="51"/>
    </row>
    <row r="256" spans="1:219" s="23" customFormat="1" ht="12.75">
      <c r="A256" s="3">
        <v>15</v>
      </c>
      <c r="B256" s="21" t="s">
        <v>1254</v>
      </c>
      <c r="C256" s="3" t="s">
        <v>1255</v>
      </c>
      <c r="D256" s="3" t="s">
        <v>2716</v>
      </c>
      <c r="E256" s="3" t="s">
        <v>2726</v>
      </c>
      <c r="F256" s="3" t="s">
        <v>2726</v>
      </c>
      <c r="G256" s="3">
        <v>1897</v>
      </c>
      <c r="H256" s="204">
        <v>64624.1</v>
      </c>
      <c r="I256" s="3" t="s">
        <v>1155</v>
      </c>
      <c r="J256" s="206"/>
      <c r="K256" s="3" t="s">
        <v>453</v>
      </c>
      <c r="L256" s="3" t="s">
        <v>2746</v>
      </c>
      <c r="M256" s="3" t="s">
        <v>514</v>
      </c>
      <c r="N256" s="3" t="s">
        <v>1548</v>
      </c>
      <c r="O256" s="3" t="s">
        <v>518</v>
      </c>
      <c r="P256" s="3"/>
      <c r="Q256" s="3" t="s">
        <v>2284</v>
      </c>
      <c r="R256" s="3" t="s">
        <v>2284</v>
      </c>
      <c r="S256" s="3" t="s">
        <v>2284</v>
      </c>
      <c r="T256" s="3" t="s">
        <v>2284</v>
      </c>
      <c r="U256" s="3" t="s">
        <v>2284</v>
      </c>
      <c r="V256" s="3" t="s">
        <v>2284</v>
      </c>
      <c r="W256" s="226">
        <v>193</v>
      </c>
      <c r="X256" s="226">
        <v>355.08</v>
      </c>
      <c r="Y256" s="228"/>
      <c r="Z256" s="227">
        <v>3</v>
      </c>
      <c r="AA256" s="3" t="s">
        <v>2726</v>
      </c>
      <c r="AB256" s="3" t="s">
        <v>2716</v>
      </c>
      <c r="AC256" s="3" t="s">
        <v>2726</v>
      </c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  <c r="DR256" s="51"/>
      <c r="DS256" s="51"/>
      <c r="DT256" s="51"/>
      <c r="DU256" s="51"/>
      <c r="DV256" s="51"/>
      <c r="DW256" s="51"/>
      <c r="DX256" s="51"/>
      <c r="DY256" s="51"/>
      <c r="DZ256" s="51"/>
      <c r="EA256" s="51"/>
      <c r="EB256" s="51"/>
      <c r="EC256" s="51"/>
      <c r="ED256" s="51"/>
      <c r="EE256" s="51"/>
      <c r="EF256" s="51"/>
      <c r="EG256" s="51"/>
      <c r="EH256" s="51"/>
      <c r="EI256" s="51"/>
      <c r="EJ256" s="51"/>
      <c r="EK256" s="51"/>
      <c r="EL256" s="51"/>
      <c r="EM256" s="51"/>
      <c r="EN256" s="51"/>
      <c r="EO256" s="51"/>
      <c r="EP256" s="51"/>
      <c r="EQ256" s="51"/>
      <c r="ER256" s="51"/>
      <c r="ES256" s="51"/>
      <c r="ET256" s="51"/>
      <c r="EU256" s="51"/>
      <c r="EV256" s="51"/>
      <c r="EW256" s="51"/>
      <c r="EX256" s="51"/>
      <c r="EY256" s="51"/>
      <c r="EZ256" s="51"/>
      <c r="FA256" s="51"/>
      <c r="FB256" s="51"/>
      <c r="FC256" s="51"/>
      <c r="FD256" s="51"/>
      <c r="FE256" s="51"/>
      <c r="FF256" s="51"/>
      <c r="FG256" s="51"/>
      <c r="FH256" s="51"/>
      <c r="FI256" s="51"/>
      <c r="FJ256" s="51"/>
      <c r="FK256" s="51"/>
      <c r="FL256" s="51"/>
      <c r="FM256" s="51"/>
      <c r="FN256" s="51"/>
      <c r="FO256" s="51"/>
      <c r="FP256" s="51"/>
      <c r="FQ256" s="51"/>
      <c r="FR256" s="51"/>
      <c r="FS256" s="51"/>
      <c r="FT256" s="51"/>
      <c r="FU256" s="51"/>
      <c r="FV256" s="51"/>
      <c r="FW256" s="51"/>
      <c r="FX256" s="51"/>
      <c r="FY256" s="51"/>
      <c r="FZ256" s="51"/>
      <c r="GA256" s="51"/>
      <c r="GB256" s="51"/>
      <c r="GC256" s="51"/>
      <c r="GD256" s="51"/>
      <c r="GE256" s="51"/>
      <c r="GF256" s="51"/>
      <c r="GG256" s="51"/>
      <c r="GH256" s="51"/>
      <c r="GI256" s="51"/>
      <c r="GJ256" s="51"/>
      <c r="GK256" s="51"/>
      <c r="GL256" s="51"/>
      <c r="GM256" s="51"/>
      <c r="GN256" s="51"/>
      <c r="GO256" s="51"/>
      <c r="GP256" s="51"/>
      <c r="GQ256" s="51"/>
      <c r="GR256" s="51"/>
      <c r="GS256" s="51"/>
      <c r="GT256" s="51"/>
      <c r="GU256" s="51"/>
      <c r="GV256" s="51"/>
      <c r="GW256" s="51"/>
      <c r="GX256" s="51"/>
      <c r="GY256" s="51"/>
      <c r="GZ256" s="51"/>
      <c r="HA256" s="51"/>
      <c r="HB256" s="51"/>
      <c r="HC256" s="51"/>
      <c r="HD256" s="51"/>
      <c r="HE256" s="51"/>
      <c r="HF256" s="51"/>
      <c r="HG256" s="51"/>
      <c r="HH256" s="51"/>
      <c r="HI256" s="51"/>
      <c r="HJ256" s="51"/>
      <c r="HK256" s="51"/>
    </row>
    <row r="257" spans="1:219" s="23" customFormat="1" ht="12.75">
      <c r="A257" s="3">
        <v>16</v>
      </c>
      <c r="B257" s="21" t="s">
        <v>1254</v>
      </c>
      <c r="C257" s="3" t="s">
        <v>1255</v>
      </c>
      <c r="D257" s="3" t="s">
        <v>2716</v>
      </c>
      <c r="E257" s="3" t="s">
        <v>2726</v>
      </c>
      <c r="F257" s="3" t="s">
        <v>2726</v>
      </c>
      <c r="G257" s="3">
        <v>1895</v>
      </c>
      <c r="H257" s="204">
        <v>71612.67</v>
      </c>
      <c r="I257" s="3" t="s">
        <v>1155</v>
      </c>
      <c r="J257" s="206"/>
      <c r="K257" s="3" t="s">
        <v>454</v>
      </c>
      <c r="L257" s="3" t="s">
        <v>2746</v>
      </c>
      <c r="M257" s="3" t="s">
        <v>514</v>
      </c>
      <c r="N257" s="3" t="s">
        <v>519</v>
      </c>
      <c r="O257" s="3" t="s">
        <v>518</v>
      </c>
      <c r="P257" s="3"/>
      <c r="Q257" s="3" t="s">
        <v>2284</v>
      </c>
      <c r="R257" s="3" t="s">
        <v>545</v>
      </c>
      <c r="S257" s="3" t="s">
        <v>2284</v>
      </c>
      <c r="T257" s="3" t="s">
        <v>2284</v>
      </c>
      <c r="U257" s="3" t="s">
        <v>2284</v>
      </c>
      <c r="V257" s="3" t="s">
        <v>2284</v>
      </c>
      <c r="W257" s="226">
        <v>168</v>
      </c>
      <c r="X257" s="226">
        <v>238.27</v>
      </c>
      <c r="Y257" s="228"/>
      <c r="Z257" s="227">
        <v>3</v>
      </c>
      <c r="AA257" s="3" t="s">
        <v>2726</v>
      </c>
      <c r="AB257" s="3" t="s">
        <v>2716</v>
      </c>
      <c r="AC257" s="3" t="s">
        <v>2726</v>
      </c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  <c r="DO257" s="51"/>
      <c r="DP257" s="51"/>
      <c r="DQ257" s="51"/>
      <c r="DR257" s="51"/>
      <c r="DS257" s="51"/>
      <c r="DT257" s="51"/>
      <c r="DU257" s="51"/>
      <c r="DV257" s="51"/>
      <c r="DW257" s="51"/>
      <c r="DX257" s="51"/>
      <c r="DY257" s="51"/>
      <c r="DZ257" s="51"/>
      <c r="EA257" s="51"/>
      <c r="EB257" s="51"/>
      <c r="EC257" s="51"/>
      <c r="ED257" s="51"/>
      <c r="EE257" s="51"/>
      <c r="EF257" s="51"/>
      <c r="EG257" s="51"/>
      <c r="EH257" s="51"/>
      <c r="EI257" s="51"/>
      <c r="EJ257" s="51"/>
      <c r="EK257" s="51"/>
      <c r="EL257" s="51"/>
      <c r="EM257" s="51"/>
      <c r="EN257" s="51"/>
      <c r="EO257" s="51"/>
      <c r="EP257" s="51"/>
      <c r="EQ257" s="51"/>
      <c r="ER257" s="51"/>
      <c r="ES257" s="51"/>
      <c r="ET257" s="51"/>
      <c r="EU257" s="51"/>
      <c r="EV257" s="51"/>
      <c r="EW257" s="51"/>
      <c r="EX257" s="51"/>
      <c r="EY257" s="51"/>
      <c r="EZ257" s="51"/>
      <c r="FA257" s="51"/>
      <c r="FB257" s="51"/>
      <c r="FC257" s="51"/>
      <c r="FD257" s="51"/>
      <c r="FE257" s="51"/>
      <c r="FF257" s="51"/>
      <c r="FG257" s="51"/>
      <c r="FH257" s="51"/>
      <c r="FI257" s="51"/>
      <c r="FJ257" s="51"/>
      <c r="FK257" s="51"/>
      <c r="FL257" s="51"/>
      <c r="FM257" s="51"/>
      <c r="FN257" s="51"/>
      <c r="FO257" s="51"/>
      <c r="FP257" s="51"/>
      <c r="FQ257" s="51"/>
      <c r="FR257" s="51"/>
      <c r="FS257" s="51"/>
      <c r="FT257" s="51"/>
      <c r="FU257" s="51"/>
      <c r="FV257" s="51"/>
      <c r="FW257" s="51"/>
      <c r="FX257" s="51"/>
      <c r="FY257" s="51"/>
      <c r="FZ257" s="51"/>
      <c r="GA257" s="51"/>
      <c r="GB257" s="51"/>
      <c r="GC257" s="51"/>
      <c r="GD257" s="51"/>
      <c r="GE257" s="51"/>
      <c r="GF257" s="51"/>
      <c r="GG257" s="51"/>
      <c r="GH257" s="51"/>
      <c r="GI257" s="51"/>
      <c r="GJ257" s="51"/>
      <c r="GK257" s="51"/>
      <c r="GL257" s="51"/>
      <c r="GM257" s="51"/>
      <c r="GN257" s="51"/>
      <c r="GO257" s="51"/>
      <c r="GP257" s="51"/>
      <c r="GQ257" s="51"/>
      <c r="GR257" s="51"/>
      <c r="GS257" s="51"/>
      <c r="GT257" s="51"/>
      <c r="GU257" s="51"/>
      <c r="GV257" s="51"/>
      <c r="GW257" s="51"/>
      <c r="GX257" s="51"/>
      <c r="GY257" s="51"/>
      <c r="GZ257" s="51"/>
      <c r="HA257" s="51"/>
      <c r="HB257" s="51"/>
      <c r="HC257" s="51"/>
      <c r="HD257" s="51"/>
      <c r="HE257" s="51"/>
      <c r="HF257" s="51"/>
      <c r="HG257" s="51"/>
      <c r="HH257" s="51"/>
      <c r="HI257" s="51"/>
      <c r="HJ257" s="51"/>
      <c r="HK257" s="51"/>
    </row>
    <row r="258" spans="1:219" s="23" customFormat="1" ht="12.75">
      <c r="A258" s="3">
        <v>17</v>
      </c>
      <c r="B258" s="21" t="s">
        <v>1254</v>
      </c>
      <c r="C258" s="3" t="s">
        <v>1255</v>
      </c>
      <c r="D258" s="3" t="s">
        <v>2716</v>
      </c>
      <c r="E258" s="3" t="s">
        <v>2726</v>
      </c>
      <c r="F258" s="3" t="s">
        <v>2726</v>
      </c>
      <c r="G258" s="3">
        <v>1962</v>
      </c>
      <c r="H258" s="204">
        <v>161335.53</v>
      </c>
      <c r="I258" s="3" t="s">
        <v>1155</v>
      </c>
      <c r="J258" s="206"/>
      <c r="K258" s="3" t="s">
        <v>455</v>
      </c>
      <c r="L258" s="3" t="s">
        <v>2746</v>
      </c>
      <c r="M258" s="3" t="s">
        <v>2507</v>
      </c>
      <c r="N258" s="3" t="s">
        <v>2314</v>
      </c>
      <c r="O258" s="3" t="s">
        <v>511</v>
      </c>
      <c r="P258" s="3"/>
      <c r="Q258" s="3" t="s">
        <v>545</v>
      </c>
      <c r="R258" s="3" t="s">
        <v>545</v>
      </c>
      <c r="S258" s="3" t="s">
        <v>545</v>
      </c>
      <c r="T258" s="3" t="s">
        <v>545</v>
      </c>
      <c r="U258" s="3" t="s">
        <v>545</v>
      </c>
      <c r="V258" s="3" t="s">
        <v>545</v>
      </c>
      <c r="W258" s="226">
        <v>500</v>
      </c>
      <c r="X258" s="226">
        <v>475</v>
      </c>
      <c r="Y258" s="228">
        <v>1250</v>
      </c>
      <c r="Z258" s="227">
        <v>1</v>
      </c>
      <c r="AA258" s="3" t="s">
        <v>2726</v>
      </c>
      <c r="AB258" s="3" t="s">
        <v>2716</v>
      </c>
      <c r="AC258" s="3" t="s">
        <v>2726</v>
      </c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  <c r="DO258" s="51"/>
      <c r="DP258" s="51"/>
      <c r="DQ258" s="51"/>
      <c r="DR258" s="51"/>
      <c r="DS258" s="51"/>
      <c r="DT258" s="51"/>
      <c r="DU258" s="51"/>
      <c r="DV258" s="51"/>
      <c r="DW258" s="51"/>
      <c r="DX258" s="51"/>
      <c r="DY258" s="51"/>
      <c r="DZ258" s="51"/>
      <c r="EA258" s="51"/>
      <c r="EB258" s="51"/>
      <c r="EC258" s="51"/>
      <c r="ED258" s="51"/>
      <c r="EE258" s="51"/>
      <c r="EF258" s="51"/>
      <c r="EG258" s="51"/>
      <c r="EH258" s="51"/>
      <c r="EI258" s="51"/>
      <c r="EJ258" s="51"/>
      <c r="EK258" s="51"/>
      <c r="EL258" s="51"/>
      <c r="EM258" s="51"/>
      <c r="EN258" s="51"/>
      <c r="EO258" s="51"/>
      <c r="EP258" s="51"/>
      <c r="EQ258" s="51"/>
      <c r="ER258" s="51"/>
      <c r="ES258" s="51"/>
      <c r="ET258" s="51"/>
      <c r="EU258" s="51"/>
      <c r="EV258" s="51"/>
      <c r="EW258" s="51"/>
      <c r="EX258" s="51"/>
      <c r="EY258" s="51"/>
      <c r="EZ258" s="51"/>
      <c r="FA258" s="51"/>
      <c r="FB258" s="51"/>
      <c r="FC258" s="51"/>
      <c r="FD258" s="51"/>
      <c r="FE258" s="51"/>
      <c r="FF258" s="51"/>
      <c r="FG258" s="51"/>
      <c r="FH258" s="51"/>
      <c r="FI258" s="51"/>
      <c r="FJ258" s="51"/>
      <c r="FK258" s="51"/>
      <c r="FL258" s="51"/>
      <c r="FM258" s="51"/>
      <c r="FN258" s="51"/>
      <c r="FO258" s="51"/>
      <c r="FP258" s="51"/>
      <c r="FQ258" s="51"/>
      <c r="FR258" s="51"/>
      <c r="FS258" s="51"/>
      <c r="FT258" s="51"/>
      <c r="FU258" s="51"/>
      <c r="FV258" s="51"/>
      <c r="FW258" s="51"/>
      <c r="FX258" s="51"/>
      <c r="FY258" s="51"/>
      <c r="FZ258" s="51"/>
      <c r="GA258" s="51"/>
      <c r="GB258" s="51"/>
      <c r="GC258" s="51"/>
      <c r="GD258" s="51"/>
      <c r="GE258" s="51"/>
      <c r="GF258" s="51"/>
      <c r="GG258" s="51"/>
      <c r="GH258" s="51"/>
      <c r="GI258" s="51"/>
      <c r="GJ258" s="51"/>
      <c r="GK258" s="51"/>
      <c r="GL258" s="51"/>
      <c r="GM258" s="51"/>
      <c r="GN258" s="51"/>
      <c r="GO258" s="51"/>
      <c r="GP258" s="51"/>
      <c r="GQ258" s="51"/>
      <c r="GR258" s="51"/>
      <c r="GS258" s="51"/>
      <c r="GT258" s="51"/>
      <c r="GU258" s="51"/>
      <c r="GV258" s="51"/>
      <c r="GW258" s="51"/>
      <c r="GX258" s="51"/>
      <c r="GY258" s="51"/>
      <c r="GZ258" s="51"/>
      <c r="HA258" s="51"/>
      <c r="HB258" s="51"/>
      <c r="HC258" s="51"/>
      <c r="HD258" s="51"/>
      <c r="HE258" s="51"/>
      <c r="HF258" s="51"/>
      <c r="HG258" s="51"/>
      <c r="HH258" s="51"/>
      <c r="HI258" s="51"/>
      <c r="HJ258" s="51"/>
      <c r="HK258" s="51"/>
    </row>
    <row r="259" spans="1:219" s="23" customFormat="1" ht="12.75">
      <c r="A259" s="3">
        <v>18</v>
      </c>
      <c r="B259" s="21" t="s">
        <v>1254</v>
      </c>
      <c r="C259" s="3" t="s">
        <v>1255</v>
      </c>
      <c r="D259" s="3" t="s">
        <v>2716</v>
      </c>
      <c r="E259" s="3" t="s">
        <v>2726</v>
      </c>
      <c r="F259" s="3" t="s">
        <v>2726</v>
      </c>
      <c r="G259" s="3">
        <v>1962</v>
      </c>
      <c r="H259" s="204">
        <v>192224.45</v>
      </c>
      <c r="I259" s="3" t="s">
        <v>1155</v>
      </c>
      <c r="J259" s="206"/>
      <c r="K259" s="3" t="s">
        <v>456</v>
      </c>
      <c r="L259" s="3" t="s">
        <v>2746</v>
      </c>
      <c r="M259" s="3" t="s">
        <v>2507</v>
      </c>
      <c r="N259" s="3" t="s">
        <v>2314</v>
      </c>
      <c r="O259" s="3" t="s">
        <v>520</v>
      </c>
      <c r="P259" s="3"/>
      <c r="Q259" s="3" t="s">
        <v>545</v>
      </c>
      <c r="R259" s="3" t="s">
        <v>545</v>
      </c>
      <c r="S259" s="3" t="s">
        <v>545</v>
      </c>
      <c r="T259" s="3" t="s">
        <v>545</v>
      </c>
      <c r="U259" s="3" t="s">
        <v>545</v>
      </c>
      <c r="V259" s="3" t="s">
        <v>545</v>
      </c>
      <c r="W259" s="226">
        <v>500</v>
      </c>
      <c r="X259" s="226">
        <v>475</v>
      </c>
      <c r="Y259" s="228">
        <v>1250</v>
      </c>
      <c r="Z259" s="227">
        <v>1</v>
      </c>
      <c r="AA259" s="3" t="s">
        <v>2726</v>
      </c>
      <c r="AB259" s="3" t="s">
        <v>2716</v>
      </c>
      <c r="AC259" s="3" t="s">
        <v>2726</v>
      </c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  <c r="DO259" s="51"/>
      <c r="DP259" s="51"/>
      <c r="DQ259" s="51"/>
      <c r="DR259" s="51"/>
      <c r="DS259" s="51"/>
      <c r="DT259" s="51"/>
      <c r="DU259" s="51"/>
      <c r="DV259" s="51"/>
      <c r="DW259" s="51"/>
      <c r="DX259" s="51"/>
      <c r="DY259" s="51"/>
      <c r="DZ259" s="51"/>
      <c r="EA259" s="51"/>
      <c r="EB259" s="51"/>
      <c r="EC259" s="51"/>
      <c r="ED259" s="51"/>
      <c r="EE259" s="51"/>
      <c r="EF259" s="51"/>
      <c r="EG259" s="51"/>
      <c r="EH259" s="51"/>
      <c r="EI259" s="51"/>
      <c r="EJ259" s="51"/>
      <c r="EK259" s="51"/>
      <c r="EL259" s="51"/>
      <c r="EM259" s="51"/>
      <c r="EN259" s="51"/>
      <c r="EO259" s="51"/>
      <c r="EP259" s="51"/>
      <c r="EQ259" s="51"/>
      <c r="ER259" s="51"/>
      <c r="ES259" s="51"/>
      <c r="ET259" s="51"/>
      <c r="EU259" s="51"/>
      <c r="EV259" s="51"/>
      <c r="EW259" s="51"/>
      <c r="EX259" s="51"/>
      <c r="EY259" s="51"/>
      <c r="EZ259" s="51"/>
      <c r="FA259" s="51"/>
      <c r="FB259" s="51"/>
      <c r="FC259" s="51"/>
      <c r="FD259" s="51"/>
      <c r="FE259" s="51"/>
      <c r="FF259" s="51"/>
      <c r="FG259" s="51"/>
      <c r="FH259" s="51"/>
      <c r="FI259" s="51"/>
      <c r="FJ259" s="51"/>
      <c r="FK259" s="51"/>
      <c r="FL259" s="51"/>
      <c r="FM259" s="51"/>
      <c r="FN259" s="51"/>
      <c r="FO259" s="51"/>
      <c r="FP259" s="51"/>
      <c r="FQ259" s="51"/>
      <c r="FR259" s="51"/>
      <c r="FS259" s="51"/>
      <c r="FT259" s="51"/>
      <c r="FU259" s="51"/>
      <c r="FV259" s="51"/>
      <c r="FW259" s="51"/>
      <c r="FX259" s="51"/>
      <c r="FY259" s="51"/>
      <c r="FZ259" s="51"/>
      <c r="GA259" s="51"/>
      <c r="GB259" s="51"/>
      <c r="GC259" s="51"/>
      <c r="GD259" s="51"/>
      <c r="GE259" s="51"/>
      <c r="GF259" s="51"/>
      <c r="GG259" s="51"/>
      <c r="GH259" s="51"/>
      <c r="GI259" s="51"/>
      <c r="GJ259" s="51"/>
      <c r="GK259" s="51"/>
      <c r="GL259" s="51"/>
      <c r="GM259" s="51"/>
      <c r="GN259" s="51"/>
      <c r="GO259" s="51"/>
      <c r="GP259" s="51"/>
      <c r="GQ259" s="51"/>
      <c r="GR259" s="51"/>
      <c r="GS259" s="51"/>
      <c r="GT259" s="51"/>
      <c r="GU259" s="51"/>
      <c r="GV259" s="51"/>
      <c r="GW259" s="51"/>
      <c r="GX259" s="51"/>
      <c r="GY259" s="51"/>
      <c r="GZ259" s="51"/>
      <c r="HA259" s="51"/>
      <c r="HB259" s="51"/>
      <c r="HC259" s="51"/>
      <c r="HD259" s="51"/>
      <c r="HE259" s="51"/>
      <c r="HF259" s="51"/>
      <c r="HG259" s="51"/>
      <c r="HH259" s="51"/>
      <c r="HI259" s="51"/>
      <c r="HJ259" s="51"/>
      <c r="HK259" s="51"/>
    </row>
    <row r="260" spans="1:219" s="23" customFormat="1" ht="12.75">
      <c r="A260" s="3">
        <v>19</v>
      </c>
      <c r="B260" s="21" t="s">
        <v>1254</v>
      </c>
      <c r="C260" s="3" t="s">
        <v>1255</v>
      </c>
      <c r="D260" s="3" t="s">
        <v>2716</v>
      </c>
      <c r="E260" s="3" t="s">
        <v>2726</v>
      </c>
      <c r="F260" s="3" t="s">
        <v>2726</v>
      </c>
      <c r="G260" s="3">
        <v>1930</v>
      </c>
      <c r="H260" s="204">
        <v>29438.47</v>
      </c>
      <c r="I260" s="3" t="s">
        <v>1155</v>
      </c>
      <c r="J260" s="206"/>
      <c r="K260" s="3" t="s">
        <v>457</v>
      </c>
      <c r="L260" s="3" t="s">
        <v>2746</v>
      </c>
      <c r="M260" s="3" t="s">
        <v>1562</v>
      </c>
      <c r="N260" s="3" t="s">
        <v>1548</v>
      </c>
      <c r="O260" s="3" t="s">
        <v>521</v>
      </c>
      <c r="P260" s="3"/>
      <c r="Q260" s="3" t="s">
        <v>2284</v>
      </c>
      <c r="R260" s="3" t="s">
        <v>2284</v>
      </c>
      <c r="S260" s="3" t="s">
        <v>2284</v>
      </c>
      <c r="T260" s="3" t="s">
        <v>2284</v>
      </c>
      <c r="U260" s="3" t="s">
        <v>2284</v>
      </c>
      <c r="V260" s="3" t="s">
        <v>2284</v>
      </c>
      <c r="W260" s="226">
        <v>110</v>
      </c>
      <c r="X260" s="226">
        <v>196.8</v>
      </c>
      <c r="Y260" s="228"/>
      <c r="Z260" s="227">
        <v>3</v>
      </c>
      <c r="AA260" s="3" t="s">
        <v>2716</v>
      </c>
      <c r="AB260" s="3" t="s">
        <v>2716</v>
      </c>
      <c r="AC260" s="3" t="s">
        <v>2726</v>
      </c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  <c r="DO260" s="51"/>
      <c r="DP260" s="51"/>
      <c r="DQ260" s="51"/>
      <c r="DR260" s="51"/>
      <c r="DS260" s="51"/>
      <c r="DT260" s="51"/>
      <c r="DU260" s="51"/>
      <c r="DV260" s="51"/>
      <c r="DW260" s="51"/>
      <c r="DX260" s="51"/>
      <c r="DY260" s="51"/>
      <c r="DZ260" s="51"/>
      <c r="EA260" s="51"/>
      <c r="EB260" s="51"/>
      <c r="EC260" s="51"/>
      <c r="ED260" s="51"/>
      <c r="EE260" s="51"/>
      <c r="EF260" s="51"/>
      <c r="EG260" s="51"/>
      <c r="EH260" s="51"/>
      <c r="EI260" s="51"/>
      <c r="EJ260" s="51"/>
      <c r="EK260" s="51"/>
      <c r="EL260" s="51"/>
      <c r="EM260" s="51"/>
      <c r="EN260" s="51"/>
      <c r="EO260" s="51"/>
      <c r="EP260" s="51"/>
      <c r="EQ260" s="51"/>
      <c r="ER260" s="51"/>
      <c r="ES260" s="51"/>
      <c r="ET260" s="51"/>
      <c r="EU260" s="51"/>
      <c r="EV260" s="51"/>
      <c r="EW260" s="51"/>
      <c r="EX260" s="51"/>
      <c r="EY260" s="51"/>
      <c r="EZ260" s="51"/>
      <c r="FA260" s="51"/>
      <c r="FB260" s="51"/>
      <c r="FC260" s="51"/>
      <c r="FD260" s="51"/>
      <c r="FE260" s="51"/>
      <c r="FF260" s="51"/>
      <c r="FG260" s="51"/>
      <c r="FH260" s="51"/>
      <c r="FI260" s="51"/>
      <c r="FJ260" s="51"/>
      <c r="FK260" s="51"/>
      <c r="FL260" s="51"/>
      <c r="FM260" s="51"/>
      <c r="FN260" s="51"/>
      <c r="FO260" s="51"/>
      <c r="FP260" s="51"/>
      <c r="FQ260" s="51"/>
      <c r="FR260" s="51"/>
      <c r="FS260" s="51"/>
      <c r="FT260" s="51"/>
      <c r="FU260" s="51"/>
      <c r="FV260" s="51"/>
      <c r="FW260" s="51"/>
      <c r="FX260" s="51"/>
      <c r="FY260" s="51"/>
      <c r="FZ260" s="51"/>
      <c r="GA260" s="51"/>
      <c r="GB260" s="51"/>
      <c r="GC260" s="51"/>
      <c r="GD260" s="51"/>
      <c r="GE260" s="51"/>
      <c r="GF260" s="51"/>
      <c r="GG260" s="51"/>
      <c r="GH260" s="51"/>
      <c r="GI260" s="51"/>
      <c r="GJ260" s="51"/>
      <c r="GK260" s="51"/>
      <c r="GL260" s="51"/>
      <c r="GM260" s="51"/>
      <c r="GN260" s="51"/>
      <c r="GO260" s="51"/>
      <c r="GP260" s="51"/>
      <c r="GQ260" s="51"/>
      <c r="GR260" s="51"/>
      <c r="GS260" s="51"/>
      <c r="GT260" s="51"/>
      <c r="GU260" s="51"/>
      <c r="GV260" s="51"/>
      <c r="GW260" s="51"/>
      <c r="GX260" s="51"/>
      <c r="GY260" s="51"/>
      <c r="GZ260" s="51"/>
      <c r="HA260" s="51"/>
      <c r="HB260" s="51"/>
      <c r="HC260" s="51"/>
      <c r="HD260" s="51"/>
      <c r="HE260" s="51"/>
      <c r="HF260" s="51"/>
      <c r="HG260" s="51"/>
      <c r="HH260" s="51"/>
      <c r="HI260" s="51"/>
      <c r="HJ260" s="51"/>
      <c r="HK260" s="51"/>
    </row>
    <row r="261" spans="1:219" s="23" customFormat="1" ht="12.75">
      <c r="A261" s="3">
        <v>20</v>
      </c>
      <c r="B261" s="21" t="s">
        <v>1254</v>
      </c>
      <c r="C261" s="3" t="s">
        <v>2504</v>
      </c>
      <c r="D261" s="3" t="s">
        <v>2716</v>
      </c>
      <c r="E261" s="3" t="s">
        <v>2726</v>
      </c>
      <c r="F261" s="3" t="s">
        <v>2726</v>
      </c>
      <c r="G261" s="3">
        <v>1954</v>
      </c>
      <c r="H261" s="204">
        <v>23054.55</v>
      </c>
      <c r="I261" s="3" t="s">
        <v>1155</v>
      </c>
      <c r="J261" s="206" t="s">
        <v>458</v>
      </c>
      <c r="K261" s="3" t="s">
        <v>459</v>
      </c>
      <c r="L261" s="3" t="s">
        <v>2746</v>
      </c>
      <c r="M261" s="3" t="s">
        <v>1562</v>
      </c>
      <c r="N261" s="3" t="s">
        <v>2314</v>
      </c>
      <c r="O261" s="3" t="s">
        <v>518</v>
      </c>
      <c r="P261" s="3"/>
      <c r="Q261" s="3" t="s">
        <v>2284</v>
      </c>
      <c r="R261" s="3" t="s">
        <v>2284</v>
      </c>
      <c r="S261" s="3" t="s">
        <v>2284</v>
      </c>
      <c r="T261" s="3" t="s">
        <v>2284</v>
      </c>
      <c r="U261" s="3" t="s">
        <v>2284</v>
      </c>
      <c r="V261" s="3" t="s">
        <v>2284</v>
      </c>
      <c r="W261" s="226">
        <v>117</v>
      </c>
      <c r="X261" s="226">
        <v>112</v>
      </c>
      <c r="Y261" s="228"/>
      <c r="Z261" s="227">
        <v>3</v>
      </c>
      <c r="AA261" s="3" t="s">
        <v>2716</v>
      </c>
      <c r="AB261" s="3" t="s">
        <v>2716</v>
      </c>
      <c r="AC261" s="3" t="s">
        <v>2726</v>
      </c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  <c r="DL261" s="51"/>
      <c r="DM261" s="51"/>
      <c r="DN261" s="51"/>
      <c r="DO261" s="51"/>
      <c r="DP261" s="51"/>
      <c r="DQ261" s="51"/>
      <c r="DR261" s="51"/>
      <c r="DS261" s="51"/>
      <c r="DT261" s="51"/>
      <c r="DU261" s="51"/>
      <c r="DV261" s="51"/>
      <c r="DW261" s="51"/>
      <c r="DX261" s="51"/>
      <c r="DY261" s="51"/>
      <c r="DZ261" s="51"/>
      <c r="EA261" s="51"/>
      <c r="EB261" s="51"/>
      <c r="EC261" s="51"/>
      <c r="ED261" s="51"/>
      <c r="EE261" s="51"/>
      <c r="EF261" s="51"/>
      <c r="EG261" s="51"/>
      <c r="EH261" s="51"/>
      <c r="EI261" s="51"/>
      <c r="EJ261" s="51"/>
      <c r="EK261" s="51"/>
      <c r="EL261" s="51"/>
      <c r="EM261" s="51"/>
      <c r="EN261" s="51"/>
      <c r="EO261" s="51"/>
      <c r="EP261" s="51"/>
      <c r="EQ261" s="51"/>
      <c r="ER261" s="51"/>
      <c r="ES261" s="51"/>
      <c r="ET261" s="51"/>
      <c r="EU261" s="51"/>
      <c r="EV261" s="51"/>
      <c r="EW261" s="51"/>
      <c r="EX261" s="51"/>
      <c r="EY261" s="51"/>
      <c r="EZ261" s="51"/>
      <c r="FA261" s="51"/>
      <c r="FB261" s="51"/>
      <c r="FC261" s="51"/>
      <c r="FD261" s="51"/>
      <c r="FE261" s="51"/>
      <c r="FF261" s="51"/>
      <c r="FG261" s="51"/>
      <c r="FH261" s="51"/>
      <c r="FI261" s="51"/>
      <c r="FJ261" s="51"/>
      <c r="FK261" s="51"/>
      <c r="FL261" s="51"/>
      <c r="FM261" s="51"/>
      <c r="FN261" s="51"/>
      <c r="FO261" s="51"/>
      <c r="FP261" s="51"/>
      <c r="FQ261" s="51"/>
      <c r="FR261" s="51"/>
      <c r="FS261" s="51"/>
      <c r="FT261" s="51"/>
      <c r="FU261" s="51"/>
      <c r="FV261" s="51"/>
      <c r="FW261" s="51"/>
      <c r="FX261" s="51"/>
      <c r="FY261" s="51"/>
      <c r="FZ261" s="51"/>
      <c r="GA261" s="51"/>
      <c r="GB261" s="51"/>
      <c r="GC261" s="51"/>
      <c r="GD261" s="51"/>
      <c r="GE261" s="51"/>
      <c r="GF261" s="51"/>
      <c r="GG261" s="51"/>
      <c r="GH261" s="51"/>
      <c r="GI261" s="51"/>
      <c r="GJ261" s="51"/>
      <c r="GK261" s="51"/>
      <c r="GL261" s="51"/>
      <c r="GM261" s="51"/>
      <c r="GN261" s="51"/>
      <c r="GO261" s="51"/>
      <c r="GP261" s="51"/>
      <c r="GQ261" s="51"/>
      <c r="GR261" s="51"/>
      <c r="GS261" s="51"/>
      <c r="GT261" s="51"/>
      <c r="GU261" s="51"/>
      <c r="GV261" s="51"/>
      <c r="GW261" s="51"/>
      <c r="GX261" s="51"/>
      <c r="GY261" s="51"/>
      <c r="GZ261" s="51"/>
      <c r="HA261" s="51"/>
      <c r="HB261" s="51"/>
      <c r="HC261" s="51"/>
      <c r="HD261" s="51"/>
      <c r="HE261" s="51"/>
      <c r="HF261" s="51"/>
      <c r="HG261" s="51"/>
      <c r="HH261" s="51"/>
      <c r="HI261" s="51"/>
      <c r="HJ261" s="51"/>
      <c r="HK261" s="51"/>
    </row>
    <row r="262" spans="1:219" s="23" customFormat="1" ht="12.75">
      <c r="A262" s="3">
        <v>21</v>
      </c>
      <c r="B262" s="21" t="s">
        <v>1254</v>
      </c>
      <c r="C262" s="3" t="s">
        <v>1255</v>
      </c>
      <c r="D262" s="3" t="s">
        <v>2716</v>
      </c>
      <c r="E262" s="3" t="s">
        <v>2726</v>
      </c>
      <c r="F262" s="3" t="s">
        <v>2726</v>
      </c>
      <c r="G262" s="3">
        <v>1897</v>
      </c>
      <c r="H262" s="204">
        <v>151231.91</v>
      </c>
      <c r="I262" s="3" t="s">
        <v>1155</v>
      </c>
      <c r="J262" s="206"/>
      <c r="K262" s="3" t="s">
        <v>460</v>
      </c>
      <c r="L262" s="3" t="s">
        <v>2746</v>
      </c>
      <c r="M262" s="3" t="s">
        <v>514</v>
      </c>
      <c r="N262" s="3" t="s">
        <v>2314</v>
      </c>
      <c r="O262" s="3" t="s">
        <v>522</v>
      </c>
      <c r="P262" s="3"/>
      <c r="Q262" s="3" t="s">
        <v>2284</v>
      </c>
      <c r="R262" s="3" t="s">
        <v>545</v>
      </c>
      <c r="S262" s="3" t="s">
        <v>545</v>
      </c>
      <c r="T262" s="3" t="s">
        <v>2284</v>
      </c>
      <c r="U262" s="3" t="s">
        <v>2284</v>
      </c>
      <c r="V262" s="3" t="s">
        <v>2284</v>
      </c>
      <c r="W262" s="226">
        <v>266</v>
      </c>
      <c r="X262" s="226">
        <v>416.28</v>
      </c>
      <c r="Y262" s="228"/>
      <c r="Z262" s="227">
        <v>4</v>
      </c>
      <c r="AA262" s="3" t="s">
        <v>551</v>
      </c>
      <c r="AB262" s="3" t="s">
        <v>2716</v>
      </c>
      <c r="AC262" s="3" t="s">
        <v>2726</v>
      </c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  <c r="DL262" s="51"/>
      <c r="DM262" s="51"/>
      <c r="DN262" s="51"/>
      <c r="DO262" s="51"/>
      <c r="DP262" s="51"/>
      <c r="DQ262" s="51"/>
      <c r="DR262" s="51"/>
      <c r="DS262" s="51"/>
      <c r="DT262" s="51"/>
      <c r="DU262" s="51"/>
      <c r="DV262" s="51"/>
      <c r="DW262" s="51"/>
      <c r="DX262" s="51"/>
      <c r="DY262" s="51"/>
      <c r="DZ262" s="51"/>
      <c r="EA262" s="51"/>
      <c r="EB262" s="51"/>
      <c r="EC262" s="51"/>
      <c r="ED262" s="51"/>
      <c r="EE262" s="51"/>
      <c r="EF262" s="51"/>
      <c r="EG262" s="51"/>
      <c r="EH262" s="51"/>
      <c r="EI262" s="51"/>
      <c r="EJ262" s="51"/>
      <c r="EK262" s="51"/>
      <c r="EL262" s="51"/>
      <c r="EM262" s="51"/>
      <c r="EN262" s="51"/>
      <c r="EO262" s="51"/>
      <c r="EP262" s="51"/>
      <c r="EQ262" s="51"/>
      <c r="ER262" s="51"/>
      <c r="ES262" s="51"/>
      <c r="ET262" s="51"/>
      <c r="EU262" s="51"/>
      <c r="EV262" s="51"/>
      <c r="EW262" s="51"/>
      <c r="EX262" s="51"/>
      <c r="EY262" s="51"/>
      <c r="EZ262" s="51"/>
      <c r="FA262" s="51"/>
      <c r="FB262" s="51"/>
      <c r="FC262" s="51"/>
      <c r="FD262" s="51"/>
      <c r="FE262" s="51"/>
      <c r="FF262" s="51"/>
      <c r="FG262" s="51"/>
      <c r="FH262" s="51"/>
      <c r="FI262" s="51"/>
      <c r="FJ262" s="51"/>
      <c r="FK262" s="51"/>
      <c r="FL262" s="51"/>
      <c r="FM262" s="51"/>
      <c r="FN262" s="51"/>
      <c r="FO262" s="51"/>
      <c r="FP262" s="51"/>
      <c r="FQ262" s="51"/>
      <c r="FR262" s="51"/>
      <c r="FS262" s="51"/>
      <c r="FT262" s="51"/>
      <c r="FU262" s="51"/>
      <c r="FV262" s="51"/>
      <c r="FW262" s="51"/>
      <c r="FX262" s="51"/>
      <c r="FY262" s="51"/>
      <c r="FZ262" s="51"/>
      <c r="GA262" s="51"/>
      <c r="GB262" s="51"/>
      <c r="GC262" s="51"/>
      <c r="GD262" s="51"/>
      <c r="GE262" s="51"/>
      <c r="GF262" s="51"/>
      <c r="GG262" s="51"/>
      <c r="GH262" s="51"/>
      <c r="GI262" s="51"/>
      <c r="GJ262" s="51"/>
      <c r="GK262" s="51"/>
      <c r="GL262" s="51"/>
      <c r="GM262" s="51"/>
      <c r="GN262" s="51"/>
      <c r="GO262" s="51"/>
      <c r="GP262" s="51"/>
      <c r="GQ262" s="51"/>
      <c r="GR262" s="51"/>
      <c r="GS262" s="51"/>
      <c r="GT262" s="51"/>
      <c r="GU262" s="51"/>
      <c r="GV262" s="51"/>
      <c r="GW262" s="51"/>
      <c r="GX262" s="51"/>
      <c r="GY262" s="51"/>
      <c r="GZ262" s="51"/>
      <c r="HA262" s="51"/>
      <c r="HB262" s="51"/>
      <c r="HC262" s="51"/>
      <c r="HD262" s="51"/>
      <c r="HE262" s="51"/>
      <c r="HF262" s="51"/>
      <c r="HG262" s="51"/>
      <c r="HH262" s="51"/>
      <c r="HI262" s="51"/>
      <c r="HJ262" s="51"/>
      <c r="HK262" s="51"/>
    </row>
    <row r="263" spans="1:219" s="23" customFormat="1" ht="12.75">
      <c r="A263" s="3">
        <v>22</v>
      </c>
      <c r="B263" s="21" t="s">
        <v>1254</v>
      </c>
      <c r="C263" s="3" t="s">
        <v>1255</v>
      </c>
      <c r="D263" s="3" t="s">
        <v>2716</v>
      </c>
      <c r="E263" s="3" t="s">
        <v>2726</v>
      </c>
      <c r="F263" s="3" t="s">
        <v>2726</v>
      </c>
      <c r="G263" s="3">
        <v>1897</v>
      </c>
      <c r="H263" s="204">
        <v>126735.45</v>
      </c>
      <c r="I263" s="3" t="s">
        <v>1155</v>
      </c>
      <c r="J263" s="206"/>
      <c r="K263" s="3" t="s">
        <v>461</v>
      </c>
      <c r="L263" s="3" t="s">
        <v>2746</v>
      </c>
      <c r="M263" s="3" t="s">
        <v>1562</v>
      </c>
      <c r="N263" s="3" t="s">
        <v>2314</v>
      </c>
      <c r="O263" s="3" t="s">
        <v>522</v>
      </c>
      <c r="P263" s="3"/>
      <c r="Q263" s="3" t="s">
        <v>2284</v>
      </c>
      <c r="R263" s="3" t="s">
        <v>545</v>
      </c>
      <c r="S263" s="3" t="s">
        <v>545</v>
      </c>
      <c r="T263" s="3" t="s">
        <v>2284</v>
      </c>
      <c r="U263" s="3" t="s">
        <v>2284</v>
      </c>
      <c r="V263" s="3" t="s">
        <v>2284</v>
      </c>
      <c r="W263" s="226">
        <v>164</v>
      </c>
      <c r="X263" s="226">
        <v>486.35</v>
      </c>
      <c r="Y263" s="228"/>
      <c r="Z263" s="227">
        <v>4</v>
      </c>
      <c r="AA263" s="3" t="s">
        <v>2716</v>
      </c>
      <c r="AB263" s="3" t="s">
        <v>2716</v>
      </c>
      <c r="AC263" s="3" t="s">
        <v>2726</v>
      </c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  <c r="DL263" s="51"/>
      <c r="DM263" s="51"/>
      <c r="DN263" s="51"/>
      <c r="DO263" s="51"/>
      <c r="DP263" s="51"/>
      <c r="DQ263" s="51"/>
      <c r="DR263" s="51"/>
      <c r="DS263" s="51"/>
      <c r="DT263" s="51"/>
      <c r="DU263" s="51"/>
      <c r="DV263" s="51"/>
      <c r="DW263" s="51"/>
      <c r="DX263" s="51"/>
      <c r="DY263" s="51"/>
      <c r="DZ263" s="51"/>
      <c r="EA263" s="51"/>
      <c r="EB263" s="51"/>
      <c r="EC263" s="51"/>
      <c r="ED263" s="51"/>
      <c r="EE263" s="51"/>
      <c r="EF263" s="51"/>
      <c r="EG263" s="51"/>
      <c r="EH263" s="51"/>
      <c r="EI263" s="51"/>
      <c r="EJ263" s="51"/>
      <c r="EK263" s="51"/>
      <c r="EL263" s="51"/>
      <c r="EM263" s="51"/>
      <c r="EN263" s="51"/>
      <c r="EO263" s="51"/>
      <c r="EP263" s="51"/>
      <c r="EQ263" s="51"/>
      <c r="ER263" s="51"/>
      <c r="ES263" s="51"/>
      <c r="ET263" s="51"/>
      <c r="EU263" s="51"/>
      <c r="EV263" s="51"/>
      <c r="EW263" s="51"/>
      <c r="EX263" s="51"/>
      <c r="EY263" s="51"/>
      <c r="EZ263" s="51"/>
      <c r="FA263" s="51"/>
      <c r="FB263" s="51"/>
      <c r="FC263" s="51"/>
      <c r="FD263" s="51"/>
      <c r="FE263" s="51"/>
      <c r="FF263" s="51"/>
      <c r="FG263" s="51"/>
      <c r="FH263" s="51"/>
      <c r="FI263" s="51"/>
      <c r="FJ263" s="51"/>
      <c r="FK263" s="51"/>
      <c r="FL263" s="51"/>
      <c r="FM263" s="51"/>
      <c r="FN263" s="51"/>
      <c r="FO263" s="51"/>
      <c r="FP263" s="51"/>
      <c r="FQ263" s="51"/>
      <c r="FR263" s="51"/>
      <c r="FS263" s="51"/>
      <c r="FT263" s="51"/>
      <c r="FU263" s="51"/>
      <c r="FV263" s="51"/>
      <c r="FW263" s="51"/>
      <c r="FX263" s="51"/>
      <c r="FY263" s="51"/>
      <c r="FZ263" s="51"/>
      <c r="GA263" s="51"/>
      <c r="GB263" s="51"/>
      <c r="GC263" s="51"/>
      <c r="GD263" s="51"/>
      <c r="GE263" s="51"/>
      <c r="GF263" s="51"/>
      <c r="GG263" s="51"/>
      <c r="GH263" s="51"/>
      <c r="GI263" s="51"/>
      <c r="GJ263" s="51"/>
      <c r="GK263" s="51"/>
      <c r="GL263" s="51"/>
      <c r="GM263" s="51"/>
      <c r="GN263" s="51"/>
      <c r="GO263" s="51"/>
      <c r="GP263" s="51"/>
      <c r="GQ263" s="51"/>
      <c r="GR263" s="51"/>
      <c r="GS263" s="51"/>
      <c r="GT263" s="51"/>
      <c r="GU263" s="51"/>
      <c r="GV263" s="51"/>
      <c r="GW263" s="51"/>
      <c r="GX263" s="51"/>
      <c r="GY263" s="51"/>
      <c r="GZ263" s="51"/>
      <c r="HA263" s="51"/>
      <c r="HB263" s="51"/>
      <c r="HC263" s="51"/>
      <c r="HD263" s="51"/>
      <c r="HE263" s="51"/>
      <c r="HF263" s="51"/>
      <c r="HG263" s="51"/>
      <c r="HH263" s="51"/>
      <c r="HI263" s="51"/>
      <c r="HJ263" s="51"/>
      <c r="HK263" s="51"/>
    </row>
    <row r="264" spans="1:219" s="23" customFormat="1" ht="12.75">
      <c r="A264" s="3">
        <v>23</v>
      </c>
      <c r="B264" s="21" t="s">
        <v>1254</v>
      </c>
      <c r="C264" s="3" t="s">
        <v>1255</v>
      </c>
      <c r="D264" s="3" t="s">
        <v>2716</v>
      </c>
      <c r="E264" s="3" t="s">
        <v>2726</v>
      </c>
      <c r="F264" s="3" t="s">
        <v>2726</v>
      </c>
      <c r="G264" s="3">
        <v>1897</v>
      </c>
      <c r="H264" s="204">
        <v>162127.15</v>
      </c>
      <c r="I264" s="3" t="s">
        <v>1155</v>
      </c>
      <c r="J264" s="206"/>
      <c r="K264" s="3" t="s">
        <v>462</v>
      </c>
      <c r="L264" s="3" t="s">
        <v>2746</v>
      </c>
      <c r="M264" s="3" t="s">
        <v>1562</v>
      </c>
      <c r="N264" s="3" t="s">
        <v>2314</v>
      </c>
      <c r="O264" s="3" t="s">
        <v>522</v>
      </c>
      <c r="P264" s="3"/>
      <c r="Q264" s="3" t="s">
        <v>2284</v>
      </c>
      <c r="R264" s="3" t="s">
        <v>2284</v>
      </c>
      <c r="S264" s="3" t="s">
        <v>545</v>
      </c>
      <c r="T264" s="3" t="s">
        <v>2284</v>
      </c>
      <c r="U264" s="3" t="s">
        <v>2284</v>
      </c>
      <c r="V264" s="3" t="s">
        <v>2284</v>
      </c>
      <c r="W264" s="226">
        <v>231</v>
      </c>
      <c r="X264" s="226">
        <v>511.55</v>
      </c>
      <c r="Y264" s="228"/>
      <c r="Z264" s="227">
        <v>4</v>
      </c>
      <c r="AA264" s="3" t="s">
        <v>2716</v>
      </c>
      <c r="AB264" s="3" t="s">
        <v>2716</v>
      </c>
      <c r="AC264" s="3" t="s">
        <v>2726</v>
      </c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  <c r="DO264" s="51"/>
      <c r="DP264" s="51"/>
      <c r="DQ264" s="51"/>
      <c r="DR264" s="51"/>
      <c r="DS264" s="51"/>
      <c r="DT264" s="51"/>
      <c r="DU264" s="51"/>
      <c r="DV264" s="51"/>
      <c r="DW264" s="51"/>
      <c r="DX264" s="51"/>
      <c r="DY264" s="51"/>
      <c r="DZ264" s="51"/>
      <c r="EA264" s="51"/>
      <c r="EB264" s="51"/>
      <c r="EC264" s="51"/>
      <c r="ED264" s="51"/>
      <c r="EE264" s="51"/>
      <c r="EF264" s="51"/>
      <c r="EG264" s="51"/>
      <c r="EH264" s="51"/>
      <c r="EI264" s="51"/>
      <c r="EJ264" s="51"/>
      <c r="EK264" s="51"/>
      <c r="EL264" s="51"/>
      <c r="EM264" s="51"/>
      <c r="EN264" s="51"/>
      <c r="EO264" s="51"/>
      <c r="EP264" s="51"/>
      <c r="EQ264" s="51"/>
      <c r="ER264" s="51"/>
      <c r="ES264" s="51"/>
      <c r="ET264" s="51"/>
      <c r="EU264" s="51"/>
      <c r="EV264" s="51"/>
      <c r="EW264" s="51"/>
      <c r="EX264" s="51"/>
      <c r="EY264" s="51"/>
      <c r="EZ264" s="51"/>
      <c r="FA264" s="51"/>
      <c r="FB264" s="51"/>
      <c r="FC264" s="51"/>
      <c r="FD264" s="51"/>
      <c r="FE264" s="51"/>
      <c r="FF264" s="51"/>
      <c r="FG264" s="51"/>
      <c r="FH264" s="51"/>
      <c r="FI264" s="51"/>
      <c r="FJ264" s="51"/>
      <c r="FK264" s="51"/>
      <c r="FL264" s="51"/>
      <c r="FM264" s="51"/>
      <c r="FN264" s="51"/>
      <c r="FO264" s="51"/>
      <c r="FP264" s="51"/>
      <c r="FQ264" s="51"/>
      <c r="FR264" s="51"/>
      <c r="FS264" s="51"/>
      <c r="FT264" s="51"/>
      <c r="FU264" s="51"/>
      <c r="FV264" s="51"/>
      <c r="FW264" s="51"/>
      <c r="FX264" s="51"/>
      <c r="FY264" s="51"/>
      <c r="FZ264" s="51"/>
      <c r="GA264" s="51"/>
      <c r="GB264" s="51"/>
      <c r="GC264" s="51"/>
      <c r="GD264" s="51"/>
      <c r="GE264" s="51"/>
      <c r="GF264" s="51"/>
      <c r="GG264" s="51"/>
      <c r="GH264" s="51"/>
      <c r="GI264" s="51"/>
      <c r="GJ264" s="51"/>
      <c r="GK264" s="51"/>
      <c r="GL264" s="51"/>
      <c r="GM264" s="51"/>
      <c r="GN264" s="51"/>
      <c r="GO264" s="51"/>
      <c r="GP264" s="51"/>
      <c r="GQ264" s="51"/>
      <c r="GR264" s="51"/>
      <c r="GS264" s="51"/>
      <c r="GT264" s="51"/>
      <c r="GU264" s="51"/>
      <c r="GV264" s="51"/>
      <c r="GW264" s="51"/>
      <c r="GX264" s="51"/>
      <c r="GY264" s="51"/>
      <c r="GZ264" s="51"/>
      <c r="HA264" s="51"/>
      <c r="HB264" s="51"/>
      <c r="HC264" s="51"/>
      <c r="HD264" s="51"/>
      <c r="HE264" s="51"/>
      <c r="HF264" s="51"/>
      <c r="HG264" s="51"/>
      <c r="HH264" s="51"/>
      <c r="HI264" s="51"/>
      <c r="HJ264" s="51"/>
      <c r="HK264" s="51"/>
    </row>
    <row r="265" spans="1:219" s="23" customFormat="1" ht="12.75">
      <c r="A265" s="3">
        <v>24</v>
      </c>
      <c r="B265" s="21" t="s">
        <v>1254</v>
      </c>
      <c r="C265" s="3" t="s">
        <v>1255</v>
      </c>
      <c r="D265" s="3" t="s">
        <v>2716</v>
      </c>
      <c r="E265" s="3" t="s">
        <v>2726</v>
      </c>
      <c r="F265" s="3" t="s">
        <v>2726</v>
      </c>
      <c r="G265" s="3">
        <v>1919</v>
      </c>
      <c r="H265" s="204">
        <v>37502.03</v>
      </c>
      <c r="I265" s="3" t="s">
        <v>1155</v>
      </c>
      <c r="J265" s="206"/>
      <c r="K265" s="3" t="s">
        <v>463</v>
      </c>
      <c r="L265" s="3" t="s">
        <v>2746</v>
      </c>
      <c r="M265" s="3" t="s">
        <v>1562</v>
      </c>
      <c r="N265" s="3" t="s">
        <v>1548</v>
      </c>
      <c r="O265" s="3" t="s">
        <v>523</v>
      </c>
      <c r="P265" s="3"/>
      <c r="Q265" s="3" t="s">
        <v>547</v>
      </c>
      <c r="R265" s="3" t="s">
        <v>545</v>
      </c>
      <c r="S265" s="3" t="s">
        <v>547</v>
      </c>
      <c r="T265" s="3" t="s">
        <v>547</v>
      </c>
      <c r="U265" s="3" t="s">
        <v>2289</v>
      </c>
      <c r="V265" s="3" t="s">
        <v>2284</v>
      </c>
      <c r="W265" s="226">
        <v>120</v>
      </c>
      <c r="X265" s="226">
        <v>156.82</v>
      </c>
      <c r="Y265" s="228"/>
      <c r="Z265" s="227">
        <v>2</v>
      </c>
      <c r="AA265" s="3" t="s">
        <v>2726</v>
      </c>
      <c r="AB265" s="3" t="s">
        <v>2716</v>
      </c>
      <c r="AC265" s="3" t="s">
        <v>2726</v>
      </c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  <c r="DH265" s="51"/>
      <c r="DI265" s="51"/>
      <c r="DJ265" s="51"/>
      <c r="DK265" s="51"/>
      <c r="DL265" s="51"/>
      <c r="DM265" s="51"/>
      <c r="DN265" s="51"/>
      <c r="DO265" s="51"/>
      <c r="DP265" s="51"/>
      <c r="DQ265" s="51"/>
      <c r="DR265" s="51"/>
      <c r="DS265" s="51"/>
      <c r="DT265" s="51"/>
      <c r="DU265" s="51"/>
      <c r="DV265" s="51"/>
      <c r="DW265" s="51"/>
      <c r="DX265" s="51"/>
      <c r="DY265" s="51"/>
      <c r="DZ265" s="51"/>
      <c r="EA265" s="51"/>
      <c r="EB265" s="51"/>
      <c r="EC265" s="51"/>
      <c r="ED265" s="51"/>
      <c r="EE265" s="51"/>
      <c r="EF265" s="51"/>
      <c r="EG265" s="51"/>
      <c r="EH265" s="51"/>
      <c r="EI265" s="51"/>
      <c r="EJ265" s="51"/>
      <c r="EK265" s="51"/>
      <c r="EL265" s="51"/>
      <c r="EM265" s="51"/>
      <c r="EN265" s="51"/>
      <c r="EO265" s="51"/>
      <c r="EP265" s="51"/>
      <c r="EQ265" s="51"/>
      <c r="ER265" s="51"/>
      <c r="ES265" s="51"/>
      <c r="ET265" s="51"/>
      <c r="EU265" s="51"/>
      <c r="EV265" s="51"/>
      <c r="EW265" s="51"/>
      <c r="EX265" s="51"/>
      <c r="EY265" s="51"/>
      <c r="EZ265" s="51"/>
      <c r="FA265" s="51"/>
      <c r="FB265" s="51"/>
      <c r="FC265" s="51"/>
      <c r="FD265" s="51"/>
      <c r="FE265" s="51"/>
      <c r="FF265" s="51"/>
      <c r="FG265" s="51"/>
      <c r="FH265" s="51"/>
      <c r="FI265" s="51"/>
      <c r="FJ265" s="51"/>
      <c r="FK265" s="51"/>
      <c r="FL265" s="51"/>
      <c r="FM265" s="51"/>
      <c r="FN265" s="51"/>
      <c r="FO265" s="51"/>
      <c r="FP265" s="51"/>
      <c r="FQ265" s="51"/>
      <c r="FR265" s="51"/>
      <c r="FS265" s="51"/>
      <c r="FT265" s="51"/>
      <c r="FU265" s="51"/>
      <c r="FV265" s="51"/>
      <c r="FW265" s="51"/>
      <c r="FX265" s="51"/>
      <c r="FY265" s="51"/>
      <c r="FZ265" s="51"/>
      <c r="GA265" s="51"/>
      <c r="GB265" s="51"/>
      <c r="GC265" s="51"/>
      <c r="GD265" s="51"/>
      <c r="GE265" s="51"/>
      <c r="GF265" s="51"/>
      <c r="GG265" s="51"/>
      <c r="GH265" s="51"/>
      <c r="GI265" s="51"/>
      <c r="GJ265" s="51"/>
      <c r="GK265" s="51"/>
      <c r="GL265" s="51"/>
      <c r="GM265" s="51"/>
      <c r="GN265" s="51"/>
      <c r="GO265" s="51"/>
      <c r="GP265" s="51"/>
      <c r="GQ265" s="51"/>
      <c r="GR265" s="51"/>
      <c r="GS265" s="51"/>
      <c r="GT265" s="51"/>
      <c r="GU265" s="51"/>
      <c r="GV265" s="51"/>
      <c r="GW265" s="51"/>
      <c r="GX265" s="51"/>
      <c r="GY265" s="51"/>
      <c r="GZ265" s="51"/>
      <c r="HA265" s="51"/>
      <c r="HB265" s="51"/>
      <c r="HC265" s="51"/>
      <c r="HD265" s="51"/>
      <c r="HE265" s="51"/>
      <c r="HF265" s="51"/>
      <c r="HG265" s="51"/>
      <c r="HH265" s="51"/>
      <c r="HI265" s="51"/>
      <c r="HJ265" s="51"/>
      <c r="HK265" s="51"/>
    </row>
    <row r="266" spans="1:219" s="23" customFormat="1" ht="12.75">
      <c r="A266" s="3">
        <v>25</v>
      </c>
      <c r="B266" s="21" t="s">
        <v>1254</v>
      </c>
      <c r="C266" s="3" t="s">
        <v>1255</v>
      </c>
      <c r="D266" s="3" t="s">
        <v>2726</v>
      </c>
      <c r="E266" s="3" t="s">
        <v>2726</v>
      </c>
      <c r="F266" s="3" t="s">
        <v>2726</v>
      </c>
      <c r="G266" s="3">
        <v>1927</v>
      </c>
      <c r="H266" s="204">
        <v>103731.98</v>
      </c>
      <c r="I266" s="3" t="s">
        <v>1155</v>
      </c>
      <c r="J266" s="206"/>
      <c r="K266" s="3" t="s">
        <v>464</v>
      </c>
      <c r="L266" s="3" t="s">
        <v>524</v>
      </c>
      <c r="M266" s="3" t="s">
        <v>1562</v>
      </c>
      <c r="N266" s="3" t="s">
        <v>2314</v>
      </c>
      <c r="O266" s="3" t="s">
        <v>518</v>
      </c>
      <c r="P266" s="3"/>
      <c r="Q266" s="3" t="s">
        <v>547</v>
      </c>
      <c r="R266" s="3" t="s">
        <v>547</v>
      </c>
      <c r="S266" s="3" t="s">
        <v>547</v>
      </c>
      <c r="T266" s="3" t="s">
        <v>547</v>
      </c>
      <c r="U266" s="3" t="s">
        <v>2289</v>
      </c>
      <c r="V266" s="3" t="s">
        <v>547</v>
      </c>
      <c r="W266" s="226"/>
      <c r="X266" s="226">
        <v>553</v>
      </c>
      <c r="Y266" s="228"/>
      <c r="Z266" s="227">
        <v>2</v>
      </c>
      <c r="AA266" s="3" t="s">
        <v>551</v>
      </c>
      <c r="AB266" s="3" t="s">
        <v>2716</v>
      </c>
      <c r="AC266" s="3" t="s">
        <v>2726</v>
      </c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  <c r="DH266" s="51"/>
      <c r="DI266" s="51"/>
      <c r="DJ266" s="51"/>
      <c r="DK266" s="51"/>
      <c r="DL266" s="51"/>
      <c r="DM266" s="51"/>
      <c r="DN266" s="51"/>
      <c r="DO266" s="51"/>
      <c r="DP266" s="51"/>
      <c r="DQ266" s="51"/>
      <c r="DR266" s="51"/>
      <c r="DS266" s="51"/>
      <c r="DT266" s="51"/>
      <c r="DU266" s="51"/>
      <c r="DV266" s="51"/>
      <c r="DW266" s="51"/>
      <c r="DX266" s="51"/>
      <c r="DY266" s="51"/>
      <c r="DZ266" s="51"/>
      <c r="EA266" s="51"/>
      <c r="EB266" s="51"/>
      <c r="EC266" s="51"/>
      <c r="ED266" s="51"/>
      <c r="EE266" s="51"/>
      <c r="EF266" s="51"/>
      <c r="EG266" s="51"/>
      <c r="EH266" s="51"/>
      <c r="EI266" s="51"/>
      <c r="EJ266" s="51"/>
      <c r="EK266" s="51"/>
      <c r="EL266" s="51"/>
      <c r="EM266" s="51"/>
      <c r="EN266" s="51"/>
      <c r="EO266" s="51"/>
      <c r="EP266" s="51"/>
      <c r="EQ266" s="51"/>
      <c r="ER266" s="51"/>
      <c r="ES266" s="51"/>
      <c r="ET266" s="51"/>
      <c r="EU266" s="51"/>
      <c r="EV266" s="51"/>
      <c r="EW266" s="51"/>
      <c r="EX266" s="51"/>
      <c r="EY266" s="51"/>
      <c r="EZ266" s="51"/>
      <c r="FA266" s="51"/>
      <c r="FB266" s="51"/>
      <c r="FC266" s="51"/>
      <c r="FD266" s="51"/>
      <c r="FE266" s="51"/>
      <c r="FF266" s="51"/>
      <c r="FG266" s="51"/>
      <c r="FH266" s="51"/>
      <c r="FI266" s="51"/>
      <c r="FJ266" s="51"/>
      <c r="FK266" s="51"/>
      <c r="FL266" s="51"/>
      <c r="FM266" s="51"/>
      <c r="FN266" s="51"/>
      <c r="FO266" s="51"/>
      <c r="FP266" s="51"/>
      <c r="FQ266" s="51"/>
      <c r="FR266" s="51"/>
      <c r="FS266" s="51"/>
      <c r="FT266" s="51"/>
      <c r="FU266" s="51"/>
      <c r="FV266" s="51"/>
      <c r="FW266" s="51"/>
      <c r="FX266" s="51"/>
      <c r="FY266" s="51"/>
      <c r="FZ266" s="51"/>
      <c r="GA266" s="51"/>
      <c r="GB266" s="51"/>
      <c r="GC266" s="51"/>
      <c r="GD266" s="51"/>
      <c r="GE266" s="51"/>
      <c r="GF266" s="51"/>
      <c r="GG266" s="51"/>
      <c r="GH266" s="51"/>
      <c r="GI266" s="51"/>
      <c r="GJ266" s="51"/>
      <c r="GK266" s="51"/>
      <c r="GL266" s="51"/>
      <c r="GM266" s="51"/>
      <c r="GN266" s="51"/>
      <c r="GO266" s="51"/>
      <c r="GP266" s="51"/>
      <c r="GQ266" s="51"/>
      <c r="GR266" s="51"/>
      <c r="GS266" s="51"/>
      <c r="GT266" s="51"/>
      <c r="GU266" s="51"/>
      <c r="GV266" s="51"/>
      <c r="GW266" s="51"/>
      <c r="GX266" s="51"/>
      <c r="GY266" s="51"/>
      <c r="GZ266" s="51"/>
      <c r="HA266" s="51"/>
      <c r="HB266" s="51"/>
      <c r="HC266" s="51"/>
      <c r="HD266" s="51"/>
      <c r="HE266" s="51"/>
      <c r="HF266" s="51"/>
      <c r="HG266" s="51"/>
      <c r="HH266" s="51"/>
      <c r="HI266" s="51"/>
      <c r="HJ266" s="51"/>
      <c r="HK266" s="51"/>
    </row>
    <row r="267" spans="1:219" s="23" customFormat="1" ht="12.75">
      <c r="A267" s="3">
        <v>26</v>
      </c>
      <c r="B267" s="21" t="s">
        <v>1254</v>
      </c>
      <c r="C267" s="3" t="s">
        <v>1255</v>
      </c>
      <c r="D267" s="3" t="s">
        <v>2716</v>
      </c>
      <c r="E267" s="3" t="s">
        <v>2726</v>
      </c>
      <c r="F267" s="3" t="s">
        <v>2726</v>
      </c>
      <c r="G267" s="3">
        <v>1927</v>
      </c>
      <c r="H267" s="204">
        <v>41129.98</v>
      </c>
      <c r="I267" s="3" t="s">
        <v>1155</v>
      </c>
      <c r="J267" s="206"/>
      <c r="K267" s="3" t="s">
        <v>465</v>
      </c>
      <c r="L267" s="3" t="s">
        <v>2746</v>
      </c>
      <c r="M267" s="3" t="s">
        <v>1562</v>
      </c>
      <c r="N267" s="3" t="s">
        <v>2314</v>
      </c>
      <c r="O267" s="3" t="s">
        <v>518</v>
      </c>
      <c r="P267" s="3"/>
      <c r="Q267" s="3" t="s">
        <v>545</v>
      </c>
      <c r="R267" s="3" t="s">
        <v>547</v>
      </c>
      <c r="S267" s="3" t="s">
        <v>547</v>
      </c>
      <c r="T267" s="3" t="s">
        <v>547</v>
      </c>
      <c r="U267" s="3" t="s">
        <v>2289</v>
      </c>
      <c r="V267" s="3" t="s">
        <v>547</v>
      </c>
      <c r="W267" s="226">
        <v>330</v>
      </c>
      <c r="X267" s="226">
        <v>317.25</v>
      </c>
      <c r="Y267" s="228"/>
      <c r="Z267" s="227">
        <v>3</v>
      </c>
      <c r="AA267" s="3" t="s">
        <v>551</v>
      </c>
      <c r="AB267" s="3" t="s">
        <v>2716</v>
      </c>
      <c r="AC267" s="3" t="s">
        <v>2726</v>
      </c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  <c r="DL267" s="51"/>
      <c r="DM267" s="51"/>
      <c r="DN267" s="51"/>
      <c r="DO267" s="51"/>
      <c r="DP267" s="51"/>
      <c r="DQ267" s="51"/>
      <c r="DR267" s="51"/>
      <c r="DS267" s="51"/>
      <c r="DT267" s="51"/>
      <c r="DU267" s="51"/>
      <c r="DV267" s="51"/>
      <c r="DW267" s="51"/>
      <c r="DX267" s="51"/>
      <c r="DY267" s="51"/>
      <c r="DZ267" s="51"/>
      <c r="EA267" s="51"/>
      <c r="EB267" s="51"/>
      <c r="EC267" s="51"/>
      <c r="ED267" s="51"/>
      <c r="EE267" s="51"/>
      <c r="EF267" s="51"/>
      <c r="EG267" s="51"/>
      <c r="EH267" s="51"/>
      <c r="EI267" s="51"/>
      <c r="EJ267" s="51"/>
      <c r="EK267" s="51"/>
      <c r="EL267" s="51"/>
      <c r="EM267" s="51"/>
      <c r="EN267" s="51"/>
      <c r="EO267" s="51"/>
      <c r="EP267" s="51"/>
      <c r="EQ267" s="51"/>
      <c r="ER267" s="51"/>
      <c r="ES267" s="51"/>
      <c r="ET267" s="51"/>
      <c r="EU267" s="51"/>
      <c r="EV267" s="51"/>
      <c r="EW267" s="51"/>
      <c r="EX267" s="51"/>
      <c r="EY267" s="51"/>
      <c r="EZ267" s="51"/>
      <c r="FA267" s="51"/>
      <c r="FB267" s="51"/>
      <c r="FC267" s="51"/>
      <c r="FD267" s="51"/>
      <c r="FE267" s="51"/>
      <c r="FF267" s="51"/>
      <c r="FG267" s="51"/>
      <c r="FH267" s="51"/>
      <c r="FI267" s="51"/>
      <c r="FJ267" s="51"/>
      <c r="FK267" s="51"/>
      <c r="FL267" s="51"/>
      <c r="FM267" s="51"/>
      <c r="FN267" s="51"/>
      <c r="FO267" s="51"/>
      <c r="FP267" s="51"/>
      <c r="FQ267" s="51"/>
      <c r="FR267" s="51"/>
      <c r="FS267" s="51"/>
      <c r="FT267" s="51"/>
      <c r="FU267" s="51"/>
      <c r="FV267" s="51"/>
      <c r="FW267" s="51"/>
      <c r="FX267" s="51"/>
      <c r="FY267" s="51"/>
      <c r="FZ267" s="51"/>
      <c r="GA267" s="51"/>
      <c r="GB267" s="51"/>
      <c r="GC267" s="51"/>
      <c r="GD267" s="51"/>
      <c r="GE267" s="51"/>
      <c r="GF267" s="51"/>
      <c r="GG267" s="51"/>
      <c r="GH267" s="51"/>
      <c r="GI267" s="51"/>
      <c r="GJ267" s="51"/>
      <c r="GK267" s="51"/>
      <c r="GL267" s="51"/>
      <c r="GM267" s="51"/>
      <c r="GN267" s="51"/>
      <c r="GO267" s="51"/>
      <c r="GP267" s="51"/>
      <c r="GQ267" s="51"/>
      <c r="GR267" s="51"/>
      <c r="GS267" s="51"/>
      <c r="GT267" s="51"/>
      <c r="GU267" s="51"/>
      <c r="GV267" s="51"/>
      <c r="GW267" s="51"/>
      <c r="GX267" s="51"/>
      <c r="GY267" s="51"/>
      <c r="GZ267" s="51"/>
      <c r="HA267" s="51"/>
      <c r="HB267" s="51"/>
      <c r="HC267" s="51"/>
      <c r="HD267" s="51"/>
      <c r="HE267" s="51"/>
      <c r="HF267" s="51"/>
      <c r="HG267" s="51"/>
      <c r="HH267" s="51"/>
      <c r="HI267" s="51"/>
      <c r="HJ267" s="51"/>
      <c r="HK267" s="51"/>
    </row>
    <row r="268" spans="1:219" s="23" customFormat="1" ht="12.75">
      <c r="A268" s="3">
        <v>27</v>
      </c>
      <c r="B268" s="21" t="s">
        <v>1254</v>
      </c>
      <c r="C268" s="3" t="s">
        <v>1255</v>
      </c>
      <c r="D268" s="3" t="s">
        <v>2716</v>
      </c>
      <c r="E268" s="3" t="s">
        <v>2726</v>
      </c>
      <c r="F268" s="3" t="s">
        <v>2726</v>
      </c>
      <c r="G268" s="3">
        <v>1927</v>
      </c>
      <c r="H268" s="204">
        <v>45978.41</v>
      </c>
      <c r="I268" s="3" t="s">
        <v>1155</v>
      </c>
      <c r="J268" s="206"/>
      <c r="K268" s="3" t="s">
        <v>466</v>
      </c>
      <c r="L268" s="3" t="s">
        <v>2746</v>
      </c>
      <c r="M268" s="3" t="s">
        <v>1562</v>
      </c>
      <c r="N268" s="3" t="s">
        <v>2314</v>
      </c>
      <c r="O268" s="3" t="s">
        <v>518</v>
      </c>
      <c r="P268" s="3"/>
      <c r="Q268" s="3" t="s">
        <v>2284</v>
      </c>
      <c r="R268" s="3" t="s">
        <v>545</v>
      </c>
      <c r="S268" s="3" t="s">
        <v>2284</v>
      </c>
      <c r="T268" s="3" t="s">
        <v>2284</v>
      </c>
      <c r="U268" s="3" t="s">
        <v>2289</v>
      </c>
      <c r="V268" s="3" t="s">
        <v>548</v>
      </c>
      <c r="W268" s="226">
        <v>190</v>
      </c>
      <c r="X268" s="226">
        <v>174</v>
      </c>
      <c r="Y268" s="228"/>
      <c r="Z268" s="227">
        <v>3</v>
      </c>
      <c r="AA268" s="3" t="s">
        <v>2716</v>
      </c>
      <c r="AB268" s="3" t="s">
        <v>2716</v>
      </c>
      <c r="AC268" s="3" t="s">
        <v>2726</v>
      </c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  <c r="DO268" s="51"/>
      <c r="DP268" s="51"/>
      <c r="DQ268" s="51"/>
      <c r="DR268" s="51"/>
      <c r="DS268" s="51"/>
      <c r="DT268" s="51"/>
      <c r="DU268" s="51"/>
      <c r="DV268" s="51"/>
      <c r="DW268" s="51"/>
      <c r="DX268" s="51"/>
      <c r="DY268" s="51"/>
      <c r="DZ268" s="51"/>
      <c r="EA268" s="51"/>
      <c r="EB268" s="51"/>
      <c r="EC268" s="51"/>
      <c r="ED268" s="51"/>
      <c r="EE268" s="51"/>
      <c r="EF268" s="51"/>
      <c r="EG268" s="51"/>
      <c r="EH268" s="51"/>
      <c r="EI268" s="51"/>
      <c r="EJ268" s="51"/>
      <c r="EK268" s="51"/>
      <c r="EL268" s="51"/>
      <c r="EM268" s="51"/>
      <c r="EN268" s="51"/>
      <c r="EO268" s="51"/>
      <c r="EP268" s="51"/>
      <c r="EQ268" s="51"/>
      <c r="ER268" s="51"/>
      <c r="ES268" s="51"/>
      <c r="ET268" s="51"/>
      <c r="EU268" s="51"/>
      <c r="EV268" s="51"/>
      <c r="EW268" s="51"/>
      <c r="EX268" s="51"/>
      <c r="EY268" s="51"/>
      <c r="EZ268" s="51"/>
      <c r="FA268" s="51"/>
      <c r="FB268" s="51"/>
      <c r="FC268" s="51"/>
      <c r="FD268" s="51"/>
      <c r="FE268" s="51"/>
      <c r="FF268" s="51"/>
      <c r="FG268" s="51"/>
      <c r="FH268" s="51"/>
      <c r="FI268" s="51"/>
      <c r="FJ268" s="51"/>
      <c r="FK268" s="51"/>
      <c r="FL268" s="51"/>
      <c r="FM268" s="51"/>
      <c r="FN268" s="51"/>
      <c r="FO268" s="51"/>
      <c r="FP268" s="51"/>
      <c r="FQ268" s="51"/>
      <c r="FR268" s="51"/>
      <c r="FS268" s="51"/>
      <c r="FT268" s="51"/>
      <c r="FU268" s="51"/>
      <c r="FV268" s="51"/>
      <c r="FW268" s="51"/>
      <c r="FX268" s="51"/>
      <c r="FY268" s="51"/>
      <c r="FZ268" s="51"/>
      <c r="GA268" s="51"/>
      <c r="GB268" s="51"/>
      <c r="GC268" s="51"/>
      <c r="GD268" s="51"/>
      <c r="GE268" s="51"/>
      <c r="GF268" s="51"/>
      <c r="GG268" s="51"/>
      <c r="GH268" s="51"/>
      <c r="GI268" s="51"/>
      <c r="GJ268" s="51"/>
      <c r="GK268" s="51"/>
      <c r="GL268" s="51"/>
      <c r="GM268" s="51"/>
      <c r="GN268" s="51"/>
      <c r="GO268" s="51"/>
      <c r="GP268" s="51"/>
      <c r="GQ268" s="51"/>
      <c r="GR268" s="51"/>
      <c r="GS268" s="51"/>
      <c r="GT268" s="51"/>
      <c r="GU268" s="51"/>
      <c r="GV268" s="51"/>
      <c r="GW268" s="51"/>
      <c r="GX268" s="51"/>
      <c r="GY268" s="51"/>
      <c r="GZ268" s="51"/>
      <c r="HA268" s="51"/>
      <c r="HB268" s="51"/>
      <c r="HC268" s="51"/>
      <c r="HD268" s="51"/>
      <c r="HE268" s="51"/>
      <c r="HF268" s="51"/>
      <c r="HG268" s="51"/>
      <c r="HH268" s="51"/>
      <c r="HI268" s="51"/>
      <c r="HJ268" s="51"/>
      <c r="HK268" s="51"/>
    </row>
    <row r="269" spans="1:219" s="23" customFormat="1" ht="12.75">
      <c r="A269" s="3">
        <v>28</v>
      </c>
      <c r="B269" s="21" t="s">
        <v>1254</v>
      </c>
      <c r="C269" s="3" t="s">
        <v>1255</v>
      </c>
      <c r="D269" s="3" t="s">
        <v>2716</v>
      </c>
      <c r="E269" s="3" t="s">
        <v>2726</v>
      </c>
      <c r="F269" s="3" t="s">
        <v>2726</v>
      </c>
      <c r="G269" s="3">
        <v>1927</v>
      </c>
      <c r="H269" s="204">
        <v>87693.95</v>
      </c>
      <c r="I269" s="3" t="s">
        <v>1155</v>
      </c>
      <c r="J269" s="206"/>
      <c r="K269" s="3" t="s">
        <v>467</v>
      </c>
      <c r="L269" s="3" t="s">
        <v>2746</v>
      </c>
      <c r="M269" s="3" t="s">
        <v>525</v>
      </c>
      <c r="N269" s="3" t="s">
        <v>1548</v>
      </c>
      <c r="O269" s="3" t="s">
        <v>518</v>
      </c>
      <c r="P269" s="3"/>
      <c r="Q269" s="3" t="s">
        <v>546</v>
      </c>
      <c r="R269" s="3" t="s">
        <v>2284</v>
      </c>
      <c r="S269" s="3" t="s">
        <v>2284</v>
      </c>
      <c r="T269" s="3" t="s">
        <v>2284</v>
      </c>
      <c r="U269" s="3" t="s">
        <v>549</v>
      </c>
      <c r="V269" s="3" t="s">
        <v>2284</v>
      </c>
      <c r="W269" s="226">
        <v>230</v>
      </c>
      <c r="X269" s="226">
        <v>320</v>
      </c>
      <c r="Y269" s="228"/>
      <c r="Z269" s="227">
        <v>2.5</v>
      </c>
      <c r="AA269" s="3" t="s">
        <v>2716</v>
      </c>
      <c r="AB269" s="3" t="s">
        <v>2716</v>
      </c>
      <c r="AC269" s="3" t="s">
        <v>2726</v>
      </c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  <c r="DL269" s="51"/>
      <c r="DM269" s="51"/>
      <c r="DN269" s="51"/>
      <c r="DO269" s="51"/>
      <c r="DP269" s="51"/>
      <c r="DQ269" s="51"/>
      <c r="DR269" s="51"/>
      <c r="DS269" s="51"/>
      <c r="DT269" s="51"/>
      <c r="DU269" s="51"/>
      <c r="DV269" s="51"/>
      <c r="DW269" s="51"/>
      <c r="DX269" s="51"/>
      <c r="DY269" s="51"/>
      <c r="DZ269" s="51"/>
      <c r="EA269" s="51"/>
      <c r="EB269" s="51"/>
      <c r="EC269" s="51"/>
      <c r="ED269" s="51"/>
      <c r="EE269" s="51"/>
      <c r="EF269" s="51"/>
      <c r="EG269" s="51"/>
      <c r="EH269" s="51"/>
      <c r="EI269" s="51"/>
      <c r="EJ269" s="51"/>
      <c r="EK269" s="51"/>
      <c r="EL269" s="51"/>
      <c r="EM269" s="51"/>
      <c r="EN269" s="51"/>
      <c r="EO269" s="51"/>
      <c r="EP269" s="51"/>
      <c r="EQ269" s="51"/>
      <c r="ER269" s="51"/>
      <c r="ES269" s="51"/>
      <c r="ET269" s="51"/>
      <c r="EU269" s="51"/>
      <c r="EV269" s="51"/>
      <c r="EW269" s="51"/>
      <c r="EX269" s="51"/>
      <c r="EY269" s="51"/>
      <c r="EZ269" s="51"/>
      <c r="FA269" s="51"/>
      <c r="FB269" s="51"/>
      <c r="FC269" s="51"/>
      <c r="FD269" s="51"/>
      <c r="FE269" s="51"/>
      <c r="FF269" s="51"/>
      <c r="FG269" s="51"/>
      <c r="FH269" s="51"/>
      <c r="FI269" s="51"/>
      <c r="FJ269" s="51"/>
      <c r="FK269" s="51"/>
      <c r="FL269" s="51"/>
      <c r="FM269" s="51"/>
      <c r="FN269" s="51"/>
      <c r="FO269" s="51"/>
      <c r="FP269" s="51"/>
      <c r="FQ269" s="51"/>
      <c r="FR269" s="51"/>
      <c r="FS269" s="51"/>
      <c r="FT269" s="51"/>
      <c r="FU269" s="51"/>
      <c r="FV269" s="51"/>
      <c r="FW269" s="51"/>
      <c r="FX269" s="51"/>
      <c r="FY269" s="51"/>
      <c r="FZ269" s="51"/>
      <c r="GA269" s="51"/>
      <c r="GB269" s="51"/>
      <c r="GC269" s="51"/>
      <c r="GD269" s="51"/>
      <c r="GE269" s="51"/>
      <c r="GF269" s="51"/>
      <c r="GG269" s="51"/>
      <c r="GH269" s="51"/>
      <c r="GI269" s="51"/>
      <c r="GJ269" s="51"/>
      <c r="GK269" s="51"/>
      <c r="GL269" s="51"/>
      <c r="GM269" s="51"/>
      <c r="GN269" s="51"/>
      <c r="GO269" s="51"/>
      <c r="GP269" s="51"/>
      <c r="GQ269" s="51"/>
      <c r="GR269" s="51"/>
      <c r="GS269" s="51"/>
      <c r="GT269" s="51"/>
      <c r="GU269" s="51"/>
      <c r="GV269" s="51"/>
      <c r="GW269" s="51"/>
      <c r="GX269" s="51"/>
      <c r="GY269" s="51"/>
      <c r="GZ269" s="51"/>
      <c r="HA269" s="51"/>
      <c r="HB269" s="51"/>
      <c r="HC269" s="51"/>
      <c r="HD269" s="51"/>
      <c r="HE269" s="51"/>
      <c r="HF269" s="51"/>
      <c r="HG269" s="51"/>
      <c r="HH269" s="51"/>
      <c r="HI269" s="51"/>
      <c r="HJ269" s="51"/>
      <c r="HK269" s="51"/>
    </row>
    <row r="270" spans="1:219" s="23" customFormat="1" ht="12.75">
      <c r="A270" s="3">
        <v>29</v>
      </c>
      <c r="B270" s="21" t="s">
        <v>1254</v>
      </c>
      <c r="C270" s="3" t="s">
        <v>1255</v>
      </c>
      <c r="D270" s="3" t="s">
        <v>2716</v>
      </c>
      <c r="E270" s="3" t="s">
        <v>2726</v>
      </c>
      <c r="F270" s="3" t="s">
        <v>2726</v>
      </c>
      <c r="G270" s="3">
        <v>1927</v>
      </c>
      <c r="H270" s="204">
        <v>66524.81</v>
      </c>
      <c r="I270" s="3" t="s">
        <v>1155</v>
      </c>
      <c r="J270" s="206"/>
      <c r="K270" s="3" t="s">
        <v>468</v>
      </c>
      <c r="L270" s="3" t="s">
        <v>2746</v>
      </c>
      <c r="M270" s="3" t="s">
        <v>525</v>
      </c>
      <c r="N270" s="3" t="s">
        <v>1548</v>
      </c>
      <c r="O270" s="3" t="s">
        <v>521</v>
      </c>
      <c r="P270" s="3"/>
      <c r="Q270" s="3" t="s">
        <v>2284</v>
      </c>
      <c r="R270" s="3" t="s">
        <v>2284</v>
      </c>
      <c r="S270" s="3" t="s">
        <v>2284</v>
      </c>
      <c r="T270" s="3" t="s">
        <v>2284</v>
      </c>
      <c r="U270" s="3" t="s">
        <v>546</v>
      </c>
      <c r="V270" s="3" t="s">
        <v>2284</v>
      </c>
      <c r="W270" s="226">
        <v>180</v>
      </c>
      <c r="X270" s="226">
        <v>215</v>
      </c>
      <c r="Y270" s="228"/>
      <c r="Z270" s="227">
        <v>3</v>
      </c>
      <c r="AA270" s="3" t="s">
        <v>2716</v>
      </c>
      <c r="AB270" s="3" t="s">
        <v>2716</v>
      </c>
      <c r="AC270" s="3" t="s">
        <v>2726</v>
      </c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  <c r="DL270" s="51"/>
      <c r="DM270" s="51"/>
      <c r="DN270" s="51"/>
      <c r="DO270" s="51"/>
      <c r="DP270" s="51"/>
      <c r="DQ270" s="51"/>
      <c r="DR270" s="51"/>
      <c r="DS270" s="51"/>
      <c r="DT270" s="51"/>
      <c r="DU270" s="51"/>
      <c r="DV270" s="51"/>
      <c r="DW270" s="51"/>
      <c r="DX270" s="51"/>
      <c r="DY270" s="51"/>
      <c r="DZ270" s="51"/>
      <c r="EA270" s="51"/>
      <c r="EB270" s="51"/>
      <c r="EC270" s="51"/>
      <c r="ED270" s="51"/>
      <c r="EE270" s="51"/>
      <c r="EF270" s="51"/>
      <c r="EG270" s="51"/>
      <c r="EH270" s="51"/>
      <c r="EI270" s="51"/>
      <c r="EJ270" s="51"/>
      <c r="EK270" s="51"/>
      <c r="EL270" s="51"/>
      <c r="EM270" s="51"/>
      <c r="EN270" s="51"/>
      <c r="EO270" s="51"/>
      <c r="EP270" s="51"/>
      <c r="EQ270" s="51"/>
      <c r="ER270" s="51"/>
      <c r="ES270" s="51"/>
      <c r="ET270" s="51"/>
      <c r="EU270" s="51"/>
      <c r="EV270" s="51"/>
      <c r="EW270" s="51"/>
      <c r="EX270" s="51"/>
      <c r="EY270" s="51"/>
      <c r="EZ270" s="51"/>
      <c r="FA270" s="51"/>
      <c r="FB270" s="51"/>
      <c r="FC270" s="51"/>
      <c r="FD270" s="51"/>
      <c r="FE270" s="51"/>
      <c r="FF270" s="51"/>
      <c r="FG270" s="51"/>
      <c r="FH270" s="51"/>
      <c r="FI270" s="51"/>
      <c r="FJ270" s="51"/>
      <c r="FK270" s="51"/>
      <c r="FL270" s="51"/>
      <c r="FM270" s="51"/>
      <c r="FN270" s="51"/>
      <c r="FO270" s="51"/>
      <c r="FP270" s="51"/>
      <c r="FQ270" s="51"/>
      <c r="FR270" s="51"/>
      <c r="FS270" s="51"/>
      <c r="FT270" s="51"/>
      <c r="FU270" s="51"/>
      <c r="FV270" s="51"/>
      <c r="FW270" s="51"/>
      <c r="FX270" s="51"/>
      <c r="FY270" s="51"/>
      <c r="FZ270" s="51"/>
      <c r="GA270" s="51"/>
      <c r="GB270" s="51"/>
      <c r="GC270" s="51"/>
      <c r="GD270" s="51"/>
      <c r="GE270" s="51"/>
      <c r="GF270" s="51"/>
      <c r="GG270" s="51"/>
      <c r="GH270" s="51"/>
      <c r="GI270" s="51"/>
      <c r="GJ270" s="51"/>
      <c r="GK270" s="51"/>
      <c r="GL270" s="51"/>
      <c r="GM270" s="51"/>
      <c r="GN270" s="51"/>
      <c r="GO270" s="51"/>
      <c r="GP270" s="51"/>
      <c r="GQ270" s="51"/>
      <c r="GR270" s="51"/>
      <c r="GS270" s="51"/>
      <c r="GT270" s="51"/>
      <c r="GU270" s="51"/>
      <c r="GV270" s="51"/>
      <c r="GW270" s="51"/>
      <c r="GX270" s="51"/>
      <c r="GY270" s="51"/>
      <c r="GZ270" s="51"/>
      <c r="HA270" s="51"/>
      <c r="HB270" s="51"/>
      <c r="HC270" s="51"/>
      <c r="HD270" s="51"/>
      <c r="HE270" s="51"/>
      <c r="HF270" s="51"/>
      <c r="HG270" s="51"/>
      <c r="HH270" s="51"/>
      <c r="HI270" s="51"/>
      <c r="HJ270" s="51"/>
      <c r="HK270" s="51"/>
    </row>
    <row r="271" spans="1:219" s="23" customFormat="1" ht="12.75">
      <c r="A271" s="3">
        <v>30</v>
      </c>
      <c r="B271" s="21" t="s">
        <v>1254</v>
      </c>
      <c r="C271" s="3" t="s">
        <v>1255</v>
      </c>
      <c r="D271" s="3" t="s">
        <v>2716</v>
      </c>
      <c r="E271" s="3" t="s">
        <v>2726</v>
      </c>
      <c r="F271" s="3" t="s">
        <v>2726</v>
      </c>
      <c r="G271" s="3">
        <v>2004</v>
      </c>
      <c r="H271" s="204">
        <v>812866.14</v>
      </c>
      <c r="I271" s="3" t="s">
        <v>1155</v>
      </c>
      <c r="J271" s="206"/>
      <c r="K271" s="3" t="s">
        <v>469</v>
      </c>
      <c r="L271" s="3" t="s">
        <v>2746</v>
      </c>
      <c r="M271" s="3" t="s">
        <v>525</v>
      </c>
      <c r="N271" s="3" t="s">
        <v>408</v>
      </c>
      <c r="O271" s="3" t="s">
        <v>515</v>
      </c>
      <c r="P271" s="3"/>
      <c r="Q271" s="3" t="s">
        <v>546</v>
      </c>
      <c r="R271" s="3" t="s">
        <v>546</v>
      </c>
      <c r="S271" s="3" t="s">
        <v>546</v>
      </c>
      <c r="T271" s="3" t="s">
        <v>546</v>
      </c>
      <c r="U271" s="3" t="s">
        <v>2289</v>
      </c>
      <c r="V271" s="3" t="s">
        <v>546</v>
      </c>
      <c r="W271" s="226"/>
      <c r="X271" s="226">
        <v>368</v>
      </c>
      <c r="Y271" s="228"/>
      <c r="Z271" s="227">
        <v>2</v>
      </c>
      <c r="AA271" s="3" t="s">
        <v>2726</v>
      </c>
      <c r="AB271" s="3" t="s">
        <v>2716</v>
      </c>
      <c r="AC271" s="3" t="s">
        <v>2726</v>
      </c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  <c r="DL271" s="51"/>
      <c r="DM271" s="51"/>
      <c r="DN271" s="51"/>
      <c r="DO271" s="51"/>
      <c r="DP271" s="51"/>
      <c r="DQ271" s="51"/>
      <c r="DR271" s="51"/>
      <c r="DS271" s="51"/>
      <c r="DT271" s="51"/>
      <c r="DU271" s="51"/>
      <c r="DV271" s="51"/>
      <c r="DW271" s="51"/>
      <c r="DX271" s="51"/>
      <c r="DY271" s="51"/>
      <c r="DZ271" s="51"/>
      <c r="EA271" s="51"/>
      <c r="EB271" s="51"/>
      <c r="EC271" s="51"/>
      <c r="ED271" s="51"/>
      <c r="EE271" s="51"/>
      <c r="EF271" s="51"/>
      <c r="EG271" s="51"/>
      <c r="EH271" s="51"/>
      <c r="EI271" s="51"/>
      <c r="EJ271" s="51"/>
      <c r="EK271" s="51"/>
      <c r="EL271" s="51"/>
      <c r="EM271" s="51"/>
      <c r="EN271" s="51"/>
      <c r="EO271" s="51"/>
      <c r="EP271" s="51"/>
      <c r="EQ271" s="51"/>
      <c r="ER271" s="51"/>
      <c r="ES271" s="51"/>
      <c r="ET271" s="51"/>
      <c r="EU271" s="51"/>
      <c r="EV271" s="51"/>
      <c r="EW271" s="51"/>
      <c r="EX271" s="51"/>
      <c r="EY271" s="51"/>
      <c r="EZ271" s="51"/>
      <c r="FA271" s="51"/>
      <c r="FB271" s="51"/>
      <c r="FC271" s="51"/>
      <c r="FD271" s="51"/>
      <c r="FE271" s="51"/>
      <c r="FF271" s="51"/>
      <c r="FG271" s="51"/>
      <c r="FH271" s="51"/>
      <c r="FI271" s="51"/>
      <c r="FJ271" s="51"/>
      <c r="FK271" s="51"/>
      <c r="FL271" s="51"/>
      <c r="FM271" s="51"/>
      <c r="FN271" s="51"/>
      <c r="FO271" s="51"/>
      <c r="FP271" s="51"/>
      <c r="FQ271" s="51"/>
      <c r="FR271" s="51"/>
      <c r="FS271" s="51"/>
      <c r="FT271" s="51"/>
      <c r="FU271" s="51"/>
      <c r="FV271" s="51"/>
      <c r="FW271" s="51"/>
      <c r="FX271" s="51"/>
      <c r="FY271" s="51"/>
      <c r="FZ271" s="51"/>
      <c r="GA271" s="51"/>
      <c r="GB271" s="51"/>
      <c r="GC271" s="51"/>
      <c r="GD271" s="51"/>
      <c r="GE271" s="51"/>
      <c r="GF271" s="51"/>
      <c r="GG271" s="51"/>
      <c r="GH271" s="51"/>
      <c r="GI271" s="51"/>
      <c r="GJ271" s="51"/>
      <c r="GK271" s="51"/>
      <c r="GL271" s="51"/>
      <c r="GM271" s="51"/>
      <c r="GN271" s="51"/>
      <c r="GO271" s="51"/>
      <c r="GP271" s="51"/>
      <c r="GQ271" s="51"/>
      <c r="GR271" s="51"/>
      <c r="GS271" s="51"/>
      <c r="GT271" s="51"/>
      <c r="GU271" s="51"/>
      <c r="GV271" s="51"/>
      <c r="GW271" s="51"/>
      <c r="GX271" s="51"/>
      <c r="GY271" s="51"/>
      <c r="GZ271" s="51"/>
      <c r="HA271" s="51"/>
      <c r="HB271" s="51"/>
      <c r="HC271" s="51"/>
      <c r="HD271" s="51"/>
      <c r="HE271" s="51"/>
      <c r="HF271" s="51"/>
      <c r="HG271" s="51"/>
      <c r="HH271" s="51"/>
      <c r="HI271" s="51"/>
      <c r="HJ271" s="51"/>
      <c r="HK271" s="51"/>
    </row>
    <row r="272" spans="1:219" s="23" customFormat="1" ht="12.75">
      <c r="A272" s="3">
        <v>31</v>
      </c>
      <c r="B272" s="21" t="s">
        <v>1254</v>
      </c>
      <c r="C272" s="3" t="s">
        <v>1255</v>
      </c>
      <c r="D272" s="3" t="s">
        <v>2716</v>
      </c>
      <c r="E272" s="3" t="s">
        <v>2726</v>
      </c>
      <c r="F272" s="3" t="s">
        <v>2726</v>
      </c>
      <c r="G272" s="3">
        <v>2004</v>
      </c>
      <c r="H272" s="204">
        <v>853381.45</v>
      </c>
      <c r="I272" s="3" t="s">
        <v>1155</v>
      </c>
      <c r="J272" s="206"/>
      <c r="K272" s="3" t="s">
        <v>470</v>
      </c>
      <c r="L272" s="3" t="s">
        <v>2746</v>
      </c>
      <c r="M272" s="3" t="s">
        <v>525</v>
      </c>
      <c r="N272" s="3" t="s">
        <v>408</v>
      </c>
      <c r="O272" s="3" t="s">
        <v>515</v>
      </c>
      <c r="P272" s="3"/>
      <c r="Q272" s="3" t="s">
        <v>546</v>
      </c>
      <c r="R272" s="3" t="s">
        <v>546</v>
      </c>
      <c r="S272" s="3" t="s">
        <v>546</v>
      </c>
      <c r="T272" s="3" t="s">
        <v>546</v>
      </c>
      <c r="U272" s="3" t="s">
        <v>2289</v>
      </c>
      <c r="V272" s="3" t="s">
        <v>546</v>
      </c>
      <c r="W272" s="226"/>
      <c r="X272" s="226">
        <v>454</v>
      </c>
      <c r="Y272" s="228"/>
      <c r="Z272" s="227">
        <v>2</v>
      </c>
      <c r="AA272" s="3" t="s">
        <v>2726</v>
      </c>
      <c r="AB272" s="3" t="s">
        <v>2716</v>
      </c>
      <c r="AC272" s="3" t="s">
        <v>2726</v>
      </c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  <c r="DL272" s="51"/>
      <c r="DM272" s="51"/>
      <c r="DN272" s="51"/>
      <c r="DO272" s="51"/>
      <c r="DP272" s="51"/>
      <c r="DQ272" s="51"/>
      <c r="DR272" s="51"/>
      <c r="DS272" s="51"/>
      <c r="DT272" s="51"/>
      <c r="DU272" s="51"/>
      <c r="DV272" s="51"/>
      <c r="DW272" s="51"/>
      <c r="DX272" s="51"/>
      <c r="DY272" s="51"/>
      <c r="DZ272" s="51"/>
      <c r="EA272" s="51"/>
      <c r="EB272" s="51"/>
      <c r="EC272" s="51"/>
      <c r="ED272" s="51"/>
      <c r="EE272" s="51"/>
      <c r="EF272" s="51"/>
      <c r="EG272" s="51"/>
      <c r="EH272" s="51"/>
      <c r="EI272" s="51"/>
      <c r="EJ272" s="51"/>
      <c r="EK272" s="51"/>
      <c r="EL272" s="51"/>
      <c r="EM272" s="51"/>
      <c r="EN272" s="51"/>
      <c r="EO272" s="51"/>
      <c r="EP272" s="51"/>
      <c r="EQ272" s="51"/>
      <c r="ER272" s="51"/>
      <c r="ES272" s="51"/>
      <c r="ET272" s="51"/>
      <c r="EU272" s="51"/>
      <c r="EV272" s="51"/>
      <c r="EW272" s="51"/>
      <c r="EX272" s="51"/>
      <c r="EY272" s="51"/>
      <c r="EZ272" s="51"/>
      <c r="FA272" s="51"/>
      <c r="FB272" s="51"/>
      <c r="FC272" s="51"/>
      <c r="FD272" s="51"/>
      <c r="FE272" s="51"/>
      <c r="FF272" s="51"/>
      <c r="FG272" s="51"/>
      <c r="FH272" s="51"/>
      <c r="FI272" s="51"/>
      <c r="FJ272" s="51"/>
      <c r="FK272" s="51"/>
      <c r="FL272" s="51"/>
      <c r="FM272" s="51"/>
      <c r="FN272" s="51"/>
      <c r="FO272" s="51"/>
      <c r="FP272" s="51"/>
      <c r="FQ272" s="51"/>
      <c r="FR272" s="51"/>
      <c r="FS272" s="51"/>
      <c r="FT272" s="51"/>
      <c r="FU272" s="51"/>
      <c r="FV272" s="51"/>
      <c r="FW272" s="51"/>
      <c r="FX272" s="51"/>
      <c r="FY272" s="51"/>
      <c r="FZ272" s="51"/>
      <c r="GA272" s="51"/>
      <c r="GB272" s="51"/>
      <c r="GC272" s="51"/>
      <c r="GD272" s="51"/>
      <c r="GE272" s="51"/>
      <c r="GF272" s="51"/>
      <c r="GG272" s="51"/>
      <c r="GH272" s="51"/>
      <c r="GI272" s="51"/>
      <c r="GJ272" s="51"/>
      <c r="GK272" s="51"/>
      <c r="GL272" s="51"/>
      <c r="GM272" s="51"/>
      <c r="GN272" s="51"/>
      <c r="GO272" s="51"/>
      <c r="GP272" s="51"/>
      <c r="GQ272" s="51"/>
      <c r="GR272" s="51"/>
      <c r="GS272" s="51"/>
      <c r="GT272" s="51"/>
      <c r="GU272" s="51"/>
      <c r="GV272" s="51"/>
      <c r="GW272" s="51"/>
      <c r="GX272" s="51"/>
      <c r="GY272" s="51"/>
      <c r="GZ272" s="51"/>
      <c r="HA272" s="51"/>
      <c r="HB272" s="51"/>
      <c r="HC272" s="51"/>
      <c r="HD272" s="51"/>
      <c r="HE272" s="51"/>
      <c r="HF272" s="51"/>
      <c r="HG272" s="51"/>
      <c r="HH272" s="51"/>
      <c r="HI272" s="51"/>
      <c r="HJ272" s="51"/>
      <c r="HK272" s="51"/>
    </row>
    <row r="273" spans="1:219" s="23" customFormat="1" ht="12.75">
      <c r="A273" s="3">
        <v>32</v>
      </c>
      <c r="B273" s="21" t="s">
        <v>1254</v>
      </c>
      <c r="C273" s="3" t="s">
        <v>1255</v>
      </c>
      <c r="D273" s="3" t="s">
        <v>2716</v>
      </c>
      <c r="E273" s="3" t="s">
        <v>2726</v>
      </c>
      <c r="F273" s="3" t="s">
        <v>2726</v>
      </c>
      <c r="G273" s="3">
        <v>2003</v>
      </c>
      <c r="H273" s="204">
        <v>953140.96</v>
      </c>
      <c r="I273" s="3" t="s">
        <v>1155</v>
      </c>
      <c r="J273" s="206"/>
      <c r="K273" s="3" t="s">
        <v>471</v>
      </c>
      <c r="L273" s="3" t="s">
        <v>2746</v>
      </c>
      <c r="M273" s="3" t="s">
        <v>525</v>
      </c>
      <c r="N273" s="3" t="s">
        <v>408</v>
      </c>
      <c r="O273" s="3" t="s">
        <v>515</v>
      </c>
      <c r="P273" s="3"/>
      <c r="Q273" s="3" t="s">
        <v>546</v>
      </c>
      <c r="R273" s="3" t="s">
        <v>546</v>
      </c>
      <c r="S273" s="3" t="s">
        <v>546</v>
      </c>
      <c r="T273" s="3" t="s">
        <v>546</v>
      </c>
      <c r="U273" s="3" t="s">
        <v>2289</v>
      </c>
      <c r="V273" s="3" t="s">
        <v>546</v>
      </c>
      <c r="W273" s="226"/>
      <c r="X273" s="226">
        <v>434.41</v>
      </c>
      <c r="Y273" s="228"/>
      <c r="Z273" s="227">
        <v>2</v>
      </c>
      <c r="AA273" s="3" t="s">
        <v>2726</v>
      </c>
      <c r="AB273" s="3" t="s">
        <v>2716</v>
      </c>
      <c r="AC273" s="3" t="s">
        <v>2726</v>
      </c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  <c r="DO273" s="51"/>
      <c r="DP273" s="51"/>
      <c r="DQ273" s="51"/>
      <c r="DR273" s="51"/>
      <c r="DS273" s="51"/>
      <c r="DT273" s="51"/>
      <c r="DU273" s="51"/>
      <c r="DV273" s="51"/>
      <c r="DW273" s="51"/>
      <c r="DX273" s="51"/>
      <c r="DY273" s="51"/>
      <c r="DZ273" s="51"/>
      <c r="EA273" s="51"/>
      <c r="EB273" s="51"/>
      <c r="EC273" s="51"/>
      <c r="ED273" s="51"/>
      <c r="EE273" s="51"/>
      <c r="EF273" s="51"/>
      <c r="EG273" s="51"/>
      <c r="EH273" s="51"/>
      <c r="EI273" s="51"/>
      <c r="EJ273" s="51"/>
      <c r="EK273" s="51"/>
      <c r="EL273" s="51"/>
      <c r="EM273" s="51"/>
      <c r="EN273" s="51"/>
      <c r="EO273" s="51"/>
      <c r="EP273" s="51"/>
      <c r="EQ273" s="51"/>
      <c r="ER273" s="51"/>
      <c r="ES273" s="51"/>
      <c r="ET273" s="51"/>
      <c r="EU273" s="51"/>
      <c r="EV273" s="51"/>
      <c r="EW273" s="51"/>
      <c r="EX273" s="51"/>
      <c r="EY273" s="51"/>
      <c r="EZ273" s="51"/>
      <c r="FA273" s="51"/>
      <c r="FB273" s="51"/>
      <c r="FC273" s="51"/>
      <c r="FD273" s="51"/>
      <c r="FE273" s="51"/>
      <c r="FF273" s="51"/>
      <c r="FG273" s="51"/>
      <c r="FH273" s="51"/>
      <c r="FI273" s="51"/>
      <c r="FJ273" s="51"/>
      <c r="FK273" s="51"/>
      <c r="FL273" s="51"/>
      <c r="FM273" s="51"/>
      <c r="FN273" s="51"/>
      <c r="FO273" s="51"/>
      <c r="FP273" s="51"/>
      <c r="FQ273" s="51"/>
      <c r="FR273" s="51"/>
      <c r="FS273" s="51"/>
      <c r="FT273" s="51"/>
      <c r="FU273" s="51"/>
      <c r="FV273" s="51"/>
      <c r="FW273" s="51"/>
      <c r="FX273" s="51"/>
      <c r="FY273" s="51"/>
      <c r="FZ273" s="51"/>
      <c r="GA273" s="51"/>
      <c r="GB273" s="51"/>
      <c r="GC273" s="51"/>
      <c r="GD273" s="51"/>
      <c r="GE273" s="51"/>
      <c r="GF273" s="51"/>
      <c r="GG273" s="51"/>
      <c r="GH273" s="51"/>
      <c r="GI273" s="51"/>
      <c r="GJ273" s="51"/>
      <c r="GK273" s="51"/>
      <c r="GL273" s="51"/>
      <c r="GM273" s="51"/>
      <c r="GN273" s="51"/>
      <c r="GO273" s="51"/>
      <c r="GP273" s="51"/>
      <c r="GQ273" s="51"/>
      <c r="GR273" s="51"/>
      <c r="GS273" s="51"/>
      <c r="GT273" s="51"/>
      <c r="GU273" s="51"/>
      <c r="GV273" s="51"/>
      <c r="GW273" s="51"/>
      <c r="GX273" s="51"/>
      <c r="GY273" s="51"/>
      <c r="GZ273" s="51"/>
      <c r="HA273" s="51"/>
      <c r="HB273" s="51"/>
      <c r="HC273" s="51"/>
      <c r="HD273" s="51"/>
      <c r="HE273" s="51"/>
      <c r="HF273" s="51"/>
      <c r="HG273" s="51"/>
      <c r="HH273" s="51"/>
      <c r="HI273" s="51"/>
      <c r="HJ273" s="51"/>
      <c r="HK273" s="51"/>
    </row>
    <row r="274" spans="1:219" s="23" customFormat="1" ht="12.75">
      <c r="A274" s="3">
        <v>33</v>
      </c>
      <c r="B274" s="21" t="s">
        <v>1254</v>
      </c>
      <c r="C274" s="3" t="s">
        <v>1255</v>
      </c>
      <c r="D274" s="3" t="s">
        <v>2716</v>
      </c>
      <c r="E274" s="3" t="s">
        <v>2726</v>
      </c>
      <c r="F274" s="3" t="s">
        <v>2726</v>
      </c>
      <c r="G274" s="3">
        <v>1920</v>
      </c>
      <c r="H274" s="204">
        <v>51039.38</v>
      </c>
      <c r="I274" s="3" t="s">
        <v>1155</v>
      </c>
      <c r="J274" s="206"/>
      <c r="K274" s="3" t="s">
        <v>472</v>
      </c>
      <c r="L274" s="3" t="s">
        <v>2746</v>
      </c>
      <c r="M274" s="3" t="s">
        <v>1562</v>
      </c>
      <c r="N274" s="3" t="s">
        <v>1548</v>
      </c>
      <c r="O274" s="3" t="s">
        <v>526</v>
      </c>
      <c r="P274" s="3"/>
      <c r="Q274" s="3" t="s">
        <v>545</v>
      </c>
      <c r="R274" s="3" t="s">
        <v>548</v>
      </c>
      <c r="S274" s="3" t="s">
        <v>548</v>
      </c>
      <c r="T274" s="3" t="s">
        <v>547</v>
      </c>
      <c r="U274" s="3" t="s">
        <v>2289</v>
      </c>
      <c r="V274" s="3" t="s">
        <v>548</v>
      </c>
      <c r="W274" s="226"/>
      <c r="X274" s="226">
        <v>124.17</v>
      </c>
      <c r="Y274" s="228"/>
      <c r="Z274" s="227">
        <v>1</v>
      </c>
      <c r="AA274" s="3" t="s">
        <v>2726</v>
      </c>
      <c r="AB274" s="3" t="s">
        <v>2716</v>
      </c>
      <c r="AC274" s="3" t="s">
        <v>2726</v>
      </c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  <c r="DO274" s="51"/>
      <c r="DP274" s="51"/>
      <c r="DQ274" s="51"/>
      <c r="DR274" s="51"/>
      <c r="DS274" s="51"/>
      <c r="DT274" s="51"/>
      <c r="DU274" s="51"/>
      <c r="DV274" s="51"/>
      <c r="DW274" s="51"/>
      <c r="DX274" s="51"/>
      <c r="DY274" s="51"/>
      <c r="DZ274" s="51"/>
      <c r="EA274" s="51"/>
      <c r="EB274" s="51"/>
      <c r="EC274" s="51"/>
      <c r="ED274" s="51"/>
      <c r="EE274" s="51"/>
      <c r="EF274" s="51"/>
      <c r="EG274" s="51"/>
      <c r="EH274" s="51"/>
      <c r="EI274" s="51"/>
      <c r="EJ274" s="51"/>
      <c r="EK274" s="51"/>
      <c r="EL274" s="51"/>
      <c r="EM274" s="51"/>
      <c r="EN274" s="51"/>
      <c r="EO274" s="51"/>
      <c r="EP274" s="51"/>
      <c r="EQ274" s="51"/>
      <c r="ER274" s="51"/>
      <c r="ES274" s="51"/>
      <c r="ET274" s="51"/>
      <c r="EU274" s="51"/>
      <c r="EV274" s="51"/>
      <c r="EW274" s="51"/>
      <c r="EX274" s="51"/>
      <c r="EY274" s="51"/>
      <c r="EZ274" s="51"/>
      <c r="FA274" s="51"/>
      <c r="FB274" s="51"/>
      <c r="FC274" s="51"/>
      <c r="FD274" s="51"/>
      <c r="FE274" s="51"/>
      <c r="FF274" s="51"/>
      <c r="FG274" s="51"/>
      <c r="FH274" s="51"/>
      <c r="FI274" s="51"/>
      <c r="FJ274" s="51"/>
      <c r="FK274" s="51"/>
      <c r="FL274" s="51"/>
      <c r="FM274" s="51"/>
      <c r="FN274" s="51"/>
      <c r="FO274" s="51"/>
      <c r="FP274" s="51"/>
      <c r="FQ274" s="51"/>
      <c r="FR274" s="51"/>
      <c r="FS274" s="51"/>
      <c r="FT274" s="51"/>
      <c r="FU274" s="51"/>
      <c r="FV274" s="51"/>
      <c r="FW274" s="51"/>
      <c r="FX274" s="51"/>
      <c r="FY274" s="51"/>
      <c r="FZ274" s="51"/>
      <c r="GA274" s="51"/>
      <c r="GB274" s="51"/>
      <c r="GC274" s="51"/>
      <c r="GD274" s="51"/>
      <c r="GE274" s="51"/>
      <c r="GF274" s="51"/>
      <c r="GG274" s="51"/>
      <c r="GH274" s="51"/>
      <c r="GI274" s="51"/>
      <c r="GJ274" s="51"/>
      <c r="GK274" s="51"/>
      <c r="GL274" s="51"/>
      <c r="GM274" s="51"/>
      <c r="GN274" s="51"/>
      <c r="GO274" s="51"/>
      <c r="GP274" s="51"/>
      <c r="GQ274" s="51"/>
      <c r="GR274" s="51"/>
      <c r="GS274" s="51"/>
      <c r="GT274" s="51"/>
      <c r="GU274" s="51"/>
      <c r="GV274" s="51"/>
      <c r="GW274" s="51"/>
      <c r="GX274" s="51"/>
      <c r="GY274" s="51"/>
      <c r="GZ274" s="51"/>
      <c r="HA274" s="51"/>
      <c r="HB274" s="51"/>
      <c r="HC274" s="51"/>
      <c r="HD274" s="51"/>
      <c r="HE274" s="51"/>
      <c r="HF274" s="51"/>
      <c r="HG274" s="51"/>
      <c r="HH274" s="51"/>
      <c r="HI274" s="51"/>
      <c r="HJ274" s="51"/>
      <c r="HK274" s="51"/>
    </row>
    <row r="275" spans="1:219" s="23" customFormat="1" ht="12.75">
      <c r="A275" s="3">
        <v>34</v>
      </c>
      <c r="B275" s="21" t="s">
        <v>1254</v>
      </c>
      <c r="C275" s="3" t="s">
        <v>1255</v>
      </c>
      <c r="D275" s="3" t="s">
        <v>2716</v>
      </c>
      <c r="E275" s="3" t="s">
        <v>2726</v>
      </c>
      <c r="F275" s="3" t="s">
        <v>2726</v>
      </c>
      <c r="G275" s="3">
        <v>1928</v>
      </c>
      <c r="H275" s="204">
        <v>24539.54</v>
      </c>
      <c r="I275" s="3" t="s">
        <v>1155</v>
      </c>
      <c r="J275" s="206"/>
      <c r="K275" s="3" t="s">
        <v>473</v>
      </c>
      <c r="L275" s="3" t="s">
        <v>2746</v>
      </c>
      <c r="M275" s="3" t="s">
        <v>1562</v>
      </c>
      <c r="N275" s="3" t="s">
        <v>1548</v>
      </c>
      <c r="O275" s="3" t="s">
        <v>526</v>
      </c>
      <c r="P275" s="3"/>
      <c r="Q275" s="3" t="s">
        <v>547</v>
      </c>
      <c r="R275" s="3" t="s">
        <v>548</v>
      </c>
      <c r="S275" s="3" t="s">
        <v>548</v>
      </c>
      <c r="T275" s="3" t="s">
        <v>547</v>
      </c>
      <c r="U275" s="3" t="s">
        <v>2289</v>
      </c>
      <c r="V275" s="3" t="s">
        <v>548</v>
      </c>
      <c r="W275" s="226"/>
      <c r="X275" s="226">
        <v>84</v>
      </c>
      <c r="Y275" s="228"/>
      <c r="Z275" s="227">
        <v>2</v>
      </c>
      <c r="AA275" s="3" t="s">
        <v>2726</v>
      </c>
      <c r="AB275" s="3" t="s">
        <v>2716</v>
      </c>
      <c r="AC275" s="3" t="s">
        <v>2726</v>
      </c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  <c r="DO275" s="51"/>
      <c r="DP275" s="51"/>
      <c r="DQ275" s="51"/>
      <c r="DR275" s="51"/>
      <c r="DS275" s="51"/>
      <c r="DT275" s="51"/>
      <c r="DU275" s="51"/>
      <c r="DV275" s="51"/>
      <c r="DW275" s="51"/>
      <c r="DX275" s="51"/>
      <c r="DY275" s="51"/>
      <c r="DZ275" s="51"/>
      <c r="EA275" s="51"/>
      <c r="EB275" s="51"/>
      <c r="EC275" s="51"/>
      <c r="ED275" s="51"/>
      <c r="EE275" s="51"/>
      <c r="EF275" s="51"/>
      <c r="EG275" s="51"/>
      <c r="EH275" s="51"/>
      <c r="EI275" s="51"/>
      <c r="EJ275" s="51"/>
      <c r="EK275" s="51"/>
      <c r="EL275" s="51"/>
      <c r="EM275" s="51"/>
      <c r="EN275" s="51"/>
      <c r="EO275" s="51"/>
      <c r="EP275" s="51"/>
      <c r="EQ275" s="51"/>
      <c r="ER275" s="51"/>
      <c r="ES275" s="51"/>
      <c r="ET275" s="51"/>
      <c r="EU275" s="51"/>
      <c r="EV275" s="51"/>
      <c r="EW275" s="51"/>
      <c r="EX275" s="51"/>
      <c r="EY275" s="51"/>
      <c r="EZ275" s="51"/>
      <c r="FA275" s="51"/>
      <c r="FB275" s="51"/>
      <c r="FC275" s="51"/>
      <c r="FD275" s="51"/>
      <c r="FE275" s="51"/>
      <c r="FF275" s="51"/>
      <c r="FG275" s="51"/>
      <c r="FH275" s="51"/>
      <c r="FI275" s="51"/>
      <c r="FJ275" s="51"/>
      <c r="FK275" s="51"/>
      <c r="FL275" s="51"/>
      <c r="FM275" s="51"/>
      <c r="FN275" s="51"/>
      <c r="FO275" s="51"/>
      <c r="FP275" s="51"/>
      <c r="FQ275" s="51"/>
      <c r="FR275" s="51"/>
      <c r="FS275" s="51"/>
      <c r="FT275" s="51"/>
      <c r="FU275" s="51"/>
      <c r="FV275" s="51"/>
      <c r="FW275" s="51"/>
      <c r="FX275" s="51"/>
      <c r="FY275" s="51"/>
      <c r="FZ275" s="51"/>
      <c r="GA275" s="51"/>
      <c r="GB275" s="51"/>
      <c r="GC275" s="51"/>
      <c r="GD275" s="51"/>
      <c r="GE275" s="51"/>
      <c r="GF275" s="51"/>
      <c r="GG275" s="51"/>
      <c r="GH275" s="51"/>
      <c r="GI275" s="51"/>
      <c r="GJ275" s="51"/>
      <c r="GK275" s="51"/>
      <c r="GL275" s="51"/>
      <c r="GM275" s="51"/>
      <c r="GN275" s="51"/>
      <c r="GO275" s="51"/>
      <c r="GP275" s="51"/>
      <c r="GQ275" s="51"/>
      <c r="GR275" s="51"/>
      <c r="GS275" s="51"/>
      <c r="GT275" s="51"/>
      <c r="GU275" s="51"/>
      <c r="GV275" s="51"/>
      <c r="GW275" s="51"/>
      <c r="GX275" s="51"/>
      <c r="GY275" s="51"/>
      <c r="GZ275" s="51"/>
      <c r="HA275" s="51"/>
      <c r="HB275" s="51"/>
      <c r="HC275" s="51"/>
      <c r="HD275" s="51"/>
      <c r="HE275" s="51"/>
      <c r="HF275" s="51"/>
      <c r="HG275" s="51"/>
      <c r="HH275" s="51"/>
      <c r="HI275" s="51"/>
      <c r="HJ275" s="51"/>
      <c r="HK275" s="51"/>
    </row>
    <row r="276" spans="1:219" s="23" customFormat="1" ht="12.75">
      <c r="A276" s="3">
        <v>35</v>
      </c>
      <c r="B276" s="21" t="s">
        <v>1254</v>
      </c>
      <c r="C276" s="3" t="s">
        <v>1255</v>
      </c>
      <c r="D276" s="3" t="s">
        <v>2716</v>
      </c>
      <c r="E276" s="3" t="s">
        <v>2726</v>
      </c>
      <c r="F276" s="3" t="s">
        <v>2726</v>
      </c>
      <c r="G276" s="3">
        <v>1920</v>
      </c>
      <c r="H276" s="204">
        <v>42693.9</v>
      </c>
      <c r="I276" s="3" t="s">
        <v>1155</v>
      </c>
      <c r="J276" s="206"/>
      <c r="K276" s="3" t="s">
        <v>474</v>
      </c>
      <c r="L276" s="3" t="s">
        <v>2746</v>
      </c>
      <c r="M276" s="3" t="s">
        <v>1562</v>
      </c>
      <c r="N276" s="3" t="s">
        <v>1548</v>
      </c>
      <c r="O276" s="3" t="s">
        <v>527</v>
      </c>
      <c r="P276" s="3"/>
      <c r="Q276" s="3" t="s">
        <v>2284</v>
      </c>
      <c r="R276" s="3" t="s">
        <v>2284</v>
      </c>
      <c r="S276" s="3" t="s">
        <v>2284</v>
      </c>
      <c r="T276" s="3" t="s">
        <v>2284</v>
      </c>
      <c r="U276" s="3" t="s">
        <v>2289</v>
      </c>
      <c r="V276" s="3" t="s">
        <v>2284</v>
      </c>
      <c r="W276" s="226"/>
      <c r="X276" s="226">
        <v>185</v>
      </c>
      <c r="Y276" s="228"/>
      <c r="Z276" s="227">
        <v>3</v>
      </c>
      <c r="AA276" s="3" t="s">
        <v>551</v>
      </c>
      <c r="AB276" s="3" t="s">
        <v>2716</v>
      </c>
      <c r="AC276" s="3" t="s">
        <v>2726</v>
      </c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  <c r="DL276" s="51"/>
      <c r="DM276" s="51"/>
      <c r="DN276" s="51"/>
      <c r="DO276" s="51"/>
      <c r="DP276" s="51"/>
      <c r="DQ276" s="51"/>
      <c r="DR276" s="51"/>
      <c r="DS276" s="51"/>
      <c r="DT276" s="51"/>
      <c r="DU276" s="51"/>
      <c r="DV276" s="51"/>
      <c r="DW276" s="51"/>
      <c r="DX276" s="51"/>
      <c r="DY276" s="51"/>
      <c r="DZ276" s="51"/>
      <c r="EA276" s="51"/>
      <c r="EB276" s="51"/>
      <c r="EC276" s="51"/>
      <c r="ED276" s="51"/>
      <c r="EE276" s="51"/>
      <c r="EF276" s="51"/>
      <c r="EG276" s="51"/>
      <c r="EH276" s="51"/>
      <c r="EI276" s="51"/>
      <c r="EJ276" s="51"/>
      <c r="EK276" s="51"/>
      <c r="EL276" s="51"/>
      <c r="EM276" s="51"/>
      <c r="EN276" s="51"/>
      <c r="EO276" s="51"/>
      <c r="EP276" s="51"/>
      <c r="EQ276" s="51"/>
      <c r="ER276" s="51"/>
      <c r="ES276" s="51"/>
      <c r="ET276" s="51"/>
      <c r="EU276" s="51"/>
      <c r="EV276" s="51"/>
      <c r="EW276" s="51"/>
      <c r="EX276" s="51"/>
      <c r="EY276" s="51"/>
      <c r="EZ276" s="51"/>
      <c r="FA276" s="51"/>
      <c r="FB276" s="51"/>
      <c r="FC276" s="51"/>
      <c r="FD276" s="51"/>
      <c r="FE276" s="51"/>
      <c r="FF276" s="51"/>
      <c r="FG276" s="51"/>
      <c r="FH276" s="51"/>
      <c r="FI276" s="51"/>
      <c r="FJ276" s="51"/>
      <c r="FK276" s="51"/>
      <c r="FL276" s="51"/>
      <c r="FM276" s="51"/>
      <c r="FN276" s="51"/>
      <c r="FO276" s="51"/>
      <c r="FP276" s="51"/>
      <c r="FQ276" s="51"/>
      <c r="FR276" s="51"/>
      <c r="FS276" s="51"/>
      <c r="FT276" s="51"/>
      <c r="FU276" s="51"/>
      <c r="FV276" s="51"/>
      <c r="FW276" s="51"/>
      <c r="FX276" s="51"/>
      <c r="FY276" s="51"/>
      <c r="FZ276" s="51"/>
      <c r="GA276" s="51"/>
      <c r="GB276" s="51"/>
      <c r="GC276" s="51"/>
      <c r="GD276" s="51"/>
      <c r="GE276" s="51"/>
      <c r="GF276" s="51"/>
      <c r="GG276" s="51"/>
      <c r="GH276" s="51"/>
      <c r="GI276" s="51"/>
      <c r="GJ276" s="51"/>
      <c r="GK276" s="51"/>
      <c r="GL276" s="51"/>
      <c r="GM276" s="51"/>
      <c r="GN276" s="51"/>
      <c r="GO276" s="51"/>
      <c r="GP276" s="51"/>
      <c r="GQ276" s="51"/>
      <c r="GR276" s="51"/>
      <c r="GS276" s="51"/>
      <c r="GT276" s="51"/>
      <c r="GU276" s="51"/>
      <c r="GV276" s="51"/>
      <c r="GW276" s="51"/>
      <c r="GX276" s="51"/>
      <c r="GY276" s="51"/>
      <c r="GZ276" s="51"/>
      <c r="HA276" s="51"/>
      <c r="HB276" s="51"/>
      <c r="HC276" s="51"/>
      <c r="HD276" s="51"/>
      <c r="HE276" s="51"/>
      <c r="HF276" s="51"/>
      <c r="HG276" s="51"/>
      <c r="HH276" s="51"/>
      <c r="HI276" s="51"/>
      <c r="HJ276" s="51"/>
      <c r="HK276" s="51"/>
    </row>
    <row r="277" spans="1:219" s="23" customFormat="1" ht="12.75">
      <c r="A277" s="3">
        <v>36</v>
      </c>
      <c r="B277" s="21" t="s">
        <v>1254</v>
      </c>
      <c r="C277" s="3" t="s">
        <v>1255</v>
      </c>
      <c r="D277" s="3" t="s">
        <v>2716</v>
      </c>
      <c r="E277" s="3" t="s">
        <v>2726</v>
      </c>
      <c r="F277" s="3" t="s">
        <v>2726</v>
      </c>
      <c r="G277" s="3"/>
      <c r="H277" s="204">
        <v>32977.48</v>
      </c>
      <c r="I277" s="3" t="s">
        <v>1155</v>
      </c>
      <c r="J277" s="206"/>
      <c r="K277" s="3" t="s">
        <v>475</v>
      </c>
      <c r="L277" s="3" t="s">
        <v>2746</v>
      </c>
      <c r="M277" s="3" t="s">
        <v>1562</v>
      </c>
      <c r="N277" s="3" t="s">
        <v>528</v>
      </c>
      <c r="O277" s="3" t="s">
        <v>529</v>
      </c>
      <c r="P277" s="3"/>
      <c r="Q277" s="3" t="s">
        <v>2284</v>
      </c>
      <c r="R277" s="3" t="s">
        <v>2284</v>
      </c>
      <c r="S277" s="3" t="s">
        <v>545</v>
      </c>
      <c r="T277" s="3" t="s">
        <v>545</v>
      </c>
      <c r="U277" s="3" t="s">
        <v>2289</v>
      </c>
      <c r="V277" s="3" t="s">
        <v>545</v>
      </c>
      <c r="W277" s="226">
        <v>180</v>
      </c>
      <c r="X277" s="226">
        <v>116</v>
      </c>
      <c r="Y277" s="228"/>
      <c r="Z277" s="227">
        <v>3</v>
      </c>
      <c r="AA277" s="3" t="s">
        <v>551</v>
      </c>
      <c r="AB277" s="3" t="s">
        <v>2716</v>
      </c>
      <c r="AC277" s="3" t="s">
        <v>2726</v>
      </c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  <c r="DL277" s="51"/>
      <c r="DM277" s="51"/>
      <c r="DN277" s="51"/>
      <c r="DO277" s="51"/>
      <c r="DP277" s="51"/>
      <c r="DQ277" s="51"/>
      <c r="DR277" s="51"/>
      <c r="DS277" s="51"/>
      <c r="DT277" s="51"/>
      <c r="DU277" s="51"/>
      <c r="DV277" s="51"/>
      <c r="DW277" s="51"/>
      <c r="DX277" s="51"/>
      <c r="DY277" s="51"/>
      <c r="DZ277" s="51"/>
      <c r="EA277" s="51"/>
      <c r="EB277" s="51"/>
      <c r="EC277" s="51"/>
      <c r="ED277" s="51"/>
      <c r="EE277" s="51"/>
      <c r="EF277" s="51"/>
      <c r="EG277" s="51"/>
      <c r="EH277" s="51"/>
      <c r="EI277" s="51"/>
      <c r="EJ277" s="51"/>
      <c r="EK277" s="51"/>
      <c r="EL277" s="51"/>
      <c r="EM277" s="51"/>
      <c r="EN277" s="51"/>
      <c r="EO277" s="51"/>
      <c r="EP277" s="51"/>
      <c r="EQ277" s="51"/>
      <c r="ER277" s="51"/>
      <c r="ES277" s="51"/>
      <c r="ET277" s="51"/>
      <c r="EU277" s="51"/>
      <c r="EV277" s="51"/>
      <c r="EW277" s="51"/>
      <c r="EX277" s="51"/>
      <c r="EY277" s="51"/>
      <c r="EZ277" s="51"/>
      <c r="FA277" s="51"/>
      <c r="FB277" s="51"/>
      <c r="FC277" s="51"/>
      <c r="FD277" s="51"/>
      <c r="FE277" s="51"/>
      <c r="FF277" s="51"/>
      <c r="FG277" s="51"/>
      <c r="FH277" s="51"/>
      <c r="FI277" s="51"/>
      <c r="FJ277" s="51"/>
      <c r="FK277" s="51"/>
      <c r="FL277" s="51"/>
      <c r="FM277" s="51"/>
      <c r="FN277" s="51"/>
      <c r="FO277" s="51"/>
      <c r="FP277" s="51"/>
      <c r="FQ277" s="51"/>
      <c r="FR277" s="51"/>
      <c r="FS277" s="51"/>
      <c r="FT277" s="51"/>
      <c r="FU277" s="51"/>
      <c r="FV277" s="51"/>
      <c r="FW277" s="51"/>
      <c r="FX277" s="51"/>
      <c r="FY277" s="51"/>
      <c r="FZ277" s="51"/>
      <c r="GA277" s="51"/>
      <c r="GB277" s="51"/>
      <c r="GC277" s="51"/>
      <c r="GD277" s="51"/>
      <c r="GE277" s="51"/>
      <c r="GF277" s="51"/>
      <c r="GG277" s="51"/>
      <c r="GH277" s="51"/>
      <c r="GI277" s="51"/>
      <c r="GJ277" s="51"/>
      <c r="GK277" s="51"/>
      <c r="GL277" s="51"/>
      <c r="GM277" s="51"/>
      <c r="GN277" s="51"/>
      <c r="GO277" s="51"/>
      <c r="GP277" s="51"/>
      <c r="GQ277" s="51"/>
      <c r="GR277" s="51"/>
      <c r="GS277" s="51"/>
      <c r="GT277" s="51"/>
      <c r="GU277" s="51"/>
      <c r="GV277" s="51"/>
      <c r="GW277" s="51"/>
      <c r="GX277" s="51"/>
      <c r="GY277" s="51"/>
      <c r="GZ277" s="51"/>
      <c r="HA277" s="51"/>
      <c r="HB277" s="51"/>
      <c r="HC277" s="51"/>
      <c r="HD277" s="51"/>
      <c r="HE277" s="51"/>
      <c r="HF277" s="51"/>
      <c r="HG277" s="51"/>
      <c r="HH277" s="51"/>
      <c r="HI277" s="51"/>
      <c r="HJ277" s="51"/>
      <c r="HK277" s="51"/>
    </row>
    <row r="278" spans="1:219" s="23" customFormat="1" ht="12.75">
      <c r="A278" s="3">
        <v>37</v>
      </c>
      <c r="B278" s="21" t="s">
        <v>1254</v>
      </c>
      <c r="C278" s="3" t="s">
        <v>1255</v>
      </c>
      <c r="D278" s="3" t="s">
        <v>2716</v>
      </c>
      <c r="E278" s="3" t="s">
        <v>2726</v>
      </c>
      <c r="F278" s="3" t="s">
        <v>2726</v>
      </c>
      <c r="G278" s="3"/>
      <c r="H278" s="204">
        <v>17590.95</v>
      </c>
      <c r="I278" s="3" t="s">
        <v>1155</v>
      </c>
      <c r="J278" s="206"/>
      <c r="K278" s="3" t="s">
        <v>476</v>
      </c>
      <c r="L278" s="3" t="s">
        <v>2746</v>
      </c>
      <c r="M278" s="3" t="s">
        <v>1562</v>
      </c>
      <c r="N278" s="3" t="s">
        <v>1548</v>
      </c>
      <c r="O278" s="3" t="s">
        <v>529</v>
      </c>
      <c r="P278" s="3"/>
      <c r="Q278" s="3" t="s">
        <v>547</v>
      </c>
      <c r="R278" s="3" t="s">
        <v>550</v>
      </c>
      <c r="S278" s="3" t="s">
        <v>550</v>
      </c>
      <c r="T278" s="3" t="s">
        <v>547</v>
      </c>
      <c r="U278" s="3" t="s">
        <v>2289</v>
      </c>
      <c r="V278" s="3" t="s">
        <v>550</v>
      </c>
      <c r="W278" s="226"/>
      <c r="X278" s="226">
        <v>74</v>
      </c>
      <c r="Y278" s="228"/>
      <c r="Z278" s="227">
        <v>1</v>
      </c>
      <c r="AA278" s="3" t="s">
        <v>2726</v>
      </c>
      <c r="AB278" s="3" t="s">
        <v>2716</v>
      </c>
      <c r="AC278" s="3" t="s">
        <v>2726</v>
      </c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  <c r="DL278" s="51"/>
      <c r="DM278" s="51"/>
      <c r="DN278" s="51"/>
      <c r="DO278" s="51"/>
      <c r="DP278" s="51"/>
      <c r="DQ278" s="51"/>
      <c r="DR278" s="51"/>
      <c r="DS278" s="51"/>
      <c r="DT278" s="51"/>
      <c r="DU278" s="51"/>
      <c r="DV278" s="51"/>
      <c r="DW278" s="51"/>
      <c r="DX278" s="51"/>
      <c r="DY278" s="51"/>
      <c r="DZ278" s="51"/>
      <c r="EA278" s="51"/>
      <c r="EB278" s="51"/>
      <c r="EC278" s="51"/>
      <c r="ED278" s="51"/>
      <c r="EE278" s="51"/>
      <c r="EF278" s="51"/>
      <c r="EG278" s="51"/>
      <c r="EH278" s="51"/>
      <c r="EI278" s="51"/>
      <c r="EJ278" s="51"/>
      <c r="EK278" s="51"/>
      <c r="EL278" s="51"/>
      <c r="EM278" s="51"/>
      <c r="EN278" s="51"/>
      <c r="EO278" s="51"/>
      <c r="EP278" s="51"/>
      <c r="EQ278" s="51"/>
      <c r="ER278" s="51"/>
      <c r="ES278" s="51"/>
      <c r="ET278" s="51"/>
      <c r="EU278" s="51"/>
      <c r="EV278" s="51"/>
      <c r="EW278" s="51"/>
      <c r="EX278" s="51"/>
      <c r="EY278" s="51"/>
      <c r="EZ278" s="51"/>
      <c r="FA278" s="51"/>
      <c r="FB278" s="51"/>
      <c r="FC278" s="51"/>
      <c r="FD278" s="51"/>
      <c r="FE278" s="51"/>
      <c r="FF278" s="51"/>
      <c r="FG278" s="51"/>
      <c r="FH278" s="51"/>
      <c r="FI278" s="51"/>
      <c r="FJ278" s="51"/>
      <c r="FK278" s="51"/>
      <c r="FL278" s="51"/>
      <c r="FM278" s="51"/>
      <c r="FN278" s="51"/>
      <c r="FO278" s="51"/>
      <c r="FP278" s="51"/>
      <c r="FQ278" s="51"/>
      <c r="FR278" s="51"/>
      <c r="FS278" s="51"/>
      <c r="FT278" s="51"/>
      <c r="FU278" s="51"/>
      <c r="FV278" s="51"/>
      <c r="FW278" s="51"/>
      <c r="FX278" s="51"/>
      <c r="FY278" s="51"/>
      <c r="FZ278" s="51"/>
      <c r="GA278" s="51"/>
      <c r="GB278" s="51"/>
      <c r="GC278" s="51"/>
      <c r="GD278" s="51"/>
      <c r="GE278" s="51"/>
      <c r="GF278" s="51"/>
      <c r="GG278" s="51"/>
      <c r="GH278" s="51"/>
      <c r="GI278" s="51"/>
      <c r="GJ278" s="51"/>
      <c r="GK278" s="51"/>
      <c r="GL278" s="51"/>
      <c r="GM278" s="51"/>
      <c r="GN278" s="51"/>
      <c r="GO278" s="51"/>
      <c r="GP278" s="51"/>
      <c r="GQ278" s="51"/>
      <c r="GR278" s="51"/>
      <c r="GS278" s="51"/>
      <c r="GT278" s="51"/>
      <c r="GU278" s="51"/>
      <c r="GV278" s="51"/>
      <c r="GW278" s="51"/>
      <c r="GX278" s="51"/>
      <c r="GY278" s="51"/>
      <c r="GZ278" s="51"/>
      <c r="HA278" s="51"/>
      <c r="HB278" s="51"/>
      <c r="HC278" s="51"/>
      <c r="HD278" s="51"/>
      <c r="HE278" s="51"/>
      <c r="HF278" s="51"/>
      <c r="HG278" s="51"/>
      <c r="HH278" s="51"/>
      <c r="HI278" s="51"/>
      <c r="HJ278" s="51"/>
      <c r="HK278" s="51"/>
    </row>
    <row r="279" spans="1:219" s="23" customFormat="1" ht="12.75">
      <c r="A279" s="3">
        <v>38</v>
      </c>
      <c r="B279" s="21" t="s">
        <v>1254</v>
      </c>
      <c r="C279" s="3" t="s">
        <v>1255</v>
      </c>
      <c r="D279" s="3" t="s">
        <v>2716</v>
      </c>
      <c r="E279" s="3" t="s">
        <v>2726</v>
      </c>
      <c r="F279" s="3" t="s">
        <v>2726</v>
      </c>
      <c r="G279" s="3">
        <v>2004</v>
      </c>
      <c r="H279" s="204">
        <v>4269767.18</v>
      </c>
      <c r="I279" s="3" t="s">
        <v>1155</v>
      </c>
      <c r="J279" s="206"/>
      <c r="K279" s="3" t="s">
        <v>477</v>
      </c>
      <c r="L279" s="3" t="s">
        <v>2746</v>
      </c>
      <c r="M279" s="3" t="s">
        <v>525</v>
      </c>
      <c r="N279" s="3" t="s">
        <v>2314</v>
      </c>
      <c r="O279" s="3" t="s">
        <v>521</v>
      </c>
      <c r="P279" s="3"/>
      <c r="Q279" s="3" t="s">
        <v>2284</v>
      </c>
      <c r="R279" s="3" t="s">
        <v>2284</v>
      </c>
      <c r="S279" s="3" t="s">
        <v>2284</v>
      </c>
      <c r="T279" s="3" t="s">
        <v>2284</v>
      </c>
      <c r="U279" s="3" t="s">
        <v>2284</v>
      </c>
      <c r="V279" s="3" t="s">
        <v>2284</v>
      </c>
      <c r="W279" s="226">
        <v>1800</v>
      </c>
      <c r="X279" s="226">
        <v>4520</v>
      </c>
      <c r="Y279" s="228"/>
      <c r="Z279" s="227">
        <v>6</v>
      </c>
      <c r="AA279" s="3" t="s">
        <v>2716</v>
      </c>
      <c r="AB279" s="3" t="s">
        <v>2716</v>
      </c>
      <c r="AC279" s="3" t="s">
        <v>2726</v>
      </c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  <c r="DA279" s="51"/>
      <c r="DB279" s="51"/>
      <c r="DC279" s="51"/>
      <c r="DD279" s="51"/>
      <c r="DE279" s="51"/>
      <c r="DF279" s="51"/>
      <c r="DG279" s="51"/>
      <c r="DH279" s="51"/>
      <c r="DI279" s="51"/>
      <c r="DJ279" s="51"/>
      <c r="DK279" s="51"/>
      <c r="DL279" s="51"/>
      <c r="DM279" s="51"/>
      <c r="DN279" s="51"/>
      <c r="DO279" s="51"/>
      <c r="DP279" s="51"/>
      <c r="DQ279" s="51"/>
      <c r="DR279" s="51"/>
      <c r="DS279" s="51"/>
      <c r="DT279" s="51"/>
      <c r="DU279" s="51"/>
      <c r="DV279" s="51"/>
      <c r="DW279" s="51"/>
      <c r="DX279" s="51"/>
      <c r="DY279" s="51"/>
      <c r="DZ279" s="51"/>
      <c r="EA279" s="51"/>
      <c r="EB279" s="51"/>
      <c r="EC279" s="51"/>
      <c r="ED279" s="51"/>
      <c r="EE279" s="51"/>
      <c r="EF279" s="51"/>
      <c r="EG279" s="51"/>
      <c r="EH279" s="51"/>
      <c r="EI279" s="51"/>
      <c r="EJ279" s="51"/>
      <c r="EK279" s="51"/>
      <c r="EL279" s="51"/>
      <c r="EM279" s="51"/>
      <c r="EN279" s="51"/>
      <c r="EO279" s="51"/>
      <c r="EP279" s="51"/>
      <c r="EQ279" s="51"/>
      <c r="ER279" s="51"/>
      <c r="ES279" s="51"/>
      <c r="ET279" s="51"/>
      <c r="EU279" s="51"/>
      <c r="EV279" s="51"/>
      <c r="EW279" s="51"/>
      <c r="EX279" s="51"/>
      <c r="EY279" s="51"/>
      <c r="EZ279" s="51"/>
      <c r="FA279" s="51"/>
      <c r="FB279" s="51"/>
      <c r="FC279" s="51"/>
      <c r="FD279" s="51"/>
      <c r="FE279" s="51"/>
      <c r="FF279" s="51"/>
      <c r="FG279" s="51"/>
      <c r="FH279" s="51"/>
      <c r="FI279" s="51"/>
      <c r="FJ279" s="51"/>
      <c r="FK279" s="51"/>
      <c r="FL279" s="51"/>
      <c r="FM279" s="51"/>
      <c r="FN279" s="51"/>
      <c r="FO279" s="51"/>
      <c r="FP279" s="51"/>
      <c r="FQ279" s="51"/>
      <c r="FR279" s="51"/>
      <c r="FS279" s="51"/>
      <c r="FT279" s="51"/>
      <c r="FU279" s="51"/>
      <c r="FV279" s="51"/>
      <c r="FW279" s="51"/>
      <c r="FX279" s="51"/>
      <c r="FY279" s="51"/>
      <c r="FZ279" s="51"/>
      <c r="GA279" s="51"/>
      <c r="GB279" s="51"/>
      <c r="GC279" s="51"/>
      <c r="GD279" s="51"/>
      <c r="GE279" s="51"/>
      <c r="GF279" s="51"/>
      <c r="GG279" s="51"/>
      <c r="GH279" s="51"/>
      <c r="GI279" s="51"/>
      <c r="GJ279" s="51"/>
      <c r="GK279" s="51"/>
      <c r="GL279" s="51"/>
      <c r="GM279" s="51"/>
      <c r="GN279" s="51"/>
      <c r="GO279" s="51"/>
      <c r="GP279" s="51"/>
      <c r="GQ279" s="51"/>
      <c r="GR279" s="51"/>
      <c r="GS279" s="51"/>
      <c r="GT279" s="51"/>
      <c r="GU279" s="51"/>
      <c r="GV279" s="51"/>
      <c r="GW279" s="51"/>
      <c r="GX279" s="51"/>
      <c r="GY279" s="51"/>
      <c r="GZ279" s="51"/>
      <c r="HA279" s="51"/>
      <c r="HB279" s="51"/>
      <c r="HC279" s="51"/>
      <c r="HD279" s="51"/>
      <c r="HE279" s="51"/>
      <c r="HF279" s="51"/>
      <c r="HG279" s="51"/>
      <c r="HH279" s="51"/>
      <c r="HI279" s="51"/>
      <c r="HJ279" s="51"/>
      <c r="HK279" s="51"/>
    </row>
    <row r="280" spans="1:219" s="23" customFormat="1" ht="12.75">
      <c r="A280" s="3">
        <v>39</v>
      </c>
      <c r="B280" s="21" t="s">
        <v>1257</v>
      </c>
      <c r="C280" s="3" t="s">
        <v>1255</v>
      </c>
      <c r="D280" s="3" t="s">
        <v>2716</v>
      </c>
      <c r="E280" s="3" t="s">
        <v>2726</v>
      </c>
      <c r="F280" s="3" t="s">
        <v>2726</v>
      </c>
      <c r="G280" s="3">
        <v>1945</v>
      </c>
      <c r="H280" s="204">
        <v>53285.94</v>
      </c>
      <c r="I280" s="3" t="s">
        <v>1155</v>
      </c>
      <c r="J280" s="206"/>
      <c r="K280" s="3" t="s">
        <v>1257</v>
      </c>
      <c r="L280" s="3" t="s">
        <v>524</v>
      </c>
      <c r="M280" s="3" t="s">
        <v>1562</v>
      </c>
      <c r="N280" s="3" t="s">
        <v>2314</v>
      </c>
      <c r="O280" s="3" t="s">
        <v>530</v>
      </c>
      <c r="P280" s="3"/>
      <c r="Q280" s="3" t="s">
        <v>546</v>
      </c>
      <c r="R280" s="3" t="s">
        <v>545</v>
      </c>
      <c r="S280" s="3" t="s">
        <v>545</v>
      </c>
      <c r="T280" s="3" t="s">
        <v>545</v>
      </c>
      <c r="U280" s="3" t="s">
        <v>546</v>
      </c>
      <c r="V280" s="3" t="s">
        <v>2284</v>
      </c>
      <c r="W280" s="226">
        <v>240</v>
      </c>
      <c r="X280" s="226">
        <v>225</v>
      </c>
      <c r="Y280" s="228"/>
      <c r="Z280" s="227">
        <v>3</v>
      </c>
      <c r="AA280" s="3" t="s">
        <v>2726</v>
      </c>
      <c r="AB280" s="3" t="s">
        <v>2716</v>
      </c>
      <c r="AC280" s="3" t="s">
        <v>2726</v>
      </c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  <c r="DA280" s="51"/>
      <c r="DB280" s="51"/>
      <c r="DC280" s="51"/>
      <c r="DD280" s="51"/>
      <c r="DE280" s="51"/>
      <c r="DF280" s="51"/>
      <c r="DG280" s="51"/>
      <c r="DH280" s="51"/>
      <c r="DI280" s="51"/>
      <c r="DJ280" s="51"/>
      <c r="DK280" s="51"/>
      <c r="DL280" s="51"/>
      <c r="DM280" s="51"/>
      <c r="DN280" s="51"/>
      <c r="DO280" s="51"/>
      <c r="DP280" s="51"/>
      <c r="DQ280" s="51"/>
      <c r="DR280" s="51"/>
      <c r="DS280" s="51"/>
      <c r="DT280" s="51"/>
      <c r="DU280" s="51"/>
      <c r="DV280" s="51"/>
      <c r="DW280" s="51"/>
      <c r="DX280" s="51"/>
      <c r="DY280" s="51"/>
      <c r="DZ280" s="51"/>
      <c r="EA280" s="51"/>
      <c r="EB280" s="51"/>
      <c r="EC280" s="51"/>
      <c r="ED280" s="51"/>
      <c r="EE280" s="51"/>
      <c r="EF280" s="51"/>
      <c r="EG280" s="51"/>
      <c r="EH280" s="51"/>
      <c r="EI280" s="51"/>
      <c r="EJ280" s="51"/>
      <c r="EK280" s="51"/>
      <c r="EL280" s="51"/>
      <c r="EM280" s="51"/>
      <c r="EN280" s="51"/>
      <c r="EO280" s="51"/>
      <c r="EP280" s="51"/>
      <c r="EQ280" s="51"/>
      <c r="ER280" s="51"/>
      <c r="ES280" s="51"/>
      <c r="ET280" s="51"/>
      <c r="EU280" s="51"/>
      <c r="EV280" s="51"/>
      <c r="EW280" s="51"/>
      <c r="EX280" s="51"/>
      <c r="EY280" s="51"/>
      <c r="EZ280" s="51"/>
      <c r="FA280" s="51"/>
      <c r="FB280" s="51"/>
      <c r="FC280" s="51"/>
      <c r="FD280" s="51"/>
      <c r="FE280" s="51"/>
      <c r="FF280" s="51"/>
      <c r="FG280" s="51"/>
      <c r="FH280" s="51"/>
      <c r="FI280" s="51"/>
      <c r="FJ280" s="51"/>
      <c r="FK280" s="51"/>
      <c r="FL280" s="51"/>
      <c r="FM280" s="51"/>
      <c r="FN280" s="51"/>
      <c r="FO280" s="51"/>
      <c r="FP280" s="51"/>
      <c r="FQ280" s="51"/>
      <c r="FR280" s="51"/>
      <c r="FS280" s="51"/>
      <c r="FT280" s="51"/>
      <c r="FU280" s="51"/>
      <c r="FV280" s="51"/>
      <c r="FW280" s="51"/>
      <c r="FX280" s="51"/>
      <c r="FY280" s="51"/>
      <c r="FZ280" s="51"/>
      <c r="GA280" s="51"/>
      <c r="GB280" s="51"/>
      <c r="GC280" s="51"/>
      <c r="GD280" s="51"/>
      <c r="GE280" s="51"/>
      <c r="GF280" s="51"/>
      <c r="GG280" s="51"/>
      <c r="GH280" s="51"/>
      <c r="GI280" s="51"/>
      <c r="GJ280" s="51"/>
      <c r="GK280" s="51"/>
      <c r="GL280" s="51"/>
      <c r="GM280" s="51"/>
      <c r="GN280" s="51"/>
      <c r="GO280" s="51"/>
      <c r="GP280" s="51"/>
      <c r="GQ280" s="51"/>
      <c r="GR280" s="51"/>
      <c r="GS280" s="51"/>
      <c r="GT280" s="51"/>
      <c r="GU280" s="51"/>
      <c r="GV280" s="51"/>
      <c r="GW280" s="51"/>
      <c r="GX280" s="51"/>
      <c r="GY280" s="51"/>
      <c r="GZ280" s="51"/>
      <c r="HA280" s="51"/>
      <c r="HB280" s="51"/>
      <c r="HC280" s="51"/>
      <c r="HD280" s="51"/>
      <c r="HE280" s="51"/>
      <c r="HF280" s="51"/>
      <c r="HG280" s="51"/>
      <c r="HH280" s="51"/>
      <c r="HI280" s="51"/>
      <c r="HJ280" s="51"/>
      <c r="HK280" s="51"/>
    </row>
    <row r="281" spans="1:219" s="23" customFormat="1" ht="12.75">
      <c r="A281" s="3">
        <v>40</v>
      </c>
      <c r="B281" s="21" t="s">
        <v>1258</v>
      </c>
      <c r="C281" s="3" t="s">
        <v>2504</v>
      </c>
      <c r="D281" s="3" t="s">
        <v>2716</v>
      </c>
      <c r="E281" s="3" t="s">
        <v>2726</v>
      </c>
      <c r="F281" s="3" t="s">
        <v>2726</v>
      </c>
      <c r="G281" s="3">
        <v>1984</v>
      </c>
      <c r="H281" s="204">
        <v>8279.82</v>
      </c>
      <c r="I281" s="3" t="s">
        <v>1155</v>
      </c>
      <c r="J281" s="206"/>
      <c r="K281" s="3" t="s">
        <v>478</v>
      </c>
      <c r="L281" s="3" t="s">
        <v>2746</v>
      </c>
      <c r="M281" s="3" t="s">
        <v>525</v>
      </c>
      <c r="N281" s="3" t="s">
        <v>408</v>
      </c>
      <c r="O281" s="3" t="s">
        <v>530</v>
      </c>
      <c r="P281" s="3"/>
      <c r="Q281" s="3" t="s">
        <v>545</v>
      </c>
      <c r="R281" s="3" t="s">
        <v>548</v>
      </c>
      <c r="S281" s="3" t="s">
        <v>2289</v>
      </c>
      <c r="T281" s="3" t="s">
        <v>548</v>
      </c>
      <c r="U281" s="3" t="s">
        <v>2289</v>
      </c>
      <c r="V281" s="3" t="s">
        <v>547</v>
      </c>
      <c r="W281" s="226"/>
      <c r="X281" s="226">
        <v>40.6</v>
      </c>
      <c r="Y281" s="228"/>
      <c r="Z281" s="227">
        <v>2</v>
      </c>
      <c r="AA281" s="3" t="s">
        <v>2289</v>
      </c>
      <c r="AB281" s="3" t="s">
        <v>2716</v>
      </c>
      <c r="AC281" s="3" t="s">
        <v>2726</v>
      </c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  <c r="CZ281" s="51"/>
      <c r="DA281" s="51"/>
      <c r="DB281" s="51"/>
      <c r="DC281" s="51"/>
      <c r="DD281" s="51"/>
      <c r="DE281" s="51"/>
      <c r="DF281" s="51"/>
      <c r="DG281" s="51"/>
      <c r="DH281" s="51"/>
      <c r="DI281" s="51"/>
      <c r="DJ281" s="51"/>
      <c r="DK281" s="51"/>
      <c r="DL281" s="51"/>
      <c r="DM281" s="51"/>
      <c r="DN281" s="51"/>
      <c r="DO281" s="51"/>
      <c r="DP281" s="51"/>
      <c r="DQ281" s="51"/>
      <c r="DR281" s="51"/>
      <c r="DS281" s="51"/>
      <c r="DT281" s="51"/>
      <c r="DU281" s="51"/>
      <c r="DV281" s="51"/>
      <c r="DW281" s="51"/>
      <c r="DX281" s="51"/>
      <c r="DY281" s="51"/>
      <c r="DZ281" s="51"/>
      <c r="EA281" s="51"/>
      <c r="EB281" s="51"/>
      <c r="EC281" s="51"/>
      <c r="ED281" s="51"/>
      <c r="EE281" s="51"/>
      <c r="EF281" s="51"/>
      <c r="EG281" s="51"/>
      <c r="EH281" s="51"/>
      <c r="EI281" s="51"/>
      <c r="EJ281" s="51"/>
      <c r="EK281" s="51"/>
      <c r="EL281" s="51"/>
      <c r="EM281" s="51"/>
      <c r="EN281" s="51"/>
      <c r="EO281" s="51"/>
      <c r="EP281" s="51"/>
      <c r="EQ281" s="51"/>
      <c r="ER281" s="51"/>
      <c r="ES281" s="51"/>
      <c r="ET281" s="51"/>
      <c r="EU281" s="51"/>
      <c r="EV281" s="51"/>
      <c r="EW281" s="51"/>
      <c r="EX281" s="51"/>
      <c r="EY281" s="51"/>
      <c r="EZ281" s="51"/>
      <c r="FA281" s="51"/>
      <c r="FB281" s="51"/>
      <c r="FC281" s="51"/>
      <c r="FD281" s="51"/>
      <c r="FE281" s="51"/>
      <c r="FF281" s="51"/>
      <c r="FG281" s="51"/>
      <c r="FH281" s="51"/>
      <c r="FI281" s="51"/>
      <c r="FJ281" s="51"/>
      <c r="FK281" s="51"/>
      <c r="FL281" s="51"/>
      <c r="FM281" s="51"/>
      <c r="FN281" s="51"/>
      <c r="FO281" s="51"/>
      <c r="FP281" s="51"/>
      <c r="FQ281" s="51"/>
      <c r="FR281" s="51"/>
      <c r="FS281" s="51"/>
      <c r="FT281" s="51"/>
      <c r="FU281" s="51"/>
      <c r="FV281" s="51"/>
      <c r="FW281" s="51"/>
      <c r="FX281" s="51"/>
      <c r="FY281" s="51"/>
      <c r="FZ281" s="51"/>
      <c r="GA281" s="51"/>
      <c r="GB281" s="51"/>
      <c r="GC281" s="51"/>
      <c r="GD281" s="51"/>
      <c r="GE281" s="51"/>
      <c r="GF281" s="51"/>
      <c r="GG281" s="51"/>
      <c r="GH281" s="51"/>
      <c r="GI281" s="51"/>
      <c r="GJ281" s="51"/>
      <c r="GK281" s="51"/>
      <c r="GL281" s="51"/>
      <c r="GM281" s="51"/>
      <c r="GN281" s="51"/>
      <c r="GO281" s="51"/>
      <c r="GP281" s="51"/>
      <c r="GQ281" s="51"/>
      <c r="GR281" s="51"/>
      <c r="GS281" s="51"/>
      <c r="GT281" s="51"/>
      <c r="GU281" s="51"/>
      <c r="GV281" s="51"/>
      <c r="GW281" s="51"/>
      <c r="GX281" s="51"/>
      <c r="GY281" s="51"/>
      <c r="GZ281" s="51"/>
      <c r="HA281" s="51"/>
      <c r="HB281" s="51"/>
      <c r="HC281" s="51"/>
      <c r="HD281" s="51"/>
      <c r="HE281" s="51"/>
      <c r="HF281" s="51"/>
      <c r="HG281" s="51"/>
      <c r="HH281" s="51"/>
      <c r="HI281" s="51"/>
      <c r="HJ281" s="51"/>
      <c r="HK281" s="51"/>
    </row>
    <row r="282" spans="1:219" s="23" customFormat="1" ht="26.25">
      <c r="A282" s="3">
        <v>41</v>
      </c>
      <c r="B282" s="21" t="s">
        <v>1259</v>
      </c>
      <c r="C282" s="3" t="s">
        <v>2504</v>
      </c>
      <c r="D282" s="3" t="s">
        <v>2716</v>
      </c>
      <c r="E282" s="3" t="s">
        <v>2726</v>
      </c>
      <c r="F282" s="3" t="s">
        <v>2726</v>
      </c>
      <c r="G282" s="3">
        <v>1985</v>
      </c>
      <c r="H282" s="204">
        <v>9093.84</v>
      </c>
      <c r="I282" s="3" t="s">
        <v>1155</v>
      </c>
      <c r="J282" s="206"/>
      <c r="K282" s="3" t="s">
        <v>1259</v>
      </c>
      <c r="L282" s="3" t="s">
        <v>2746</v>
      </c>
      <c r="M282" s="3" t="s">
        <v>1562</v>
      </c>
      <c r="N282" s="3" t="s">
        <v>2314</v>
      </c>
      <c r="O282" s="3" t="s">
        <v>523</v>
      </c>
      <c r="P282" s="3"/>
      <c r="Q282" s="3" t="s">
        <v>545</v>
      </c>
      <c r="R282" s="3" t="s">
        <v>548</v>
      </c>
      <c r="S282" s="3" t="s">
        <v>548</v>
      </c>
      <c r="T282" s="3" t="s">
        <v>545</v>
      </c>
      <c r="U282" s="3" t="s">
        <v>2289</v>
      </c>
      <c r="V282" s="3" t="s">
        <v>545</v>
      </c>
      <c r="W282" s="226">
        <v>260</v>
      </c>
      <c r="X282" s="226">
        <v>370</v>
      </c>
      <c r="Y282" s="228"/>
      <c r="Z282" s="227">
        <v>1</v>
      </c>
      <c r="AA282" s="3" t="s">
        <v>2289</v>
      </c>
      <c r="AB282" s="3" t="s">
        <v>2716</v>
      </c>
      <c r="AC282" s="3" t="s">
        <v>2726</v>
      </c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  <c r="DA282" s="51"/>
      <c r="DB282" s="51"/>
      <c r="DC282" s="51"/>
      <c r="DD282" s="51"/>
      <c r="DE282" s="51"/>
      <c r="DF282" s="51"/>
      <c r="DG282" s="51"/>
      <c r="DH282" s="51"/>
      <c r="DI282" s="51"/>
      <c r="DJ282" s="51"/>
      <c r="DK282" s="51"/>
      <c r="DL282" s="51"/>
      <c r="DM282" s="51"/>
      <c r="DN282" s="51"/>
      <c r="DO282" s="51"/>
      <c r="DP282" s="51"/>
      <c r="DQ282" s="51"/>
      <c r="DR282" s="51"/>
      <c r="DS282" s="51"/>
      <c r="DT282" s="51"/>
      <c r="DU282" s="51"/>
      <c r="DV282" s="51"/>
      <c r="DW282" s="51"/>
      <c r="DX282" s="51"/>
      <c r="DY282" s="51"/>
      <c r="DZ282" s="51"/>
      <c r="EA282" s="51"/>
      <c r="EB282" s="51"/>
      <c r="EC282" s="51"/>
      <c r="ED282" s="51"/>
      <c r="EE282" s="51"/>
      <c r="EF282" s="51"/>
      <c r="EG282" s="51"/>
      <c r="EH282" s="51"/>
      <c r="EI282" s="51"/>
      <c r="EJ282" s="51"/>
      <c r="EK282" s="51"/>
      <c r="EL282" s="51"/>
      <c r="EM282" s="51"/>
      <c r="EN282" s="51"/>
      <c r="EO282" s="51"/>
      <c r="EP282" s="51"/>
      <c r="EQ282" s="51"/>
      <c r="ER282" s="51"/>
      <c r="ES282" s="51"/>
      <c r="ET282" s="51"/>
      <c r="EU282" s="51"/>
      <c r="EV282" s="51"/>
      <c r="EW282" s="51"/>
      <c r="EX282" s="51"/>
      <c r="EY282" s="51"/>
      <c r="EZ282" s="51"/>
      <c r="FA282" s="51"/>
      <c r="FB282" s="51"/>
      <c r="FC282" s="51"/>
      <c r="FD282" s="51"/>
      <c r="FE282" s="51"/>
      <c r="FF282" s="51"/>
      <c r="FG282" s="51"/>
      <c r="FH282" s="51"/>
      <c r="FI282" s="51"/>
      <c r="FJ282" s="51"/>
      <c r="FK282" s="51"/>
      <c r="FL282" s="51"/>
      <c r="FM282" s="51"/>
      <c r="FN282" s="51"/>
      <c r="FO282" s="51"/>
      <c r="FP282" s="51"/>
      <c r="FQ282" s="51"/>
      <c r="FR282" s="51"/>
      <c r="FS282" s="51"/>
      <c r="FT282" s="51"/>
      <c r="FU282" s="51"/>
      <c r="FV282" s="51"/>
      <c r="FW282" s="51"/>
      <c r="FX282" s="51"/>
      <c r="FY282" s="51"/>
      <c r="FZ282" s="51"/>
      <c r="GA282" s="51"/>
      <c r="GB282" s="51"/>
      <c r="GC282" s="51"/>
      <c r="GD282" s="51"/>
      <c r="GE282" s="51"/>
      <c r="GF282" s="51"/>
      <c r="GG282" s="51"/>
      <c r="GH282" s="51"/>
      <c r="GI282" s="51"/>
      <c r="GJ282" s="51"/>
      <c r="GK282" s="51"/>
      <c r="GL282" s="51"/>
      <c r="GM282" s="51"/>
      <c r="GN282" s="51"/>
      <c r="GO282" s="51"/>
      <c r="GP282" s="51"/>
      <c r="GQ282" s="51"/>
      <c r="GR282" s="51"/>
      <c r="GS282" s="51"/>
      <c r="GT282" s="51"/>
      <c r="GU282" s="51"/>
      <c r="GV282" s="51"/>
      <c r="GW282" s="51"/>
      <c r="GX282" s="51"/>
      <c r="GY282" s="51"/>
      <c r="GZ282" s="51"/>
      <c r="HA282" s="51"/>
      <c r="HB282" s="51"/>
      <c r="HC282" s="51"/>
      <c r="HD282" s="51"/>
      <c r="HE282" s="51"/>
      <c r="HF282" s="51"/>
      <c r="HG282" s="51"/>
      <c r="HH282" s="51"/>
      <c r="HI282" s="51"/>
      <c r="HJ282" s="51"/>
      <c r="HK282" s="51"/>
    </row>
    <row r="283" spans="1:219" s="23" customFormat="1" ht="12.75">
      <c r="A283" s="3">
        <v>42</v>
      </c>
      <c r="B283" s="21" t="s">
        <v>1260</v>
      </c>
      <c r="C283" s="3" t="s">
        <v>2504</v>
      </c>
      <c r="D283" s="3" t="s">
        <v>2716</v>
      </c>
      <c r="E283" s="3" t="s">
        <v>2726</v>
      </c>
      <c r="F283" s="3" t="s">
        <v>2726</v>
      </c>
      <c r="G283" s="3">
        <v>1930</v>
      </c>
      <c r="H283" s="204">
        <v>278972.84</v>
      </c>
      <c r="I283" s="3" t="s">
        <v>1155</v>
      </c>
      <c r="J283" s="206"/>
      <c r="K283" s="3" t="s">
        <v>479</v>
      </c>
      <c r="L283" s="3" t="s">
        <v>2746</v>
      </c>
      <c r="M283" s="3" t="s">
        <v>531</v>
      </c>
      <c r="N283" s="3" t="s">
        <v>519</v>
      </c>
      <c r="O283" s="3" t="s">
        <v>532</v>
      </c>
      <c r="P283" s="3"/>
      <c r="Q283" s="3" t="s">
        <v>545</v>
      </c>
      <c r="R283" s="3" t="s">
        <v>545</v>
      </c>
      <c r="S283" s="3" t="s">
        <v>545</v>
      </c>
      <c r="T283" s="3" t="s">
        <v>545</v>
      </c>
      <c r="U283" s="3" t="s">
        <v>2289</v>
      </c>
      <c r="V283" s="3" t="s">
        <v>545</v>
      </c>
      <c r="W283" s="226">
        <v>2000</v>
      </c>
      <c r="X283" s="226">
        <v>1988</v>
      </c>
      <c r="Y283" s="228"/>
      <c r="Z283" s="227">
        <v>1</v>
      </c>
      <c r="AA283" s="3" t="s">
        <v>2726</v>
      </c>
      <c r="AB283" s="3" t="s">
        <v>2716</v>
      </c>
      <c r="AC283" s="3" t="s">
        <v>2726</v>
      </c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  <c r="DH283" s="51"/>
      <c r="DI283" s="51"/>
      <c r="DJ283" s="51"/>
      <c r="DK283" s="51"/>
      <c r="DL283" s="51"/>
      <c r="DM283" s="51"/>
      <c r="DN283" s="51"/>
      <c r="DO283" s="51"/>
      <c r="DP283" s="51"/>
      <c r="DQ283" s="51"/>
      <c r="DR283" s="51"/>
      <c r="DS283" s="51"/>
      <c r="DT283" s="51"/>
      <c r="DU283" s="51"/>
      <c r="DV283" s="51"/>
      <c r="DW283" s="51"/>
      <c r="DX283" s="51"/>
      <c r="DY283" s="51"/>
      <c r="DZ283" s="51"/>
      <c r="EA283" s="51"/>
      <c r="EB283" s="51"/>
      <c r="EC283" s="51"/>
      <c r="ED283" s="51"/>
      <c r="EE283" s="51"/>
      <c r="EF283" s="51"/>
      <c r="EG283" s="51"/>
      <c r="EH283" s="51"/>
      <c r="EI283" s="51"/>
      <c r="EJ283" s="51"/>
      <c r="EK283" s="51"/>
      <c r="EL283" s="51"/>
      <c r="EM283" s="51"/>
      <c r="EN283" s="51"/>
      <c r="EO283" s="51"/>
      <c r="EP283" s="51"/>
      <c r="EQ283" s="51"/>
      <c r="ER283" s="51"/>
      <c r="ES283" s="51"/>
      <c r="ET283" s="51"/>
      <c r="EU283" s="51"/>
      <c r="EV283" s="51"/>
      <c r="EW283" s="51"/>
      <c r="EX283" s="51"/>
      <c r="EY283" s="51"/>
      <c r="EZ283" s="51"/>
      <c r="FA283" s="51"/>
      <c r="FB283" s="51"/>
      <c r="FC283" s="51"/>
      <c r="FD283" s="51"/>
      <c r="FE283" s="51"/>
      <c r="FF283" s="51"/>
      <c r="FG283" s="51"/>
      <c r="FH283" s="51"/>
      <c r="FI283" s="51"/>
      <c r="FJ283" s="51"/>
      <c r="FK283" s="51"/>
      <c r="FL283" s="51"/>
      <c r="FM283" s="51"/>
      <c r="FN283" s="51"/>
      <c r="FO283" s="51"/>
      <c r="FP283" s="51"/>
      <c r="FQ283" s="51"/>
      <c r="FR283" s="51"/>
      <c r="FS283" s="51"/>
      <c r="FT283" s="51"/>
      <c r="FU283" s="51"/>
      <c r="FV283" s="51"/>
      <c r="FW283" s="51"/>
      <c r="FX283" s="51"/>
      <c r="FY283" s="51"/>
      <c r="FZ283" s="51"/>
      <c r="GA283" s="51"/>
      <c r="GB283" s="51"/>
      <c r="GC283" s="51"/>
      <c r="GD283" s="51"/>
      <c r="GE283" s="51"/>
      <c r="GF283" s="51"/>
      <c r="GG283" s="51"/>
      <c r="GH283" s="51"/>
      <c r="GI283" s="51"/>
      <c r="GJ283" s="51"/>
      <c r="GK283" s="51"/>
      <c r="GL283" s="51"/>
      <c r="GM283" s="51"/>
      <c r="GN283" s="51"/>
      <c r="GO283" s="51"/>
      <c r="GP283" s="51"/>
      <c r="GQ283" s="51"/>
      <c r="GR283" s="51"/>
      <c r="GS283" s="51"/>
      <c r="GT283" s="51"/>
      <c r="GU283" s="51"/>
      <c r="GV283" s="51"/>
      <c r="GW283" s="51"/>
      <c r="GX283" s="51"/>
      <c r="GY283" s="51"/>
      <c r="GZ283" s="51"/>
      <c r="HA283" s="51"/>
      <c r="HB283" s="51"/>
      <c r="HC283" s="51"/>
      <c r="HD283" s="51"/>
      <c r="HE283" s="51"/>
      <c r="HF283" s="51"/>
      <c r="HG283" s="51"/>
      <c r="HH283" s="51"/>
      <c r="HI283" s="51"/>
      <c r="HJ283" s="51"/>
      <c r="HK283" s="51"/>
    </row>
    <row r="284" spans="1:219" s="23" customFormat="1" ht="12.75">
      <c r="A284" s="3">
        <v>43</v>
      </c>
      <c r="B284" s="21" t="s">
        <v>1261</v>
      </c>
      <c r="C284" s="3" t="s">
        <v>2504</v>
      </c>
      <c r="D284" s="3" t="s">
        <v>2716</v>
      </c>
      <c r="E284" s="3" t="s">
        <v>2726</v>
      </c>
      <c r="F284" s="3" t="s">
        <v>2726</v>
      </c>
      <c r="G284" s="3">
        <v>1930</v>
      </c>
      <c r="H284" s="204">
        <v>62944.41</v>
      </c>
      <c r="I284" s="3" t="s">
        <v>1155</v>
      </c>
      <c r="J284" s="206"/>
      <c r="K284" s="3" t="s">
        <v>480</v>
      </c>
      <c r="L284" s="3" t="s">
        <v>2746</v>
      </c>
      <c r="M284" s="3" t="s">
        <v>2507</v>
      </c>
      <c r="N284" s="3" t="s">
        <v>408</v>
      </c>
      <c r="O284" s="3" t="s">
        <v>532</v>
      </c>
      <c r="P284" s="3"/>
      <c r="Q284" s="3" t="s">
        <v>2284</v>
      </c>
      <c r="R284" s="3" t="s">
        <v>2284</v>
      </c>
      <c r="S284" s="3" t="s">
        <v>2284</v>
      </c>
      <c r="T284" s="3" t="s">
        <v>2284</v>
      </c>
      <c r="U284" s="3" t="s">
        <v>2289</v>
      </c>
      <c r="V284" s="3" t="s">
        <v>2284</v>
      </c>
      <c r="W284" s="226">
        <v>1000</v>
      </c>
      <c r="X284" s="226">
        <v>811</v>
      </c>
      <c r="Y284" s="228"/>
      <c r="Z284" s="227">
        <v>2</v>
      </c>
      <c r="AA284" s="3" t="s">
        <v>2726</v>
      </c>
      <c r="AB284" s="3" t="s">
        <v>2716</v>
      </c>
      <c r="AC284" s="3" t="s">
        <v>2726</v>
      </c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  <c r="DA284" s="51"/>
      <c r="DB284" s="51"/>
      <c r="DC284" s="51"/>
      <c r="DD284" s="51"/>
      <c r="DE284" s="51"/>
      <c r="DF284" s="51"/>
      <c r="DG284" s="51"/>
      <c r="DH284" s="51"/>
      <c r="DI284" s="51"/>
      <c r="DJ284" s="51"/>
      <c r="DK284" s="51"/>
      <c r="DL284" s="51"/>
      <c r="DM284" s="51"/>
      <c r="DN284" s="51"/>
      <c r="DO284" s="51"/>
      <c r="DP284" s="51"/>
      <c r="DQ284" s="51"/>
      <c r="DR284" s="51"/>
      <c r="DS284" s="51"/>
      <c r="DT284" s="51"/>
      <c r="DU284" s="51"/>
      <c r="DV284" s="51"/>
      <c r="DW284" s="51"/>
      <c r="DX284" s="51"/>
      <c r="DY284" s="51"/>
      <c r="DZ284" s="51"/>
      <c r="EA284" s="51"/>
      <c r="EB284" s="51"/>
      <c r="EC284" s="51"/>
      <c r="ED284" s="51"/>
      <c r="EE284" s="51"/>
      <c r="EF284" s="51"/>
      <c r="EG284" s="51"/>
      <c r="EH284" s="51"/>
      <c r="EI284" s="51"/>
      <c r="EJ284" s="51"/>
      <c r="EK284" s="51"/>
      <c r="EL284" s="51"/>
      <c r="EM284" s="51"/>
      <c r="EN284" s="51"/>
      <c r="EO284" s="51"/>
      <c r="EP284" s="51"/>
      <c r="EQ284" s="51"/>
      <c r="ER284" s="51"/>
      <c r="ES284" s="51"/>
      <c r="ET284" s="51"/>
      <c r="EU284" s="51"/>
      <c r="EV284" s="51"/>
      <c r="EW284" s="51"/>
      <c r="EX284" s="51"/>
      <c r="EY284" s="51"/>
      <c r="EZ284" s="51"/>
      <c r="FA284" s="51"/>
      <c r="FB284" s="51"/>
      <c r="FC284" s="51"/>
      <c r="FD284" s="51"/>
      <c r="FE284" s="51"/>
      <c r="FF284" s="51"/>
      <c r="FG284" s="51"/>
      <c r="FH284" s="51"/>
      <c r="FI284" s="51"/>
      <c r="FJ284" s="51"/>
      <c r="FK284" s="51"/>
      <c r="FL284" s="51"/>
      <c r="FM284" s="51"/>
      <c r="FN284" s="51"/>
      <c r="FO284" s="51"/>
      <c r="FP284" s="51"/>
      <c r="FQ284" s="51"/>
      <c r="FR284" s="51"/>
      <c r="FS284" s="51"/>
      <c r="FT284" s="51"/>
      <c r="FU284" s="51"/>
      <c r="FV284" s="51"/>
      <c r="FW284" s="51"/>
      <c r="FX284" s="51"/>
      <c r="FY284" s="51"/>
      <c r="FZ284" s="51"/>
      <c r="GA284" s="51"/>
      <c r="GB284" s="51"/>
      <c r="GC284" s="51"/>
      <c r="GD284" s="51"/>
      <c r="GE284" s="51"/>
      <c r="GF284" s="51"/>
      <c r="GG284" s="51"/>
      <c r="GH284" s="51"/>
      <c r="GI284" s="51"/>
      <c r="GJ284" s="51"/>
      <c r="GK284" s="51"/>
      <c r="GL284" s="51"/>
      <c r="GM284" s="51"/>
      <c r="GN284" s="51"/>
      <c r="GO284" s="51"/>
      <c r="GP284" s="51"/>
      <c r="GQ284" s="51"/>
      <c r="GR284" s="51"/>
      <c r="GS284" s="51"/>
      <c r="GT284" s="51"/>
      <c r="GU284" s="51"/>
      <c r="GV284" s="51"/>
      <c r="GW284" s="51"/>
      <c r="GX284" s="51"/>
      <c r="GY284" s="51"/>
      <c r="GZ284" s="51"/>
      <c r="HA284" s="51"/>
      <c r="HB284" s="51"/>
      <c r="HC284" s="51"/>
      <c r="HD284" s="51"/>
      <c r="HE284" s="51"/>
      <c r="HF284" s="51"/>
      <c r="HG284" s="51"/>
      <c r="HH284" s="51"/>
      <c r="HI284" s="51"/>
      <c r="HJ284" s="51"/>
      <c r="HK284" s="51"/>
    </row>
    <row r="285" spans="1:219" s="23" customFormat="1" ht="12.75">
      <c r="A285" s="3">
        <v>44</v>
      </c>
      <c r="B285" s="21" t="s">
        <v>1262</v>
      </c>
      <c r="C285" s="3" t="s">
        <v>2504</v>
      </c>
      <c r="D285" s="3" t="s">
        <v>2716</v>
      </c>
      <c r="E285" s="3" t="s">
        <v>2726</v>
      </c>
      <c r="F285" s="3" t="s">
        <v>2726</v>
      </c>
      <c r="G285" s="3">
        <v>1930</v>
      </c>
      <c r="H285" s="204">
        <v>4151.86</v>
      </c>
      <c r="I285" s="3" t="s">
        <v>1155</v>
      </c>
      <c r="J285" s="206"/>
      <c r="K285" s="3" t="s">
        <v>481</v>
      </c>
      <c r="L285" s="3" t="s">
        <v>2746</v>
      </c>
      <c r="M285" s="3" t="s">
        <v>2507</v>
      </c>
      <c r="N285" s="3" t="s">
        <v>2314</v>
      </c>
      <c r="O285" s="3" t="s">
        <v>532</v>
      </c>
      <c r="P285" s="3"/>
      <c r="Q285" s="3" t="s">
        <v>2284</v>
      </c>
      <c r="R285" s="3" t="s">
        <v>2284</v>
      </c>
      <c r="S285" s="3" t="s">
        <v>2289</v>
      </c>
      <c r="T285" s="3" t="s">
        <v>545</v>
      </c>
      <c r="U285" s="3" t="s">
        <v>2289</v>
      </c>
      <c r="V285" s="3" t="s">
        <v>545</v>
      </c>
      <c r="W285" s="226">
        <v>20</v>
      </c>
      <c r="X285" s="226">
        <v>17.4</v>
      </c>
      <c r="Y285" s="228"/>
      <c r="Z285" s="227">
        <v>1</v>
      </c>
      <c r="AA285" s="3" t="s">
        <v>2726</v>
      </c>
      <c r="AB285" s="3" t="s">
        <v>2726</v>
      </c>
      <c r="AC285" s="3" t="s">
        <v>2726</v>
      </c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  <c r="DA285" s="51"/>
      <c r="DB285" s="51"/>
      <c r="DC285" s="51"/>
      <c r="DD285" s="51"/>
      <c r="DE285" s="51"/>
      <c r="DF285" s="51"/>
      <c r="DG285" s="51"/>
      <c r="DH285" s="51"/>
      <c r="DI285" s="51"/>
      <c r="DJ285" s="51"/>
      <c r="DK285" s="51"/>
      <c r="DL285" s="51"/>
      <c r="DM285" s="51"/>
      <c r="DN285" s="51"/>
      <c r="DO285" s="51"/>
      <c r="DP285" s="51"/>
      <c r="DQ285" s="51"/>
      <c r="DR285" s="51"/>
      <c r="DS285" s="51"/>
      <c r="DT285" s="51"/>
      <c r="DU285" s="51"/>
      <c r="DV285" s="51"/>
      <c r="DW285" s="51"/>
      <c r="DX285" s="51"/>
      <c r="DY285" s="51"/>
      <c r="DZ285" s="51"/>
      <c r="EA285" s="51"/>
      <c r="EB285" s="51"/>
      <c r="EC285" s="51"/>
      <c r="ED285" s="51"/>
      <c r="EE285" s="51"/>
      <c r="EF285" s="51"/>
      <c r="EG285" s="51"/>
      <c r="EH285" s="51"/>
      <c r="EI285" s="51"/>
      <c r="EJ285" s="51"/>
      <c r="EK285" s="51"/>
      <c r="EL285" s="51"/>
      <c r="EM285" s="51"/>
      <c r="EN285" s="51"/>
      <c r="EO285" s="51"/>
      <c r="EP285" s="51"/>
      <c r="EQ285" s="51"/>
      <c r="ER285" s="51"/>
      <c r="ES285" s="51"/>
      <c r="ET285" s="51"/>
      <c r="EU285" s="51"/>
      <c r="EV285" s="51"/>
      <c r="EW285" s="51"/>
      <c r="EX285" s="51"/>
      <c r="EY285" s="51"/>
      <c r="EZ285" s="51"/>
      <c r="FA285" s="51"/>
      <c r="FB285" s="51"/>
      <c r="FC285" s="51"/>
      <c r="FD285" s="51"/>
      <c r="FE285" s="51"/>
      <c r="FF285" s="51"/>
      <c r="FG285" s="51"/>
      <c r="FH285" s="51"/>
      <c r="FI285" s="51"/>
      <c r="FJ285" s="51"/>
      <c r="FK285" s="51"/>
      <c r="FL285" s="51"/>
      <c r="FM285" s="51"/>
      <c r="FN285" s="51"/>
      <c r="FO285" s="51"/>
      <c r="FP285" s="51"/>
      <c r="FQ285" s="51"/>
      <c r="FR285" s="51"/>
      <c r="FS285" s="51"/>
      <c r="FT285" s="51"/>
      <c r="FU285" s="51"/>
      <c r="FV285" s="51"/>
      <c r="FW285" s="51"/>
      <c r="FX285" s="51"/>
      <c r="FY285" s="51"/>
      <c r="FZ285" s="51"/>
      <c r="GA285" s="51"/>
      <c r="GB285" s="51"/>
      <c r="GC285" s="51"/>
      <c r="GD285" s="51"/>
      <c r="GE285" s="51"/>
      <c r="GF285" s="51"/>
      <c r="GG285" s="51"/>
      <c r="GH285" s="51"/>
      <c r="GI285" s="51"/>
      <c r="GJ285" s="51"/>
      <c r="GK285" s="51"/>
      <c r="GL285" s="51"/>
      <c r="GM285" s="51"/>
      <c r="GN285" s="51"/>
      <c r="GO285" s="51"/>
      <c r="GP285" s="51"/>
      <c r="GQ285" s="51"/>
      <c r="GR285" s="51"/>
      <c r="GS285" s="51"/>
      <c r="GT285" s="51"/>
      <c r="GU285" s="51"/>
      <c r="GV285" s="51"/>
      <c r="GW285" s="51"/>
      <c r="GX285" s="51"/>
      <c r="GY285" s="51"/>
      <c r="GZ285" s="51"/>
      <c r="HA285" s="51"/>
      <c r="HB285" s="51"/>
      <c r="HC285" s="51"/>
      <c r="HD285" s="51"/>
      <c r="HE285" s="51"/>
      <c r="HF285" s="51"/>
      <c r="HG285" s="51"/>
      <c r="HH285" s="51"/>
      <c r="HI285" s="51"/>
      <c r="HJ285" s="51"/>
      <c r="HK285" s="51"/>
    </row>
    <row r="286" spans="1:219" s="23" customFormat="1" ht="26.25">
      <c r="A286" s="3">
        <v>45</v>
      </c>
      <c r="B286" s="21" t="s">
        <v>1263</v>
      </c>
      <c r="C286" s="3" t="s">
        <v>2504</v>
      </c>
      <c r="D286" s="3" t="s">
        <v>2716</v>
      </c>
      <c r="E286" s="3" t="s">
        <v>2726</v>
      </c>
      <c r="F286" s="3" t="s">
        <v>2726</v>
      </c>
      <c r="G286" s="3">
        <v>1930</v>
      </c>
      <c r="H286" s="204">
        <v>32543.52</v>
      </c>
      <c r="I286" s="3" t="s">
        <v>1155</v>
      </c>
      <c r="J286" s="206"/>
      <c r="K286" s="3" t="s">
        <v>482</v>
      </c>
      <c r="L286" s="3" t="s">
        <v>533</v>
      </c>
      <c r="M286" s="3" t="s">
        <v>2507</v>
      </c>
      <c r="N286" s="3" t="s">
        <v>408</v>
      </c>
      <c r="O286" s="3" t="s">
        <v>532</v>
      </c>
      <c r="P286" s="3"/>
      <c r="Q286" s="3" t="s">
        <v>545</v>
      </c>
      <c r="R286" s="3" t="s">
        <v>2289</v>
      </c>
      <c r="S286" s="3" t="s">
        <v>2289</v>
      </c>
      <c r="T286" s="3" t="s">
        <v>2289</v>
      </c>
      <c r="U286" s="3" t="s">
        <v>2289</v>
      </c>
      <c r="V286" s="3" t="s">
        <v>545</v>
      </c>
      <c r="W286" s="226"/>
      <c r="X286" s="226">
        <v>198</v>
      </c>
      <c r="Y286" s="228"/>
      <c r="Z286" s="227">
        <v>1</v>
      </c>
      <c r="AA286" s="3" t="s">
        <v>2726</v>
      </c>
      <c r="AB286" s="3" t="s">
        <v>2726</v>
      </c>
      <c r="AC286" s="3" t="s">
        <v>2726</v>
      </c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  <c r="CZ286" s="51"/>
      <c r="DA286" s="51"/>
      <c r="DB286" s="51"/>
      <c r="DC286" s="51"/>
      <c r="DD286" s="51"/>
      <c r="DE286" s="51"/>
      <c r="DF286" s="51"/>
      <c r="DG286" s="51"/>
      <c r="DH286" s="51"/>
      <c r="DI286" s="51"/>
      <c r="DJ286" s="51"/>
      <c r="DK286" s="51"/>
      <c r="DL286" s="51"/>
      <c r="DM286" s="51"/>
      <c r="DN286" s="51"/>
      <c r="DO286" s="51"/>
      <c r="DP286" s="51"/>
      <c r="DQ286" s="51"/>
      <c r="DR286" s="51"/>
      <c r="DS286" s="51"/>
      <c r="DT286" s="51"/>
      <c r="DU286" s="51"/>
      <c r="DV286" s="51"/>
      <c r="DW286" s="51"/>
      <c r="DX286" s="51"/>
      <c r="DY286" s="51"/>
      <c r="DZ286" s="51"/>
      <c r="EA286" s="51"/>
      <c r="EB286" s="51"/>
      <c r="EC286" s="51"/>
      <c r="ED286" s="51"/>
      <c r="EE286" s="51"/>
      <c r="EF286" s="51"/>
      <c r="EG286" s="51"/>
      <c r="EH286" s="51"/>
      <c r="EI286" s="51"/>
      <c r="EJ286" s="51"/>
      <c r="EK286" s="51"/>
      <c r="EL286" s="51"/>
      <c r="EM286" s="51"/>
      <c r="EN286" s="51"/>
      <c r="EO286" s="51"/>
      <c r="EP286" s="51"/>
      <c r="EQ286" s="51"/>
      <c r="ER286" s="51"/>
      <c r="ES286" s="51"/>
      <c r="ET286" s="51"/>
      <c r="EU286" s="51"/>
      <c r="EV286" s="51"/>
      <c r="EW286" s="51"/>
      <c r="EX286" s="51"/>
      <c r="EY286" s="51"/>
      <c r="EZ286" s="51"/>
      <c r="FA286" s="51"/>
      <c r="FB286" s="51"/>
      <c r="FC286" s="51"/>
      <c r="FD286" s="51"/>
      <c r="FE286" s="51"/>
      <c r="FF286" s="51"/>
      <c r="FG286" s="51"/>
      <c r="FH286" s="51"/>
      <c r="FI286" s="51"/>
      <c r="FJ286" s="51"/>
      <c r="FK286" s="51"/>
      <c r="FL286" s="51"/>
      <c r="FM286" s="51"/>
      <c r="FN286" s="51"/>
      <c r="FO286" s="51"/>
      <c r="FP286" s="51"/>
      <c r="FQ286" s="51"/>
      <c r="FR286" s="51"/>
      <c r="FS286" s="51"/>
      <c r="FT286" s="51"/>
      <c r="FU286" s="51"/>
      <c r="FV286" s="51"/>
      <c r="FW286" s="51"/>
      <c r="FX286" s="51"/>
      <c r="FY286" s="51"/>
      <c r="FZ286" s="51"/>
      <c r="GA286" s="51"/>
      <c r="GB286" s="51"/>
      <c r="GC286" s="51"/>
      <c r="GD286" s="51"/>
      <c r="GE286" s="51"/>
      <c r="GF286" s="51"/>
      <c r="GG286" s="51"/>
      <c r="GH286" s="51"/>
      <c r="GI286" s="51"/>
      <c r="GJ286" s="51"/>
      <c r="GK286" s="51"/>
      <c r="GL286" s="51"/>
      <c r="GM286" s="51"/>
      <c r="GN286" s="51"/>
      <c r="GO286" s="51"/>
      <c r="GP286" s="51"/>
      <c r="GQ286" s="51"/>
      <c r="GR286" s="51"/>
      <c r="GS286" s="51"/>
      <c r="GT286" s="51"/>
      <c r="GU286" s="51"/>
      <c r="GV286" s="51"/>
      <c r="GW286" s="51"/>
      <c r="GX286" s="51"/>
      <c r="GY286" s="51"/>
      <c r="GZ286" s="51"/>
      <c r="HA286" s="51"/>
      <c r="HB286" s="51"/>
      <c r="HC286" s="51"/>
      <c r="HD286" s="51"/>
      <c r="HE286" s="51"/>
      <c r="HF286" s="51"/>
      <c r="HG286" s="51"/>
      <c r="HH286" s="51"/>
      <c r="HI286" s="51"/>
      <c r="HJ286" s="51"/>
      <c r="HK286" s="51"/>
    </row>
    <row r="287" spans="1:219" s="23" customFormat="1" ht="26.25">
      <c r="A287" s="3">
        <v>46</v>
      </c>
      <c r="B287" s="21" t="s">
        <v>1263</v>
      </c>
      <c r="C287" s="3" t="s">
        <v>2504</v>
      </c>
      <c r="D287" s="3" t="s">
        <v>2716</v>
      </c>
      <c r="E287" s="3" t="s">
        <v>2726</v>
      </c>
      <c r="F287" s="3" t="s">
        <v>2726</v>
      </c>
      <c r="G287" s="3">
        <v>1930</v>
      </c>
      <c r="H287" s="204">
        <v>1939.38</v>
      </c>
      <c r="I287" s="3" t="s">
        <v>1155</v>
      </c>
      <c r="J287" s="206"/>
      <c r="K287" s="3" t="s">
        <v>483</v>
      </c>
      <c r="L287" s="3" t="s">
        <v>2746</v>
      </c>
      <c r="M287" s="3" t="s">
        <v>1562</v>
      </c>
      <c r="N287" s="3" t="s">
        <v>408</v>
      </c>
      <c r="O287" s="3" t="s">
        <v>532</v>
      </c>
      <c r="P287" s="3"/>
      <c r="Q287" s="3" t="s">
        <v>547</v>
      </c>
      <c r="R287" s="3" t="s">
        <v>547</v>
      </c>
      <c r="S287" s="3" t="s">
        <v>547</v>
      </c>
      <c r="T287" s="3" t="s">
        <v>547</v>
      </c>
      <c r="U287" s="3" t="s">
        <v>2289</v>
      </c>
      <c r="V287" s="3" t="s">
        <v>2284</v>
      </c>
      <c r="W287" s="226"/>
      <c r="X287" s="226">
        <v>23</v>
      </c>
      <c r="Y287" s="228"/>
      <c r="Z287" s="227">
        <v>2</v>
      </c>
      <c r="AA287" s="3" t="s">
        <v>2726</v>
      </c>
      <c r="AB287" s="3" t="s">
        <v>2726</v>
      </c>
      <c r="AC287" s="3" t="s">
        <v>2726</v>
      </c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  <c r="DL287" s="51"/>
      <c r="DM287" s="51"/>
      <c r="DN287" s="51"/>
      <c r="DO287" s="51"/>
      <c r="DP287" s="51"/>
      <c r="DQ287" s="51"/>
      <c r="DR287" s="51"/>
      <c r="DS287" s="51"/>
      <c r="DT287" s="51"/>
      <c r="DU287" s="51"/>
      <c r="DV287" s="51"/>
      <c r="DW287" s="51"/>
      <c r="DX287" s="51"/>
      <c r="DY287" s="51"/>
      <c r="DZ287" s="51"/>
      <c r="EA287" s="51"/>
      <c r="EB287" s="51"/>
      <c r="EC287" s="51"/>
      <c r="ED287" s="51"/>
      <c r="EE287" s="51"/>
      <c r="EF287" s="51"/>
      <c r="EG287" s="51"/>
      <c r="EH287" s="51"/>
      <c r="EI287" s="51"/>
      <c r="EJ287" s="51"/>
      <c r="EK287" s="51"/>
      <c r="EL287" s="51"/>
      <c r="EM287" s="51"/>
      <c r="EN287" s="51"/>
      <c r="EO287" s="51"/>
      <c r="EP287" s="51"/>
      <c r="EQ287" s="51"/>
      <c r="ER287" s="51"/>
      <c r="ES287" s="51"/>
      <c r="ET287" s="51"/>
      <c r="EU287" s="51"/>
      <c r="EV287" s="51"/>
      <c r="EW287" s="51"/>
      <c r="EX287" s="51"/>
      <c r="EY287" s="51"/>
      <c r="EZ287" s="51"/>
      <c r="FA287" s="51"/>
      <c r="FB287" s="51"/>
      <c r="FC287" s="51"/>
      <c r="FD287" s="51"/>
      <c r="FE287" s="51"/>
      <c r="FF287" s="51"/>
      <c r="FG287" s="51"/>
      <c r="FH287" s="51"/>
      <c r="FI287" s="51"/>
      <c r="FJ287" s="51"/>
      <c r="FK287" s="51"/>
      <c r="FL287" s="51"/>
      <c r="FM287" s="51"/>
      <c r="FN287" s="51"/>
      <c r="FO287" s="51"/>
      <c r="FP287" s="51"/>
      <c r="FQ287" s="51"/>
      <c r="FR287" s="51"/>
      <c r="FS287" s="51"/>
      <c r="FT287" s="51"/>
      <c r="FU287" s="51"/>
      <c r="FV287" s="51"/>
      <c r="FW287" s="51"/>
      <c r="FX287" s="51"/>
      <c r="FY287" s="51"/>
      <c r="FZ287" s="51"/>
      <c r="GA287" s="51"/>
      <c r="GB287" s="51"/>
      <c r="GC287" s="51"/>
      <c r="GD287" s="51"/>
      <c r="GE287" s="51"/>
      <c r="GF287" s="51"/>
      <c r="GG287" s="51"/>
      <c r="GH287" s="51"/>
      <c r="GI287" s="51"/>
      <c r="GJ287" s="51"/>
      <c r="GK287" s="51"/>
      <c r="GL287" s="51"/>
      <c r="GM287" s="51"/>
      <c r="GN287" s="51"/>
      <c r="GO287" s="51"/>
      <c r="GP287" s="51"/>
      <c r="GQ287" s="51"/>
      <c r="GR287" s="51"/>
      <c r="GS287" s="51"/>
      <c r="GT287" s="51"/>
      <c r="GU287" s="51"/>
      <c r="GV287" s="51"/>
      <c r="GW287" s="51"/>
      <c r="GX287" s="51"/>
      <c r="GY287" s="51"/>
      <c r="GZ287" s="51"/>
      <c r="HA287" s="51"/>
      <c r="HB287" s="51"/>
      <c r="HC287" s="51"/>
      <c r="HD287" s="51"/>
      <c r="HE287" s="51"/>
      <c r="HF287" s="51"/>
      <c r="HG287" s="51"/>
      <c r="HH287" s="51"/>
      <c r="HI287" s="51"/>
      <c r="HJ287" s="51"/>
      <c r="HK287" s="51"/>
    </row>
    <row r="288" spans="1:219" s="23" customFormat="1" ht="12.75">
      <c r="A288" s="3">
        <v>47</v>
      </c>
      <c r="B288" s="21" t="s">
        <v>1264</v>
      </c>
      <c r="C288" s="3" t="s">
        <v>2504</v>
      </c>
      <c r="D288" s="3" t="s">
        <v>2716</v>
      </c>
      <c r="E288" s="3" t="s">
        <v>2726</v>
      </c>
      <c r="F288" s="3" t="s">
        <v>2726</v>
      </c>
      <c r="G288" s="3">
        <v>1930</v>
      </c>
      <c r="H288" s="204">
        <v>3938.62</v>
      </c>
      <c r="I288" s="3" t="s">
        <v>1155</v>
      </c>
      <c r="J288" s="206"/>
      <c r="K288" s="3" t="s">
        <v>484</v>
      </c>
      <c r="L288" s="3" t="s">
        <v>2746</v>
      </c>
      <c r="M288" s="3"/>
      <c r="N288" s="3" t="s">
        <v>2314</v>
      </c>
      <c r="O288" s="3" t="s">
        <v>532</v>
      </c>
      <c r="P288" s="3"/>
      <c r="Q288" s="3" t="s">
        <v>545</v>
      </c>
      <c r="R288" s="3" t="s">
        <v>545</v>
      </c>
      <c r="S288" s="3" t="s">
        <v>545</v>
      </c>
      <c r="T288" s="3" t="s">
        <v>545</v>
      </c>
      <c r="U288" s="3" t="s">
        <v>2289</v>
      </c>
      <c r="V288" s="3" t="s">
        <v>545</v>
      </c>
      <c r="W288" s="226"/>
      <c r="X288" s="226">
        <v>30.8</v>
      </c>
      <c r="Y288" s="228"/>
      <c r="Z288" s="227">
        <v>1</v>
      </c>
      <c r="AA288" s="3" t="s">
        <v>2726</v>
      </c>
      <c r="AB288" s="3" t="s">
        <v>2726</v>
      </c>
      <c r="AC288" s="3" t="s">
        <v>2726</v>
      </c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  <c r="DA288" s="51"/>
      <c r="DB288" s="51"/>
      <c r="DC288" s="51"/>
      <c r="DD288" s="51"/>
      <c r="DE288" s="51"/>
      <c r="DF288" s="51"/>
      <c r="DG288" s="51"/>
      <c r="DH288" s="51"/>
      <c r="DI288" s="51"/>
      <c r="DJ288" s="51"/>
      <c r="DK288" s="51"/>
      <c r="DL288" s="51"/>
      <c r="DM288" s="51"/>
      <c r="DN288" s="51"/>
      <c r="DO288" s="51"/>
      <c r="DP288" s="51"/>
      <c r="DQ288" s="51"/>
      <c r="DR288" s="51"/>
      <c r="DS288" s="51"/>
      <c r="DT288" s="51"/>
      <c r="DU288" s="51"/>
      <c r="DV288" s="51"/>
      <c r="DW288" s="51"/>
      <c r="DX288" s="51"/>
      <c r="DY288" s="51"/>
      <c r="DZ288" s="51"/>
      <c r="EA288" s="51"/>
      <c r="EB288" s="51"/>
      <c r="EC288" s="51"/>
      <c r="ED288" s="51"/>
      <c r="EE288" s="51"/>
      <c r="EF288" s="51"/>
      <c r="EG288" s="51"/>
      <c r="EH288" s="51"/>
      <c r="EI288" s="51"/>
      <c r="EJ288" s="51"/>
      <c r="EK288" s="51"/>
      <c r="EL288" s="51"/>
      <c r="EM288" s="51"/>
      <c r="EN288" s="51"/>
      <c r="EO288" s="51"/>
      <c r="EP288" s="51"/>
      <c r="EQ288" s="51"/>
      <c r="ER288" s="51"/>
      <c r="ES288" s="51"/>
      <c r="ET288" s="51"/>
      <c r="EU288" s="51"/>
      <c r="EV288" s="51"/>
      <c r="EW288" s="51"/>
      <c r="EX288" s="51"/>
      <c r="EY288" s="51"/>
      <c r="EZ288" s="51"/>
      <c r="FA288" s="51"/>
      <c r="FB288" s="51"/>
      <c r="FC288" s="51"/>
      <c r="FD288" s="51"/>
      <c r="FE288" s="51"/>
      <c r="FF288" s="51"/>
      <c r="FG288" s="51"/>
      <c r="FH288" s="51"/>
      <c r="FI288" s="51"/>
      <c r="FJ288" s="51"/>
      <c r="FK288" s="51"/>
      <c r="FL288" s="51"/>
      <c r="FM288" s="51"/>
      <c r="FN288" s="51"/>
      <c r="FO288" s="51"/>
      <c r="FP288" s="51"/>
      <c r="FQ288" s="51"/>
      <c r="FR288" s="51"/>
      <c r="FS288" s="51"/>
      <c r="FT288" s="51"/>
      <c r="FU288" s="51"/>
      <c r="FV288" s="51"/>
      <c r="FW288" s="51"/>
      <c r="FX288" s="51"/>
      <c r="FY288" s="51"/>
      <c r="FZ288" s="51"/>
      <c r="GA288" s="51"/>
      <c r="GB288" s="51"/>
      <c r="GC288" s="51"/>
      <c r="GD288" s="51"/>
      <c r="GE288" s="51"/>
      <c r="GF288" s="51"/>
      <c r="GG288" s="51"/>
      <c r="GH288" s="51"/>
      <c r="GI288" s="51"/>
      <c r="GJ288" s="51"/>
      <c r="GK288" s="51"/>
      <c r="GL288" s="51"/>
      <c r="GM288" s="51"/>
      <c r="GN288" s="51"/>
      <c r="GO288" s="51"/>
      <c r="GP288" s="51"/>
      <c r="GQ288" s="51"/>
      <c r="GR288" s="51"/>
      <c r="GS288" s="51"/>
      <c r="GT288" s="51"/>
      <c r="GU288" s="51"/>
      <c r="GV288" s="51"/>
      <c r="GW288" s="51"/>
      <c r="GX288" s="51"/>
      <c r="GY288" s="51"/>
      <c r="GZ288" s="51"/>
      <c r="HA288" s="51"/>
      <c r="HB288" s="51"/>
      <c r="HC288" s="51"/>
      <c r="HD288" s="51"/>
      <c r="HE288" s="51"/>
      <c r="HF288" s="51"/>
      <c r="HG288" s="51"/>
      <c r="HH288" s="51"/>
      <c r="HI288" s="51"/>
      <c r="HJ288" s="51"/>
      <c r="HK288" s="51"/>
    </row>
    <row r="289" spans="1:219" s="23" customFormat="1" ht="12.75">
      <c r="A289" s="3">
        <v>48</v>
      </c>
      <c r="B289" s="21" t="s">
        <v>1265</v>
      </c>
      <c r="C289" s="3" t="s">
        <v>2504</v>
      </c>
      <c r="D289" s="3" t="s">
        <v>2716</v>
      </c>
      <c r="E289" s="3" t="s">
        <v>2726</v>
      </c>
      <c r="F289" s="3" t="s">
        <v>2726</v>
      </c>
      <c r="G289" s="3">
        <v>1930</v>
      </c>
      <c r="H289" s="204">
        <v>67607.86</v>
      </c>
      <c r="I289" s="3" t="s">
        <v>1155</v>
      </c>
      <c r="J289" s="206"/>
      <c r="K289" s="3" t="s">
        <v>484</v>
      </c>
      <c r="L289" s="3"/>
      <c r="M289" s="3"/>
      <c r="N289" s="3" t="s">
        <v>408</v>
      </c>
      <c r="O289" s="3" t="s">
        <v>532</v>
      </c>
      <c r="P289" s="3"/>
      <c r="Q289" s="3" t="s">
        <v>545</v>
      </c>
      <c r="R289" s="3" t="s">
        <v>2289</v>
      </c>
      <c r="S289" s="3" t="s">
        <v>2289</v>
      </c>
      <c r="T289" s="3" t="s">
        <v>2289</v>
      </c>
      <c r="U289" s="3" t="s">
        <v>2289</v>
      </c>
      <c r="V289" s="3" t="s">
        <v>2289</v>
      </c>
      <c r="W289" s="226"/>
      <c r="X289" s="226">
        <v>61.7</v>
      </c>
      <c r="Y289" s="228"/>
      <c r="Z289" s="227">
        <v>1</v>
      </c>
      <c r="AA289" s="3" t="s">
        <v>2726</v>
      </c>
      <c r="AB289" s="3" t="s">
        <v>2726</v>
      </c>
      <c r="AC289" s="3" t="s">
        <v>2726</v>
      </c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  <c r="DH289" s="51"/>
      <c r="DI289" s="51"/>
      <c r="DJ289" s="51"/>
      <c r="DK289" s="51"/>
      <c r="DL289" s="51"/>
      <c r="DM289" s="51"/>
      <c r="DN289" s="51"/>
      <c r="DO289" s="51"/>
      <c r="DP289" s="51"/>
      <c r="DQ289" s="51"/>
      <c r="DR289" s="51"/>
      <c r="DS289" s="51"/>
      <c r="DT289" s="51"/>
      <c r="DU289" s="51"/>
      <c r="DV289" s="51"/>
      <c r="DW289" s="51"/>
      <c r="DX289" s="51"/>
      <c r="DY289" s="51"/>
      <c r="DZ289" s="51"/>
      <c r="EA289" s="51"/>
      <c r="EB289" s="51"/>
      <c r="EC289" s="51"/>
      <c r="ED289" s="51"/>
      <c r="EE289" s="51"/>
      <c r="EF289" s="51"/>
      <c r="EG289" s="51"/>
      <c r="EH289" s="51"/>
      <c r="EI289" s="51"/>
      <c r="EJ289" s="51"/>
      <c r="EK289" s="51"/>
      <c r="EL289" s="51"/>
      <c r="EM289" s="51"/>
      <c r="EN289" s="51"/>
      <c r="EO289" s="51"/>
      <c r="EP289" s="51"/>
      <c r="EQ289" s="51"/>
      <c r="ER289" s="51"/>
      <c r="ES289" s="51"/>
      <c r="ET289" s="51"/>
      <c r="EU289" s="51"/>
      <c r="EV289" s="51"/>
      <c r="EW289" s="51"/>
      <c r="EX289" s="51"/>
      <c r="EY289" s="51"/>
      <c r="EZ289" s="51"/>
      <c r="FA289" s="51"/>
      <c r="FB289" s="51"/>
      <c r="FC289" s="51"/>
      <c r="FD289" s="51"/>
      <c r="FE289" s="51"/>
      <c r="FF289" s="51"/>
      <c r="FG289" s="51"/>
      <c r="FH289" s="51"/>
      <c r="FI289" s="51"/>
      <c r="FJ289" s="51"/>
      <c r="FK289" s="51"/>
      <c r="FL289" s="51"/>
      <c r="FM289" s="51"/>
      <c r="FN289" s="51"/>
      <c r="FO289" s="51"/>
      <c r="FP289" s="51"/>
      <c r="FQ289" s="51"/>
      <c r="FR289" s="51"/>
      <c r="FS289" s="51"/>
      <c r="FT289" s="51"/>
      <c r="FU289" s="51"/>
      <c r="FV289" s="51"/>
      <c r="FW289" s="51"/>
      <c r="FX289" s="51"/>
      <c r="FY289" s="51"/>
      <c r="FZ289" s="51"/>
      <c r="GA289" s="51"/>
      <c r="GB289" s="51"/>
      <c r="GC289" s="51"/>
      <c r="GD289" s="51"/>
      <c r="GE289" s="51"/>
      <c r="GF289" s="51"/>
      <c r="GG289" s="51"/>
      <c r="GH289" s="51"/>
      <c r="GI289" s="51"/>
      <c r="GJ289" s="51"/>
      <c r="GK289" s="51"/>
      <c r="GL289" s="51"/>
      <c r="GM289" s="51"/>
      <c r="GN289" s="51"/>
      <c r="GO289" s="51"/>
      <c r="GP289" s="51"/>
      <c r="GQ289" s="51"/>
      <c r="GR289" s="51"/>
      <c r="GS289" s="51"/>
      <c r="GT289" s="51"/>
      <c r="GU289" s="51"/>
      <c r="GV289" s="51"/>
      <c r="GW289" s="51"/>
      <c r="GX289" s="51"/>
      <c r="GY289" s="51"/>
      <c r="GZ289" s="51"/>
      <c r="HA289" s="51"/>
      <c r="HB289" s="51"/>
      <c r="HC289" s="51"/>
      <c r="HD289" s="51"/>
      <c r="HE289" s="51"/>
      <c r="HF289" s="51"/>
      <c r="HG289" s="51"/>
      <c r="HH289" s="51"/>
      <c r="HI289" s="51"/>
      <c r="HJ289" s="51"/>
      <c r="HK289" s="51"/>
    </row>
    <row r="290" spans="1:219" s="23" customFormat="1" ht="12.75">
      <c r="A290" s="3">
        <v>49</v>
      </c>
      <c r="B290" s="21" t="s">
        <v>1266</v>
      </c>
      <c r="C290" s="3" t="s">
        <v>2504</v>
      </c>
      <c r="D290" s="3" t="s">
        <v>2716</v>
      </c>
      <c r="E290" s="3" t="s">
        <v>2726</v>
      </c>
      <c r="F290" s="3" t="s">
        <v>2726</v>
      </c>
      <c r="G290" s="3">
        <v>1930</v>
      </c>
      <c r="H290" s="204">
        <v>2063.88</v>
      </c>
      <c r="I290" s="3" t="s">
        <v>1155</v>
      </c>
      <c r="J290" s="206"/>
      <c r="K290" s="3" t="s">
        <v>485</v>
      </c>
      <c r="L290" s="3" t="s">
        <v>2746</v>
      </c>
      <c r="M290" s="3" t="s">
        <v>534</v>
      </c>
      <c r="N290" s="3" t="s">
        <v>2314</v>
      </c>
      <c r="O290" s="3" t="s">
        <v>522</v>
      </c>
      <c r="P290" s="3"/>
      <c r="Q290" s="3" t="s">
        <v>545</v>
      </c>
      <c r="R290" s="3" t="s">
        <v>2289</v>
      </c>
      <c r="S290" s="3" t="s">
        <v>2289</v>
      </c>
      <c r="T290" s="3" t="s">
        <v>545</v>
      </c>
      <c r="U290" s="3" t="s">
        <v>2289</v>
      </c>
      <c r="V290" s="3" t="s">
        <v>2289</v>
      </c>
      <c r="W290" s="226"/>
      <c r="X290" s="226">
        <v>26.5</v>
      </c>
      <c r="Y290" s="228"/>
      <c r="Z290" s="227">
        <v>1</v>
      </c>
      <c r="AA290" s="3" t="s">
        <v>2726</v>
      </c>
      <c r="AB290" s="3" t="s">
        <v>2726</v>
      </c>
      <c r="AC290" s="3" t="s">
        <v>2726</v>
      </c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  <c r="DL290" s="51"/>
      <c r="DM290" s="51"/>
      <c r="DN290" s="51"/>
      <c r="DO290" s="51"/>
      <c r="DP290" s="51"/>
      <c r="DQ290" s="51"/>
      <c r="DR290" s="51"/>
      <c r="DS290" s="51"/>
      <c r="DT290" s="51"/>
      <c r="DU290" s="51"/>
      <c r="DV290" s="51"/>
      <c r="DW290" s="51"/>
      <c r="DX290" s="51"/>
      <c r="DY290" s="51"/>
      <c r="DZ290" s="51"/>
      <c r="EA290" s="51"/>
      <c r="EB290" s="51"/>
      <c r="EC290" s="51"/>
      <c r="ED290" s="51"/>
      <c r="EE290" s="51"/>
      <c r="EF290" s="51"/>
      <c r="EG290" s="51"/>
      <c r="EH290" s="51"/>
      <c r="EI290" s="51"/>
      <c r="EJ290" s="51"/>
      <c r="EK290" s="51"/>
      <c r="EL290" s="51"/>
      <c r="EM290" s="51"/>
      <c r="EN290" s="51"/>
      <c r="EO290" s="51"/>
      <c r="EP290" s="51"/>
      <c r="EQ290" s="51"/>
      <c r="ER290" s="51"/>
      <c r="ES290" s="51"/>
      <c r="ET290" s="51"/>
      <c r="EU290" s="51"/>
      <c r="EV290" s="51"/>
      <c r="EW290" s="51"/>
      <c r="EX290" s="51"/>
      <c r="EY290" s="51"/>
      <c r="EZ290" s="51"/>
      <c r="FA290" s="51"/>
      <c r="FB290" s="51"/>
      <c r="FC290" s="51"/>
      <c r="FD290" s="51"/>
      <c r="FE290" s="51"/>
      <c r="FF290" s="51"/>
      <c r="FG290" s="51"/>
      <c r="FH290" s="51"/>
      <c r="FI290" s="51"/>
      <c r="FJ290" s="51"/>
      <c r="FK290" s="51"/>
      <c r="FL290" s="51"/>
      <c r="FM290" s="51"/>
      <c r="FN290" s="51"/>
      <c r="FO290" s="51"/>
      <c r="FP290" s="51"/>
      <c r="FQ290" s="51"/>
      <c r="FR290" s="51"/>
      <c r="FS290" s="51"/>
      <c r="FT290" s="51"/>
      <c r="FU290" s="51"/>
      <c r="FV290" s="51"/>
      <c r="FW290" s="51"/>
      <c r="FX290" s="51"/>
      <c r="FY290" s="51"/>
      <c r="FZ290" s="51"/>
      <c r="GA290" s="51"/>
      <c r="GB290" s="51"/>
      <c r="GC290" s="51"/>
      <c r="GD290" s="51"/>
      <c r="GE290" s="51"/>
      <c r="GF290" s="51"/>
      <c r="GG290" s="51"/>
      <c r="GH290" s="51"/>
      <c r="GI290" s="51"/>
      <c r="GJ290" s="51"/>
      <c r="GK290" s="51"/>
      <c r="GL290" s="51"/>
      <c r="GM290" s="51"/>
      <c r="GN290" s="51"/>
      <c r="GO290" s="51"/>
      <c r="GP290" s="51"/>
      <c r="GQ290" s="51"/>
      <c r="GR290" s="51"/>
      <c r="GS290" s="51"/>
      <c r="GT290" s="51"/>
      <c r="GU290" s="51"/>
      <c r="GV290" s="51"/>
      <c r="GW290" s="51"/>
      <c r="GX290" s="51"/>
      <c r="GY290" s="51"/>
      <c r="GZ290" s="51"/>
      <c r="HA290" s="51"/>
      <c r="HB290" s="51"/>
      <c r="HC290" s="51"/>
      <c r="HD290" s="51"/>
      <c r="HE290" s="51"/>
      <c r="HF290" s="51"/>
      <c r="HG290" s="51"/>
      <c r="HH290" s="51"/>
      <c r="HI290" s="51"/>
      <c r="HJ290" s="51"/>
      <c r="HK290" s="51"/>
    </row>
    <row r="291" spans="1:219" s="23" customFormat="1" ht="12.75">
      <c r="A291" s="3">
        <v>50</v>
      </c>
      <c r="B291" s="21" t="s">
        <v>1267</v>
      </c>
      <c r="C291" s="3" t="s">
        <v>2504</v>
      </c>
      <c r="D291" s="3" t="s">
        <v>2716</v>
      </c>
      <c r="E291" s="3" t="s">
        <v>2726</v>
      </c>
      <c r="F291" s="3" t="s">
        <v>2726</v>
      </c>
      <c r="G291" s="3">
        <v>1930</v>
      </c>
      <c r="H291" s="204">
        <v>11291.26</v>
      </c>
      <c r="I291" s="3" t="s">
        <v>1155</v>
      </c>
      <c r="J291" s="206"/>
      <c r="K291" s="3" t="s">
        <v>486</v>
      </c>
      <c r="L291" s="3" t="s">
        <v>2746</v>
      </c>
      <c r="M291" s="3" t="s">
        <v>1562</v>
      </c>
      <c r="N291" s="3" t="s">
        <v>1548</v>
      </c>
      <c r="O291" s="3" t="s">
        <v>522</v>
      </c>
      <c r="P291" s="3"/>
      <c r="Q291" s="3" t="s">
        <v>545</v>
      </c>
      <c r="R291" s="3" t="s">
        <v>2284</v>
      </c>
      <c r="S291" s="3" t="s">
        <v>2284</v>
      </c>
      <c r="T291" s="3" t="s">
        <v>2284</v>
      </c>
      <c r="U291" s="3" t="s">
        <v>2289</v>
      </c>
      <c r="V291" s="3" t="s">
        <v>2284</v>
      </c>
      <c r="W291" s="226"/>
      <c r="X291" s="226">
        <v>67</v>
      </c>
      <c r="Y291" s="228"/>
      <c r="Z291" s="227">
        <v>2</v>
      </c>
      <c r="AA291" s="3" t="s">
        <v>2726</v>
      </c>
      <c r="AB291" s="3" t="s">
        <v>2726</v>
      </c>
      <c r="AC291" s="3" t="s">
        <v>2726</v>
      </c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  <c r="DA291" s="51"/>
      <c r="DB291" s="51"/>
      <c r="DC291" s="51"/>
      <c r="DD291" s="51"/>
      <c r="DE291" s="51"/>
      <c r="DF291" s="51"/>
      <c r="DG291" s="51"/>
      <c r="DH291" s="51"/>
      <c r="DI291" s="51"/>
      <c r="DJ291" s="51"/>
      <c r="DK291" s="51"/>
      <c r="DL291" s="51"/>
      <c r="DM291" s="51"/>
      <c r="DN291" s="51"/>
      <c r="DO291" s="51"/>
      <c r="DP291" s="51"/>
      <c r="DQ291" s="51"/>
      <c r="DR291" s="51"/>
      <c r="DS291" s="51"/>
      <c r="DT291" s="51"/>
      <c r="DU291" s="51"/>
      <c r="DV291" s="51"/>
      <c r="DW291" s="51"/>
      <c r="DX291" s="51"/>
      <c r="DY291" s="51"/>
      <c r="DZ291" s="51"/>
      <c r="EA291" s="51"/>
      <c r="EB291" s="51"/>
      <c r="EC291" s="51"/>
      <c r="ED291" s="51"/>
      <c r="EE291" s="51"/>
      <c r="EF291" s="51"/>
      <c r="EG291" s="51"/>
      <c r="EH291" s="51"/>
      <c r="EI291" s="51"/>
      <c r="EJ291" s="51"/>
      <c r="EK291" s="51"/>
      <c r="EL291" s="51"/>
      <c r="EM291" s="51"/>
      <c r="EN291" s="51"/>
      <c r="EO291" s="51"/>
      <c r="EP291" s="51"/>
      <c r="EQ291" s="51"/>
      <c r="ER291" s="51"/>
      <c r="ES291" s="51"/>
      <c r="ET291" s="51"/>
      <c r="EU291" s="51"/>
      <c r="EV291" s="51"/>
      <c r="EW291" s="51"/>
      <c r="EX291" s="51"/>
      <c r="EY291" s="51"/>
      <c r="EZ291" s="51"/>
      <c r="FA291" s="51"/>
      <c r="FB291" s="51"/>
      <c r="FC291" s="51"/>
      <c r="FD291" s="51"/>
      <c r="FE291" s="51"/>
      <c r="FF291" s="51"/>
      <c r="FG291" s="51"/>
      <c r="FH291" s="51"/>
      <c r="FI291" s="51"/>
      <c r="FJ291" s="51"/>
      <c r="FK291" s="51"/>
      <c r="FL291" s="51"/>
      <c r="FM291" s="51"/>
      <c r="FN291" s="51"/>
      <c r="FO291" s="51"/>
      <c r="FP291" s="51"/>
      <c r="FQ291" s="51"/>
      <c r="FR291" s="51"/>
      <c r="FS291" s="51"/>
      <c r="FT291" s="51"/>
      <c r="FU291" s="51"/>
      <c r="FV291" s="51"/>
      <c r="FW291" s="51"/>
      <c r="FX291" s="51"/>
      <c r="FY291" s="51"/>
      <c r="FZ291" s="51"/>
      <c r="GA291" s="51"/>
      <c r="GB291" s="51"/>
      <c r="GC291" s="51"/>
      <c r="GD291" s="51"/>
      <c r="GE291" s="51"/>
      <c r="GF291" s="51"/>
      <c r="GG291" s="51"/>
      <c r="GH291" s="51"/>
      <c r="GI291" s="51"/>
      <c r="GJ291" s="51"/>
      <c r="GK291" s="51"/>
      <c r="GL291" s="51"/>
      <c r="GM291" s="51"/>
      <c r="GN291" s="51"/>
      <c r="GO291" s="51"/>
      <c r="GP291" s="51"/>
      <c r="GQ291" s="51"/>
      <c r="GR291" s="51"/>
      <c r="GS291" s="51"/>
      <c r="GT291" s="51"/>
      <c r="GU291" s="51"/>
      <c r="GV291" s="51"/>
      <c r="GW291" s="51"/>
      <c r="GX291" s="51"/>
      <c r="GY291" s="51"/>
      <c r="GZ291" s="51"/>
      <c r="HA291" s="51"/>
      <c r="HB291" s="51"/>
      <c r="HC291" s="51"/>
      <c r="HD291" s="51"/>
      <c r="HE291" s="51"/>
      <c r="HF291" s="51"/>
      <c r="HG291" s="51"/>
      <c r="HH291" s="51"/>
      <c r="HI291" s="51"/>
      <c r="HJ291" s="51"/>
      <c r="HK291" s="51"/>
    </row>
    <row r="292" spans="1:219" s="23" customFormat="1" ht="12.75">
      <c r="A292" s="3">
        <v>51</v>
      </c>
      <c r="B292" s="21" t="s">
        <v>1267</v>
      </c>
      <c r="C292" s="3" t="s">
        <v>2504</v>
      </c>
      <c r="D292" s="3" t="s">
        <v>2716</v>
      </c>
      <c r="E292" s="3" t="s">
        <v>2726</v>
      </c>
      <c r="F292" s="3" t="s">
        <v>2726</v>
      </c>
      <c r="G292" s="3">
        <v>1938</v>
      </c>
      <c r="H292" s="204">
        <v>4185.51</v>
      </c>
      <c r="I292" s="3" t="s">
        <v>1155</v>
      </c>
      <c r="J292" s="206"/>
      <c r="K292" s="3" t="s">
        <v>486</v>
      </c>
      <c r="L292" s="3" t="s">
        <v>2746</v>
      </c>
      <c r="M292" s="3" t="s">
        <v>1562</v>
      </c>
      <c r="N292" s="3" t="s">
        <v>2314</v>
      </c>
      <c r="O292" s="3" t="s">
        <v>522</v>
      </c>
      <c r="P292" s="3"/>
      <c r="Q292" s="3" t="s">
        <v>545</v>
      </c>
      <c r="R292" s="3" t="s">
        <v>545</v>
      </c>
      <c r="S292" s="3" t="s">
        <v>2289</v>
      </c>
      <c r="T292" s="3" t="s">
        <v>547</v>
      </c>
      <c r="U292" s="3" t="s">
        <v>2289</v>
      </c>
      <c r="V292" s="3" t="s">
        <v>545</v>
      </c>
      <c r="W292" s="226"/>
      <c r="X292" s="226">
        <v>60</v>
      </c>
      <c r="Y292" s="228"/>
      <c r="Z292" s="227">
        <v>1</v>
      </c>
      <c r="AA292" s="3" t="s">
        <v>2726</v>
      </c>
      <c r="AB292" s="3" t="s">
        <v>2726</v>
      </c>
      <c r="AC292" s="3" t="s">
        <v>2726</v>
      </c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  <c r="DG292" s="51"/>
      <c r="DH292" s="51"/>
      <c r="DI292" s="51"/>
      <c r="DJ292" s="51"/>
      <c r="DK292" s="51"/>
      <c r="DL292" s="51"/>
      <c r="DM292" s="51"/>
      <c r="DN292" s="51"/>
      <c r="DO292" s="51"/>
      <c r="DP292" s="51"/>
      <c r="DQ292" s="51"/>
      <c r="DR292" s="51"/>
      <c r="DS292" s="51"/>
      <c r="DT292" s="51"/>
      <c r="DU292" s="51"/>
      <c r="DV292" s="51"/>
      <c r="DW292" s="51"/>
      <c r="DX292" s="51"/>
      <c r="DY292" s="51"/>
      <c r="DZ292" s="51"/>
      <c r="EA292" s="51"/>
      <c r="EB292" s="51"/>
      <c r="EC292" s="51"/>
      <c r="ED292" s="51"/>
      <c r="EE292" s="51"/>
      <c r="EF292" s="51"/>
      <c r="EG292" s="51"/>
      <c r="EH292" s="51"/>
      <c r="EI292" s="51"/>
      <c r="EJ292" s="51"/>
      <c r="EK292" s="51"/>
      <c r="EL292" s="51"/>
      <c r="EM292" s="51"/>
      <c r="EN292" s="51"/>
      <c r="EO292" s="51"/>
      <c r="EP292" s="51"/>
      <c r="EQ292" s="51"/>
      <c r="ER292" s="51"/>
      <c r="ES292" s="51"/>
      <c r="ET292" s="51"/>
      <c r="EU292" s="51"/>
      <c r="EV292" s="51"/>
      <c r="EW292" s="51"/>
      <c r="EX292" s="51"/>
      <c r="EY292" s="51"/>
      <c r="EZ292" s="51"/>
      <c r="FA292" s="51"/>
      <c r="FB292" s="51"/>
      <c r="FC292" s="51"/>
      <c r="FD292" s="51"/>
      <c r="FE292" s="51"/>
      <c r="FF292" s="51"/>
      <c r="FG292" s="51"/>
      <c r="FH292" s="51"/>
      <c r="FI292" s="51"/>
      <c r="FJ292" s="51"/>
      <c r="FK292" s="51"/>
      <c r="FL292" s="51"/>
      <c r="FM292" s="51"/>
      <c r="FN292" s="51"/>
      <c r="FO292" s="51"/>
      <c r="FP292" s="51"/>
      <c r="FQ292" s="51"/>
      <c r="FR292" s="51"/>
      <c r="FS292" s="51"/>
      <c r="FT292" s="51"/>
      <c r="FU292" s="51"/>
      <c r="FV292" s="51"/>
      <c r="FW292" s="51"/>
      <c r="FX292" s="51"/>
      <c r="FY292" s="51"/>
      <c r="FZ292" s="51"/>
      <c r="GA292" s="51"/>
      <c r="GB292" s="51"/>
      <c r="GC292" s="51"/>
      <c r="GD292" s="51"/>
      <c r="GE292" s="51"/>
      <c r="GF292" s="51"/>
      <c r="GG292" s="51"/>
      <c r="GH292" s="51"/>
      <c r="GI292" s="51"/>
      <c r="GJ292" s="51"/>
      <c r="GK292" s="51"/>
      <c r="GL292" s="51"/>
      <c r="GM292" s="51"/>
      <c r="GN292" s="51"/>
      <c r="GO292" s="51"/>
      <c r="GP292" s="51"/>
      <c r="GQ292" s="51"/>
      <c r="GR292" s="51"/>
      <c r="GS292" s="51"/>
      <c r="GT292" s="51"/>
      <c r="GU292" s="51"/>
      <c r="GV292" s="51"/>
      <c r="GW292" s="51"/>
      <c r="GX292" s="51"/>
      <c r="GY292" s="51"/>
      <c r="GZ292" s="51"/>
      <c r="HA292" s="51"/>
      <c r="HB292" s="51"/>
      <c r="HC292" s="51"/>
      <c r="HD292" s="51"/>
      <c r="HE292" s="51"/>
      <c r="HF292" s="51"/>
      <c r="HG292" s="51"/>
      <c r="HH292" s="51"/>
      <c r="HI292" s="51"/>
      <c r="HJ292" s="51"/>
      <c r="HK292" s="51"/>
    </row>
    <row r="293" spans="1:219" s="23" customFormat="1" ht="12.75">
      <c r="A293" s="3">
        <v>52</v>
      </c>
      <c r="B293" s="21" t="s">
        <v>1268</v>
      </c>
      <c r="C293" s="3" t="s">
        <v>2504</v>
      </c>
      <c r="D293" s="3" t="s">
        <v>2716</v>
      </c>
      <c r="E293" s="3" t="s">
        <v>2726</v>
      </c>
      <c r="F293" s="3" t="s">
        <v>2726</v>
      </c>
      <c r="G293" s="3">
        <v>1938</v>
      </c>
      <c r="H293" s="204">
        <v>6257.88</v>
      </c>
      <c r="I293" s="3" t="s">
        <v>1155</v>
      </c>
      <c r="J293" s="206"/>
      <c r="K293" s="3" t="s">
        <v>487</v>
      </c>
      <c r="L293" s="3" t="s">
        <v>2746</v>
      </c>
      <c r="M293" s="3" t="s">
        <v>535</v>
      </c>
      <c r="N293" s="3" t="s">
        <v>1548</v>
      </c>
      <c r="O293" s="3" t="s">
        <v>522</v>
      </c>
      <c r="P293" s="3"/>
      <c r="Q293" s="3" t="s">
        <v>545</v>
      </c>
      <c r="R293" s="3" t="s">
        <v>2284</v>
      </c>
      <c r="S293" s="3" t="s">
        <v>545</v>
      </c>
      <c r="T293" s="3" t="s">
        <v>2284</v>
      </c>
      <c r="U293" s="3" t="s">
        <v>2289</v>
      </c>
      <c r="V293" s="3" t="s">
        <v>545</v>
      </c>
      <c r="W293" s="226">
        <v>100</v>
      </c>
      <c r="X293" s="226">
        <v>67</v>
      </c>
      <c r="Y293" s="228"/>
      <c r="Z293" s="227">
        <v>1</v>
      </c>
      <c r="AA293" s="3" t="s">
        <v>2716</v>
      </c>
      <c r="AB293" s="3" t="s">
        <v>2716</v>
      </c>
      <c r="AC293" s="3" t="s">
        <v>2726</v>
      </c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  <c r="DH293" s="51"/>
      <c r="DI293" s="51"/>
      <c r="DJ293" s="51"/>
      <c r="DK293" s="51"/>
      <c r="DL293" s="51"/>
      <c r="DM293" s="51"/>
      <c r="DN293" s="51"/>
      <c r="DO293" s="51"/>
      <c r="DP293" s="51"/>
      <c r="DQ293" s="51"/>
      <c r="DR293" s="51"/>
      <c r="DS293" s="51"/>
      <c r="DT293" s="51"/>
      <c r="DU293" s="51"/>
      <c r="DV293" s="51"/>
      <c r="DW293" s="51"/>
      <c r="DX293" s="51"/>
      <c r="DY293" s="51"/>
      <c r="DZ293" s="51"/>
      <c r="EA293" s="51"/>
      <c r="EB293" s="51"/>
      <c r="EC293" s="51"/>
      <c r="ED293" s="51"/>
      <c r="EE293" s="51"/>
      <c r="EF293" s="51"/>
      <c r="EG293" s="51"/>
      <c r="EH293" s="51"/>
      <c r="EI293" s="51"/>
      <c r="EJ293" s="51"/>
      <c r="EK293" s="51"/>
      <c r="EL293" s="51"/>
      <c r="EM293" s="51"/>
      <c r="EN293" s="51"/>
      <c r="EO293" s="51"/>
      <c r="EP293" s="51"/>
      <c r="EQ293" s="51"/>
      <c r="ER293" s="51"/>
      <c r="ES293" s="51"/>
      <c r="ET293" s="51"/>
      <c r="EU293" s="51"/>
      <c r="EV293" s="51"/>
      <c r="EW293" s="51"/>
      <c r="EX293" s="51"/>
      <c r="EY293" s="51"/>
      <c r="EZ293" s="51"/>
      <c r="FA293" s="51"/>
      <c r="FB293" s="51"/>
      <c r="FC293" s="51"/>
      <c r="FD293" s="51"/>
      <c r="FE293" s="51"/>
      <c r="FF293" s="51"/>
      <c r="FG293" s="51"/>
      <c r="FH293" s="51"/>
      <c r="FI293" s="51"/>
      <c r="FJ293" s="51"/>
      <c r="FK293" s="51"/>
      <c r="FL293" s="51"/>
      <c r="FM293" s="51"/>
      <c r="FN293" s="51"/>
      <c r="FO293" s="51"/>
      <c r="FP293" s="51"/>
      <c r="FQ293" s="51"/>
      <c r="FR293" s="51"/>
      <c r="FS293" s="51"/>
      <c r="FT293" s="51"/>
      <c r="FU293" s="51"/>
      <c r="FV293" s="51"/>
      <c r="FW293" s="51"/>
      <c r="FX293" s="51"/>
      <c r="FY293" s="51"/>
      <c r="FZ293" s="51"/>
      <c r="GA293" s="51"/>
      <c r="GB293" s="51"/>
      <c r="GC293" s="51"/>
      <c r="GD293" s="51"/>
      <c r="GE293" s="51"/>
      <c r="GF293" s="51"/>
      <c r="GG293" s="51"/>
      <c r="GH293" s="51"/>
      <c r="GI293" s="51"/>
      <c r="GJ293" s="51"/>
      <c r="GK293" s="51"/>
      <c r="GL293" s="51"/>
      <c r="GM293" s="51"/>
      <c r="GN293" s="51"/>
      <c r="GO293" s="51"/>
      <c r="GP293" s="51"/>
      <c r="GQ293" s="51"/>
      <c r="GR293" s="51"/>
      <c r="GS293" s="51"/>
      <c r="GT293" s="51"/>
      <c r="GU293" s="51"/>
      <c r="GV293" s="51"/>
      <c r="GW293" s="51"/>
      <c r="GX293" s="51"/>
      <c r="GY293" s="51"/>
      <c r="GZ293" s="51"/>
      <c r="HA293" s="51"/>
      <c r="HB293" s="51"/>
      <c r="HC293" s="51"/>
      <c r="HD293" s="51"/>
      <c r="HE293" s="51"/>
      <c r="HF293" s="51"/>
      <c r="HG293" s="51"/>
      <c r="HH293" s="51"/>
      <c r="HI293" s="51"/>
      <c r="HJ293" s="51"/>
      <c r="HK293" s="51"/>
    </row>
    <row r="294" spans="1:219" s="23" customFormat="1" ht="12.75">
      <c r="A294" s="3">
        <v>53</v>
      </c>
      <c r="B294" s="21" t="s">
        <v>1269</v>
      </c>
      <c r="C294" s="3" t="s">
        <v>2504</v>
      </c>
      <c r="D294" s="3" t="s">
        <v>2716</v>
      </c>
      <c r="E294" s="3" t="s">
        <v>2726</v>
      </c>
      <c r="F294" s="3" t="s">
        <v>2726</v>
      </c>
      <c r="G294" s="3">
        <v>1950</v>
      </c>
      <c r="H294" s="204">
        <v>2684.63</v>
      </c>
      <c r="I294" s="3" t="s">
        <v>1155</v>
      </c>
      <c r="J294" s="206"/>
      <c r="K294" s="3" t="s">
        <v>486</v>
      </c>
      <c r="L294" s="3"/>
      <c r="M294" s="3"/>
      <c r="N294" s="3"/>
      <c r="O294" s="3" t="s">
        <v>522</v>
      </c>
      <c r="P294" s="3"/>
      <c r="Q294" s="3"/>
      <c r="R294" s="3"/>
      <c r="S294" s="3"/>
      <c r="T294" s="3"/>
      <c r="U294" s="3"/>
      <c r="V294" s="3"/>
      <c r="W294" s="226"/>
      <c r="X294" s="226"/>
      <c r="Y294" s="228"/>
      <c r="Z294" s="227">
        <v>1</v>
      </c>
      <c r="AA294" s="3"/>
      <c r="AB294" s="3"/>
      <c r="AC294" s="3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  <c r="DL294" s="51"/>
      <c r="DM294" s="51"/>
      <c r="DN294" s="51"/>
      <c r="DO294" s="51"/>
      <c r="DP294" s="51"/>
      <c r="DQ294" s="51"/>
      <c r="DR294" s="51"/>
      <c r="DS294" s="51"/>
      <c r="DT294" s="51"/>
      <c r="DU294" s="51"/>
      <c r="DV294" s="51"/>
      <c r="DW294" s="51"/>
      <c r="DX294" s="51"/>
      <c r="DY294" s="51"/>
      <c r="DZ294" s="51"/>
      <c r="EA294" s="51"/>
      <c r="EB294" s="51"/>
      <c r="EC294" s="51"/>
      <c r="ED294" s="51"/>
      <c r="EE294" s="51"/>
      <c r="EF294" s="51"/>
      <c r="EG294" s="51"/>
      <c r="EH294" s="51"/>
      <c r="EI294" s="51"/>
      <c r="EJ294" s="51"/>
      <c r="EK294" s="51"/>
      <c r="EL294" s="51"/>
      <c r="EM294" s="51"/>
      <c r="EN294" s="51"/>
      <c r="EO294" s="51"/>
      <c r="EP294" s="51"/>
      <c r="EQ294" s="51"/>
      <c r="ER294" s="51"/>
      <c r="ES294" s="51"/>
      <c r="ET294" s="51"/>
      <c r="EU294" s="51"/>
      <c r="EV294" s="51"/>
      <c r="EW294" s="51"/>
      <c r="EX294" s="51"/>
      <c r="EY294" s="51"/>
      <c r="EZ294" s="51"/>
      <c r="FA294" s="51"/>
      <c r="FB294" s="51"/>
      <c r="FC294" s="51"/>
      <c r="FD294" s="51"/>
      <c r="FE294" s="51"/>
      <c r="FF294" s="51"/>
      <c r="FG294" s="51"/>
      <c r="FH294" s="51"/>
      <c r="FI294" s="51"/>
      <c r="FJ294" s="51"/>
      <c r="FK294" s="51"/>
      <c r="FL294" s="51"/>
      <c r="FM294" s="51"/>
      <c r="FN294" s="51"/>
      <c r="FO294" s="51"/>
      <c r="FP294" s="51"/>
      <c r="FQ294" s="51"/>
      <c r="FR294" s="51"/>
      <c r="FS294" s="51"/>
      <c r="FT294" s="51"/>
      <c r="FU294" s="51"/>
      <c r="FV294" s="51"/>
      <c r="FW294" s="51"/>
      <c r="FX294" s="51"/>
      <c r="FY294" s="51"/>
      <c r="FZ294" s="51"/>
      <c r="GA294" s="51"/>
      <c r="GB294" s="51"/>
      <c r="GC294" s="51"/>
      <c r="GD294" s="51"/>
      <c r="GE294" s="51"/>
      <c r="GF294" s="51"/>
      <c r="GG294" s="51"/>
      <c r="GH294" s="51"/>
      <c r="GI294" s="51"/>
      <c r="GJ294" s="51"/>
      <c r="GK294" s="51"/>
      <c r="GL294" s="51"/>
      <c r="GM294" s="51"/>
      <c r="GN294" s="51"/>
      <c r="GO294" s="51"/>
      <c r="GP294" s="51"/>
      <c r="GQ294" s="51"/>
      <c r="GR294" s="51"/>
      <c r="GS294" s="51"/>
      <c r="GT294" s="51"/>
      <c r="GU294" s="51"/>
      <c r="GV294" s="51"/>
      <c r="GW294" s="51"/>
      <c r="GX294" s="51"/>
      <c r="GY294" s="51"/>
      <c r="GZ294" s="51"/>
      <c r="HA294" s="51"/>
      <c r="HB294" s="51"/>
      <c r="HC294" s="51"/>
      <c r="HD294" s="51"/>
      <c r="HE294" s="51"/>
      <c r="HF294" s="51"/>
      <c r="HG294" s="51"/>
      <c r="HH294" s="51"/>
      <c r="HI294" s="51"/>
      <c r="HJ294" s="51"/>
      <c r="HK294" s="51"/>
    </row>
    <row r="295" spans="1:219" s="23" customFormat="1" ht="12.75">
      <c r="A295" s="3">
        <v>54</v>
      </c>
      <c r="B295" s="21" t="s">
        <v>1270</v>
      </c>
      <c r="C295" s="3" t="s">
        <v>2504</v>
      </c>
      <c r="D295" s="3" t="s">
        <v>2716</v>
      </c>
      <c r="E295" s="3" t="s">
        <v>2726</v>
      </c>
      <c r="F295" s="3" t="s">
        <v>2726</v>
      </c>
      <c r="G295" s="3">
        <v>1950</v>
      </c>
      <c r="H295" s="204">
        <v>5742.74</v>
      </c>
      <c r="I295" s="3" t="s">
        <v>1155</v>
      </c>
      <c r="J295" s="206"/>
      <c r="K295" s="3" t="s">
        <v>488</v>
      </c>
      <c r="L295" s="3" t="s">
        <v>2746</v>
      </c>
      <c r="M295" s="3" t="s">
        <v>1562</v>
      </c>
      <c r="N295" s="3" t="s">
        <v>2314</v>
      </c>
      <c r="O295" s="3" t="s">
        <v>522</v>
      </c>
      <c r="P295" s="3"/>
      <c r="Q295" s="3" t="s">
        <v>547</v>
      </c>
      <c r="R295" s="3" t="s">
        <v>2289</v>
      </c>
      <c r="S295" s="3" t="s">
        <v>2289</v>
      </c>
      <c r="T295" s="3" t="s">
        <v>547</v>
      </c>
      <c r="U295" s="3" t="s">
        <v>2289</v>
      </c>
      <c r="V295" s="3" t="s">
        <v>2289</v>
      </c>
      <c r="W295" s="226"/>
      <c r="X295" s="226">
        <v>165</v>
      </c>
      <c r="Y295" s="228"/>
      <c r="Z295" s="227">
        <v>1</v>
      </c>
      <c r="AA295" s="3" t="s">
        <v>2726</v>
      </c>
      <c r="AB295" s="3" t="s">
        <v>2726</v>
      </c>
      <c r="AC295" s="3" t="s">
        <v>2726</v>
      </c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  <c r="DH295" s="51"/>
      <c r="DI295" s="51"/>
      <c r="DJ295" s="51"/>
      <c r="DK295" s="51"/>
      <c r="DL295" s="51"/>
      <c r="DM295" s="51"/>
      <c r="DN295" s="51"/>
      <c r="DO295" s="51"/>
      <c r="DP295" s="51"/>
      <c r="DQ295" s="51"/>
      <c r="DR295" s="51"/>
      <c r="DS295" s="51"/>
      <c r="DT295" s="51"/>
      <c r="DU295" s="51"/>
      <c r="DV295" s="51"/>
      <c r="DW295" s="51"/>
      <c r="DX295" s="51"/>
      <c r="DY295" s="51"/>
      <c r="DZ295" s="51"/>
      <c r="EA295" s="51"/>
      <c r="EB295" s="51"/>
      <c r="EC295" s="51"/>
      <c r="ED295" s="51"/>
      <c r="EE295" s="51"/>
      <c r="EF295" s="51"/>
      <c r="EG295" s="51"/>
      <c r="EH295" s="51"/>
      <c r="EI295" s="51"/>
      <c r="EJ295" s="51"/>
      <c r="EK295" s="51"/>
      <c r="EL295" s="51"/>
      <c r="EM295" s="51"/>
      <c r="EN295" s="51"/>
      <c r="EO295" s="51"/>
      <c r="EP295" s="51"/>
      <c r="EQ295" s="51"/>
      <c r="ER295" s="51"/>
      <c r="ES295" s="51"/>
      <c r="ET295" s="51"/>
      <c r="EU295" s="51"/>
      <c r="EV295" s="51"/>
      <c r="EW295" s="51"/>
      <c r="EX295" s="51"/>
      <c r="EY295" s="51"/>
      <c r="EZ295" s="51"/>
      <c r="FA295" s="51"/>
      <c r="FB295" s="51"/>
      <c r="FC295" s="51"/>
      <c r="FD295" s="51"/>
      <c r="FE295" s="51"/>
      <c r="FF295" s="51"/>
      <c r="FG295" s="51"/>
      <c r="FH295" s="51"/>
      <c r="FI295" s="51"/>
      <c r="FJ295" s="51"/>
      <c r="FK295" s="51"/>
      <c r="FL295" s="51"/>
      <c r="FM295" s="51"/>
      <c r="FN295" s="51"/>
      <c r="FO295" s="51"/>
      <c r="FP295" s="51"/>
      <c r="FQ295" s="51"/>
      <c r="FR295" s="51"/>
      <c r="FS295" s="51"/>
      <c r="FT295" s="51"/>
      <c r="FU295" s="51"/>
      <c r="FV295" s="51"/>
      <c r="FW295" s="51"/>
      <c r="FX295" s="51"/>
      <c r="FY295" s="51"/>
      <c r="FZ295" s="51"/>
      <c r="GA295" s="51"/>
      <c r="GB295" s="51"/>
      <c r="GC295" s="51"/>
      <c r="GD295" s="51"/>
      <c r="GE295" s="51"/>
      <c r="GF295" s="51"/>
      <c r="GG295" s="51"/>
      <c r="GH295" s="51"/>
      <c r="GI295" s="51"/>
      <c r="GJ295" s="51"/>
      <c r="GK295" s="51"/>
      <c r="GL295" s="51"/>
      <c r="GM295" s="51"/>
      <c r="GN295" s="51"/>
      <c r="GO295" s="51"/>
      <c r="GP295" s="51"/>
      <c r="GQ295" s="51"/>
      <c r="GR295" s="51"/>
      <c r="GS295" s="51"/>
      <c r="GT295" s="51"/>
      <c r="GU295" s="51"/>
      <c r="GV295" s="51"/>
      <c r="GW295" s="51"/>
      <c r="GX295" s="51"/>
      <c r="GY295" s="51"/>
      <c r="GZ295" s="51"/>
      <c r="HA295" s="51"/>
      <c r="HB295" s="51"/>
      <c r="HC295" s="51"/>
      <c r="HD295" s="51"/>
      <c r="HE295" s="51"/>
      <c r="HF295" s="51"/>
      <c r="HG295" s="51"/>
      <c r="HH295" s="51"/>
      <c r="HI295" s="51"/>
      <c r="HJ295" s="51"/>
      <c r="HK295" s="51"/>
    </row>
    <row r="296" spans="1:219" s="23" customFormat="1" ht="12.75">
      <c r="A296" s="3">
        <v>55</v>
      </c>
      <c r="B296" s="21" t="s">
        <v>1271</v>
      </c>
      <c r="C296" s="3" t="s">
        <v>2504</v>
      </c>
      <c r="D296" s="3" t="s">
        <v>2716</v>
      </c>
      <c r="E296" s="3" t="s">
        <v>2726</v>
      </c>
      <c r="F296" s="3" t="s">
        <v>2726</v>
      </c>
      <c r="G296" s="3">
        <v>1950</v>
      </c>
      <c r="H296" s="204">
        <v>4090.15</v>
      </c>
      <c r="I296" s="3" t="s">
        <v>1155</v>
      </c>
      <c r="J296" s="206"/>
      <c r="K296" s="3" t="s">
        <v>489</v>
      </c>
      <c r="L296" s="3" t="s">
        <v>2746</v>
      </c>
      <c r="M296" s="3" t="s">
        <v>1562</v>
      </c>
      <c r="N296" s="3" t="s">
        <v>2314</v>
      </c>
      <c r="O296" s="3" t="s">
        <v>522</v>
      </c>
      <c r="P296" s="3"/>
      <c r="Q296" s="3" t="s">
        <v>2284</v>
      </c>
      <c r="R296" s="3" t="s">
        <v>2284</v>
      </c>
      <c r="S296" s="3" t="s">
        <v>2289</v>
      </c>
      <c r="T296" s="3" t="s">
        <v>2284</v>
      </c>
      <c r="U296" s="3" t="s">
        <v>2289</v>
      </c>
      <c r="V296" s="3" t="s">
        <v>2284</v>
      </c>
      <c r="W296" s="226"/>
      <c r="X296" s="226">
        <v>67</v>
      </c>
      <c r="Y296" s="228"/>
      <c r="Z296" s="227">
        <v>1</v>
      </c>
      <c r="AA296" s="3" t="s">
        <v>2726</v>
      </c>
      <c r="AB296" s="3" t="s">
        <v>2726</v>
      </c>
      <c r="AC296" s="3" t="s">
        <v>2726</v>
      </c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  <c r="DG296" s="51"/>
      <c r="DH296" s="51"/>
      <c r="DI296" s="51"/>
      <c r="DJ296" s="51"/>
      <c r="DK296" s="51"/>
      <c r="DL296" s="51"/>
      <c r="DM296" s="51"/>
      <c r="DN296" s="51"/>
      <c r="DO296" s="51"/>
      <c r="DP296" s="51"/>
      <c r="DQ296" s="51"/>
      <c r="DR296" s="51"/>
      <c r="DS296" s="51"/>
      <c r="DT296" s="51"/>
      <c r="DU296" s="51"/>
      <c r="DV296" s="51"/>
      <c r="DW296" s="51"/>
      <c r="DX296" s="51"/>
      <c r="DY296" s="51"/>
      <c r="DZ296" s="51"/>
      <c r="EA296" s="51"/>
      <c r="EB296" s="51"/>
      <c r="EC296" s="51"/>
      <c r="ED296" s="51"/>
      <c r="EE296" s="51"/>
      <c r="EF296" s="51"/>
      <c r="EG296" s="51"/>
      <c r="EH296" s="51"/>
      <c r="EI296" s="51"/>
      <c r="EJ296" s="51"/>
      <c r="EK296" s="51"/>
      <c r="EL296" s="51"/>
      <c r="EM296" s="51"/>
      <c r="EN296" s="51"/>
      <c r="EO296" s="51"/>
      <c r="EP296" s="51"/>
      <c r="EQ296" s="51"/>
      <c r="ER296" s="51"/>
      <c r="ES296" s="51"/>
      <c r="ET296" s="51"/>
      <c r="EU296" s="51"/>
      <c r="EV296" s="51"/>
      <c r="EW296" s="51"/>
      <c r="EX296" s="51"/>
      <c r="EY296" s="51"/>
      <c r="EZ296" s="51"/>
      <c r="FA296" s="51"/>
      <c r="FB296" s="51"/>
      <c r="FC296" s="51"/>
      <c r="FD296" s="51"/>
      <c r="FE296" s="51"/>
      <c r="FF296" s="51"/>
      <c r="FG296" s="51"/>
      <c r="FH296" s="51"/>
      <c r="FI296" s="51"/>
      <c r="FJ296" s="51"/>
      <c r="FK296" s="51"/>
      <c r="FL296" s="51"/>
      <c r="FM296" s="51"/>
      <c r="FN296" s="51"/>
      <c r="FO296" s="51"/>
      <c r="FP296" s="51"/>
      <c r="FQ296" s="51"/>
      <c r="FR296" s="51"/>
      <c r="FS296" s="51"/>
      <c r="FT296" s="51"/>
      <c r="FU296" s="51"/>
      <c r="FV296" s="51"/>
      <c r="FW296" s="51"/>
      <c r="FX296" s="51"/>
      <c r="FY296" s="51"/>
      <c r="FZ296" s="51"/>
      <c r="GA296" s="51"/>
      <c r="GB296" s="51"/>
      <c r="GC296" s="51"/>
      <c r="GD296" s="51"/>
      <c r="GE296" s="51"/>
      <c r="GF296" s="51"/>
      <c r="GG296" s="51"/>
      <c r="GH296" s="51"/>
      <c r="GI296" s="51"/>
      <c r="GJ296" s="51"/>
      <c r="GK296" s="51"/>
      <c r="GL296" s="51"/>
      <c r="GM296" s="51"/>
      <c r="GN296" s="51"/>
      <c r="GO296" s="51"/>
      <c r="GP296" s="51"/>
      <c r="GQ296" s="51"/>
      <c r="GR296" s="51"/>
      <c r="GS296" s="51"/>
      <c r="GT296" s="51"/>
      <c r="GU296" s="51"/>
      <c r="GV296" s="51"/>
      <c r="GW296" s="51"/>
      <c r="GX296" s="51"/>
      <c r="GY296" s="51"/>
      <c r="GZ296" s="51"/>
      <c r="HA296" s="51"/>
      <c r="HB296" s="51"/>
      <c r="HC296" s="51"/>
      <c r="HD296" s="51"/>
      <c r="HE296" s="51"/>
      <c r="HF296" s="51"/>
      <c r="HG296" s="51"/>
      <c r="HH296" s="51"/>
      <c r="HI296" s="51"/>
      <c r="HJ296" s="51"/>
      <c r="HK296" s="51"/>
    </row>
    <row r="297" spans="1:219" s="23" customFormat="1" ht="26.25">
      <c r="A297" s="3">
        <v>56</v>
      </c>
      <c r="B297" s="21" t="s">
        <v>1272</v>
      </c>
      <c r="C297" s="3" t="s">
        <v>2504</v>
      </c>
      <c r="D297" s="3" t="s">
        <v>2716</v>
      </c>
      <c r="E297" s="3" t="s">
        <v>2726</v>
      </c>
      <c r="F297" s="3" t="s">
        <v>2726</v>
      </c>
      <c r="G297" s="3">
        <v>1990</v>
      </c>
      <c r="H297" s="204">
        <v>41133.54</v>
      </c>
      <c r="I297" s="3" t="s">
        <v>1155</v>
      </c>
      <c r="J297" s="206"/>
      <c r="K297" s="3" t="s">
        <v>490</v>
      </c>
      <c r="L297" s="3" t="s">
        <v>536</v>
      </c>
      <c r="M297" s="3"/>
      <c r="N297" s="3" t="s">
        <v>2314</v>
      </c>
      <c r="O297" s="3" t="s">
        <v>537</v>
      </c>
      <c r="P297" s="3"/>
      <c r="Q297" s="3"/>
      <c r="R297" s="3"/>
      <c r="S297" s="3"/>
      <c r="T297" s="3"/>
      <c r="U297" s="3"/>
      <c r="V297" s="3"/>
      <c r="W297" s="226"/>
      <c r="X297" s="226">
        <v>63.6</v>
      </c>
      <c r="Y297" s="228"/>
      <c r="Z297" s="227">
        <v>1</v>
      </c>
      <c r="AA297" s="3"/>
      <c r="AB297" s="3"/>
      <c r="AC297" s="3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  <c r="DH297" s="51"/>
      <c r="DI297" s="51"/>
      <c r="DJ297" s="51"/>
      <c r="DK297" s="51"/>
      <c r="DL297" s="51"/>
      <c r="DM297" s="51"/>
      <c r="DN297" s="51"/>
      <c r="DO297" s="51"/>
      <c r="DP297" s="51"/>
      <c r="DQ297" s="51"/>
      <c r="DR297" s="51"/>
      <c r="DS297" s="51"/>
      <c r="DT297" s="51"/>
      <c r="DU297" s="51"/>
      <c r="DV297" s="51"/>
      <c r="DW297" s="51"/>
      <c r="DX297" s="51"/>
      <c r="DY297" s="51"/>
      <c r="DZ297" s="51"/>
      <c r="EA297" s="51"/>
      <c r="EB297" s="51"/>
      <c r="EC297" s="51"/>
      <c r="ED297" s="51"/>
      <c r="EE297" s="51"/>
      <c r="EF297" s="51"/>
      <c r="EG297" s="51"/>
      <c r="EH297" s="51"/>
      <c r="EI297" s="51"/>
      <c r="EJ297" s="51"/>
      <c r="EK297" s="51"/>
      <c r="EL297" s="51"/>
      <c r="EM297" s="51"/>
      <c r="EN297" s="51"/>
      <c r="EO297" s="51"/>
      <c r="EP297" s="51"/>
      <c r="EQ297" s="51"/>
      <c r="ER297" s="51"/>
      <c r="ES297" s="51"/>
      <c r="ET297" s="51"/>
      <c r="EU297" s="51"/>
      <c r="EV297" s="51"/>
      <c r="EW297" s="51"/>
      <c r="EX297" s="51"/>
      <c r="EY297" s="51"/>
      <c r="EZ297" s="51"/>
      <c r="FA297" s="51"/>
      <c r="FB297" s="51"/>
      <c r="FC297" s="51"/>
      <c r="FD297" s="51"/>
      <c r="FE297" s="51"/>
      <c r="FF297" s="51"/>
      <c r="FG297" s="51"/>
      <c r="FH297" s="51"/>
      <c r="FI297" s="51"/>
      <c r="FJ297" s="51"/>
      <c r="FK297" s="51"/>
      <c r="FL297" s="51"/>
      <c r="FM297" s="51"/>
      <c r="FN297" s="51"/>
      <c r="FO297" s="51"/>
      <c r="FP297" s="51"/>
      <c r="FQ297" s="51"/>
      <c r="FR297" s="51"/>
      <c r="FS297" s="51"/>
      <c r="FT297" s="51"/>
      <c r="FU297" s="51"/>
      <c r="FV297" s="51"/>
      <c r="FW297" s="51"/>
      <c r="FX297" s="51"/>
      <c r="FY297" s="51"/>
      <c r="FZ297" s="51"/>
      <c r="GA297" s="51"/>
      <c r="GB297" s="51"/>
      <c r="GC297" s="51"/>
      <c r="GD297" s="51"/>
      <c r="GE297" s="51"/>
      <c r="GF297" s="51"/>
      <c r="GG297" s="51"/>
      <c r="GH297" s="51"/>
      <c r="GI297" s="51"/>
      <c r="GJ297" s="51"/>
      <c r="GK297" s="51"/>
      <c r="GL297" s="51"/>
      <c r="GM297" s="51"/>
      <c r="GN297" s="51"/>
      <c r="GO297" s="51"/>
      <c r="GP297" s="51"/>
      <c r="GQ297" s="51"/>
      <c r="GR297" s="51"/>
      <c r="GS297" s="51"/>
      <c r="GT297" s="51"/>
      <c r="GU297" s="51"/>
      <c r="GV297" s="51"/>
      <c r="GW297" s="51"/>
      <c r="GX297" s="51"/>
      <c r="GY297" s="51"/>
      <c r="GZ297" s="51"/>
      <c r="HA297" s="51"/>
      <c r="HB297" s="51"/>
      <c r="HC297" s="51"/>
      <c r="HD297" s="51"/>
      <c r="HE297" s="51"/>
      <c r="HF297" s="51"/>
      <c r="HG297" s="51"/>
      <c r="HH297" s="51"/>
      <c r="HI297" s="51"/>
      <c r="HJ297" s="51"/>
      <c r="HK297" s="51"/>
    </row>
    <row r="298" spans="1:219" s="23" customFormat="1" ht="12.75">
      <c r="A298" s="3">
        <v>57</v>
      </c>
      <c r="B298" s="21" t="s">
        <v>1273</v>
      </c>
      <c r="C298" s="3" t="s">
        <v>2504</v>
      </c>
      <c r="D298" s="3" t="s">
        <v>2716</v>
      </c>
      <c r="E298" s="3" t="s">
        <v>2726</v>
      </c>
      <c r="F298" s="3" t="s">
        <v>2726</v>
      </c>
      <c r="G298" s="3">
        <v>1998</v>
      </c>
      <c r="H298" s="204">
        <v>6135.64</v>
      </c>
      <c r="I298" s="3" t="s">
        <v>1155</v>
      </c>
      <c r="J298" s="206"/>
      <c r="K298" s="3" t="s">
        <v>491</v>
      </c>
      <c r="L298" s="3" t="s">
        <v>408</v>
      </c>
      <c r="M298" s="3" t="s">
        <v>408</v>
      </c>
      <c r="N298" s="3" t="s">
        <v>408</v>
      </c>
      <c r="O298" s="3" t="s">
        <v>530</v>
      </c>
      <c r="P298" s="3"/>
      <c r="Q298" s="3" t="s">
        <v>2284</v>
      </c>
      <c r="R298" s="3" t="s">
        <v>2284</v>
      </c>
      <c r="S298" s="3" t="s">
        <v>2289</v>
      </c>
      <c r="T298" s="3" t="s">
        <v>2284</v>
      </c>
      <c r="U298" s="3" t="s">
        <v>2289</v>
      </c>
      <c r="V298" s="3" t="s">
        <v>2289</v>
      </c>
      <c r="W298" s="226"/>
      <c r="X298" s="226">
        <v>18</v>
      </c>
      <c r="Y298" s="228"/>
      <c r="Z298" s="227">
        <v>1</v>
      </c>
      <c r="AA298" s="3" t="s">
        <v>2726</v>
      </c>
      <c r="AB298" s="3" t="s">
        <v>2726</v>
      </c>
      <c r="AC298" s="3" t="s">
        <v>2726</v>
      </c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  <c r="DH298" s="51"/>
      <c r="DI298" s="51"/>
      <c r="DJ298" s="51"/>
      <c r="DK298" s="51"/>
      <c r="DL298" s="51"/>
      <c r="DM298" s="51"/>
      <c r="DN298" s="51"/>
      <c r="DO298" s="51"/>
      <c r="DP298" s="51"/>
      <c r="DQ298" s="51"/>
      <c r="DR298" s="51"/>
      <c r="DS298" s="51"/>
      <c r="DT298" s="51"/>
      <c r="DU298" s="51"/>
      <c r="DV298" s="51"/>
      <c r="DW298" s="51"/>
      <c r="DX298" s="51"/>
      <c r="DY298" s="51"/>
      <c r="DZ298" s="51"/>
      <c r="EA298" s="51"/>
      <c r="EB298" s="51"/>
      <c r="EC298" s="51"/>
      <c r="ED298" s="51"/>
      <c r="EE298" s="51"/>
      <c r="EF298" s="51"/>
      <c r="EG298" s="51"/>
      <c r="EH298" s="51"/>
      <c r="EI298" s="51"/>
      <c r="EJ298" s="51"/>
      <c r="EK298" s="51"/>
      <c r="EL298" s="51"/>
      <c r="EM298" s="51"/>
      <c r="EN298" s="51"/>
      <c r="EO298" s="51"/>
      <c r="EP298" s="51"/>
      <c r="EQ298" s="51"/>
      <c r="ER298" s="51"/>
      <c r="ES298" s="51"/>
      <c r="ET298" s="51"/>
      <c r="EU298" s="51"/>
      <c r="EV298" s="51"/>
      <c r="EW298" s="51"/>
      <c r="EX298" s="51"/>
      <c r="EY298" s="51"/>
      <c r="EZ298" s="51"/>
      <c r="FA298" s="51"/>
      <c r="FB298" s="51"/>
      <c r="FC298" s="51"/>
      <c r="FD298" s="51"/>
      <c r="FE298" s="51"/>
      <c r="FF298" s="51"/>
      <c r="FG298" s="51"/>
      <c r="FH298" s="51"/>
      <c r="FI298" s="51"/>
      <c r="FJ298" s="51"/>
      <c r="FK298" s="51"/>
      <c r="FL298" s="51"/>
      <c r="FM298" s="51"/>
      <c r="FN298" s="51"/>
      <c r="FO298" s="51"/>
      <c r="FP298" s="51"/>
      <c r="FQ298" s="51"/>
      <c r="FR298" s="51"/>
      <c r="FS298" s="51"/>
      <c r="FT298" s="51"/>
      <c r="FU298" s="51"/>
      <c r="FV298" s="51"/>
      <c r="FW298" s="51"/>
      <c r="FX298" s="51"/>
      <c r="FY298" s="51"/>
      <c r="FZ298" s="51"/>
      <c r="GA298" s="51"/>
      <c r="GB298" s="51"/>
      <c r="GC298" s="51"/>
      <c r="GD298" s="51"/>
      <c r="GE298" s="51"/>
      <c r="GF298" s="51"/>
      <c r="GG298" s="51"/>
      <c r="GH298" s="51"/>
      <c r="GI298" s="51"/>
      <c r="GJ298" s="51"/>
      <c r="GK298" s="51"/>
      <c r="GL298" s="51"/>
      <c r="GM298" s="51"/>
      <c r="GN298" s="51"/>
      <c r="GO298" s="51"/>
      <c r="GP298" s="51"/>
      <c r="GQ298" s="51"/>
      <c r="GR298" s="51"/>
      <c r="GS298" s="51"/>
      <c r="GT298" s="51"/>
      <c r="GU298" s="51"/>
      <c r="GV298" s="51"/>
      <c r="GW298" s="51"/>
      <c r="GX298" s="51"/>
      <c r="GY298" s="51"/>
      <c r="GZ298" s="51"/>
      <c r="HA298" s="51"/>
      <c r="HB298" s="51"/>
      <c r="HC298" s="51"/>
      <c r="HD298" s="51"/>
      <c r="HE298" s="51"/>
      <c r="HF298" s="51"/>
      <c r="HG298" s="51"/>
      <c r="HH298" s="51"/>
      <c r="HI298" s="51"/>
      <c r="HJ298" s="51"/>
      <c r="HK298" s="51"/>
    </row>
    <row r="299" spans="1:219" s="23" customFormat="1" ht="12.75">
      <c r="A299" s="3">
        <v>58</v>
      </c>
      <c r="B299" s="21" t="s">
        <v>1274</v>
      </c>
      <c r="C299" s="3" t="s">
        <v>2504</v>
      </c>
      <c r="D299" s="3" t="s">
        <v>2716</v>
      </c>
      <c r="E299" s="3" t="s">
        <v>2726</v>
      </c>
      <c r="F299" s="3" t="s">
        <v>2726</v>
      </c>
      <c r="G299" s="3">
        <v>1945</v>
      </c>
      <c r="H299" s="204">
        <v>69542.12</v>
      </c>
      <c r="I299" s="3" t="s">
        <v>1155</v>
      </c>
      <c r="J299" s="206"/>
      <c r="K299" s="3" t="s">
        <v>492</v>
      </c>
      <c r="L299" s="3" t="s">
        <v>538</v>
      </c>
      <c r="M299" s="3" t="s">
        <v>2507</v>
      </c>
      <c r="N299" s="3" t="s">
        <v>2314</v>
      </c>
      <c r="O299" s="3" t="s">
        <v>517</v>
      </c>
      <c r="P299" s="3"/>
      <c r="Q299" s="3" t="s">
        <v>2284</v>
      </c>
      <c r="R299" s="3" t="s">
        <v>2284</v>
      </c>
      <c r="S299" s="3" t="s">
        <v>2284</v>
      </c>
      <c r="T299" s="3" t="s">
        <v>2284</v>
      </c>
      <c r="U299" s="3" t="s">
        <v>2289</v>
      </c>
      <c r="V299" s="3" t="s">
        <v>2284</v>
      </c>
      <c r="W299" s="226">
        <v>650</v>
      </c>
      <c r="X299" s="226">
        <v>455</v>
      </c>
      <c r="Y299" s="228"/>
      <c r="Z299" s="227">
        <v>1</v>
      </c>
      <c r="AA299" s="3" t="s">
        <v>2716</v>
      </c>
      <c r="AB299" s="3" t="s">
        <v>2716</v>
      </c>
      <c r="AC299" s="3" t="s">
        <v>2726</v>
      </c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  <c r="CZ299" s="51"/>
      <c r="DA299" s="51"/>
      <c r="DB299" s="51"/>
      <c r="DC299" s="51"/>
      <c r="DD299" s="51"/>
      <c r="DE299" s="51"/>
      <c r="DF299" s="51"/>
      <c r="DG299" s="51"/>
      <c r="DH299" s="51"/>
      <c r="DI299" s="51"/>
      <c r="DJ299" s="51"/>
      <c r="DK299" s="51"/>
      <c r="DL299" s="51"/>
      <c r="DM299" s="51"/>
      <c r="DN299" s="51"/>
      <c r="DO299" s="51"/>
      <c r="DP299" s="51"/>
      <c r="DQ299" s="51"/>
      <c r="DR299" s="51"/>
      <c r="DS299" s="51"/>
      <c r="DT299" s="51"/>
      <c r="DU299" s="51"/>
      <c r="DV299" s="51"/>
      <c r="DW299" s="51"/>
      <c r="DX299" s="51"/>
      <c r="DY299" s="51"/>
      <c r="DZ299" s="51"/>
      <c r="EA299" s="51"/>
      <c r="EB299" s="51"/>
      <c r="EC299" s="51"/>
      <c r="ED299" s="51"/>
      <c r="EE299" s="51"/>
      <c r="EF299" s="51"/>
      <c r="EG299" s="51"/>
      <c r="EH299" s="51"/>
      <c r="EI299" s="51"/>
      <c r="EJ299" s="51"/>
      <c r="EK299" s="51"/>
      <c r="EL299" s="51"/>
      <c r="EM299" s="51"/>
      <c r="EN299" s="51"/>
      <c r="EO299" s="51"/>
      <c r="EP299" s="51"/>
      <c r="EQ299" s="51"/>
      <c r="ER299" s="51"/>
      <c r="ES299" s="51"/>
      <c r="ET299" s="51"/>
      <c r="EU299" s="51"/>
      <c r="EV299" s="51"/>
      <c r="EW299" s="51"/>
      <c r="EX299" s="51"/>
      <c r="EY299" s="51"/>
      <c r="EZ299" s="51"/>
      <c r="FA299" s="51"/>
      <c r="FB299" s="51"/>
      <c r="FC299" s="51"/>
      <c r="FD299" s="51"/>
      <c r="FE299" s="51"/>
      <c r="FF299" s="51"/>
      <c r="FG299" s="51"/>
      <c r="FH299" s="51"/>
      <c r="FI299" s="51"/>
      <c r="FJ299" s="51"/>
      <c r="FK299" s="51"/>
      <c r="FL299" s="51"/>
      <c r="FM299" s="51"/>
      <c r="FN299" s="51"/>
      <c r="FO299" s="51"/>
      <c r="FP299" s="51"/>
      <c r="FQ299" s="51"/>
      <c r="FR299" s="51"/>
      <c r="FS299" s="51"/>
      <c r="FT299" s="51"/>
      <c r="FU299" s="51"/>
      <c r="FV299" s="51"/>
      <c r="FW299" s="51"/>
      <c r="FX299" s="51"/>
      <c r="FY299" s="51"/>
      <c r="FZ299" s="51"/>
      <c r="GA299" s="51"/>
      <c r="GB299" s="51"/>
      <c r="GC299" s="51"/>
      <c r="GD299" s="51"/>
      <c r="GE299" s="51"/>
      <c r="GF299" s="51"/>
      <c r="GG299" s="51"/>
      <c r="GH299" s="51"/>
      <c r="GI299" s="51"/>
      <c r="GJ299" s="51"/>
      <c r="GK299" s="51"/>
      <c r="GL299" s="51"/>
      <c r="GM299" s="51"/>
      <c r="GN299" s="51"/>
      <c r="GO299" s="51"/>
      <c r="GP299" s="51"/>
      <c r="GQ299" s="51"/>
      <c r="GR299" s="51"/>
      <c r="GS299" s="51"/>
      <c r="GT299" s="51"/>
      <c r="GU299" s="51"/>
      <c r="GV299" s="51"/>
      <c r="GW299" s="51"/>
      <c r="GX299" s="51"/>
      <c r="GY299" s="51"/>
      <c r="GZ299" s="51"/>
      <c r="HA299" s="51"/>
      <c r="HB299" s="51"/>
      <c r="HC299" s="51"/>
      <c r="HD299" s="51"/>
      <c r="HE299" s="51"/>
      <c r="HF299" s="51"/>
      <c r="HG299" s="51"/>
      <c r="HH299" s="51"/>
      <c r="HI299" s="51"/>
      <c r="HJ299" s="51"/>
      <c r="HK299" s="51"/>
    </row>
    <row r="300" spans="1:219" s="23" customFormat="1" ht="12.75">
      <c r="A300" s="3">
        <v>59</v>
      </c>
      <c r="B300" s="21" t="s">
        <v>1275</v>
      </c>
      <c r="C300" s="3" t="s">
        <v>2504</v>
      </c>
      <c r="D300" s="3" t="s">
        <v>2716</v>
      </c>
      <c r="E300" s="3" t="s">
        <v>2726</v>
      </c>
      <c r="F300" s="3" t="s">
        <v>2726</v>
      </c>
      <c r="G300" s="3">
        <v>2007</v>
      </c>
      <c r="H300" s="204">
        <v>115019.09</v>
      </c>
      <c r="I300" s="3" t="s">
        <v>1155</v>
      </c>
      <c r="J300" s="206" t="s">
        <v>493</v>
      </c>
      <c r="K300" s="3" t="s">
        <v>494</v>
      </c>
      <c r="L300" s="3" t="s">
        <v>538</v>
      </c>
      <c r="M300" s="3" t="s">
        <v>2507</v>
      </c>
      <c r="N300" s="3" t="s">
        <v>2314</v>
      </c>
      <c r="O300" s="3" t="s">
        <v>511</v>
      </c>
      <c r="P300" s="3"/>
      <c r="Q300" s="3" t="s">
        <v>2284</v>
      </c>
      <c r="R300" s="3" t="s">
        <v>2284</v>
      </c>
      <c r="S300" s="3" t="s">
        <v>2289</v>
      </c>
      <c r="T300" s="3" t="s">
        <v>2284</v>
      </c>
      <c r="U300" s="3" t="s">
        <v>2289</v>
      </c>
      <c r="V300" s="3" t="s">
        <v>2289</v>
      </c>
      <c r="W300" s="226">
        <v>70</v>
      </c>
      <c r="X300" s="226">
        <v>52.25</v>
      </c>
      <c r="Y300" s="228"/>
      <c r="Z300" s="227">
        <v>1</v>
      </c>
      <c r="AA300" s="3" t="s">
        <v>2726</v>
      </c>
      <c r="AB300" s="3" t="s">
        <v>2726</v>
      </c>
      <c r="AC300" s="3" t="s">
        <v>2726</v>
      </c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1"/>
      <c r="DF300" s="51"/>
      <c r="DG300" s="51"/>
      <c r="DH300" s="51"/>
      <c r="DI300" s="51"/>
      <c r="DJ300" s="51"/>
      <c r="DK300" s="51"/>
      <c r="DL300" s="51"/>
      <c r="DM300" s="51"/>
      <c r="DN300" s="51"/>
      <c r="DO300" s="51"/>
      <c r="DP300" s="51"/>
      <c r="DQ300" s="51"/>
      <c r="DR300" s="51"/>
      <c r="DS300" s="51"/>
      <c r="DT300" s="51"/>
      <c r="DU300" s="51"/>
      <c r="DV300" s="51"/>
      <c r="DW300" s="51"/>
      <c r="DX300" s="51"/>
      <c r="DY300" s="51"/>
      <c r="DZ300" s="51"/>
      <c r="EA300" s="51"/>
      <c r="EB300" s="51"/>
      <c r="EC300" s="51"/>
      <c r="ED300" s="51"/>
      <c r="EE300" s="51"/>
      <c r="EF300" s="51"/>
      <c r="EG300" s="51"/>
      <c r="EH300" s="51"/>
      <c r="EI300" s="51"/>
      <c r="EJ300" s="51"/>
      <c r="EK300" s="51"/>
      <c r="EL300" s="51"/>
      <c r="EM300" s="51"/>
      <c r="EN300" s="51"/>
      <c r="EO300" s="51"/>
      <c r="EP300" s="51"/>
      <c r="EQ300" s="51"/>
      <c r="ER300" s="51"/>
      <c r="ES300" s="51"/>
      <c r="ET300" s="51"/>
      <c r="EU300" s="51"/>
      <c r="EV300" s="51"/>
      <c r="EW300" s="51"/>
      <c r="EX300" s="51"/>
      <c r="EY300" s="51"/>
      <c r="EZ300" s="51"/>
      <c r="FA300" s="51"/>
      <c r="FB300" s="51"/>
      <c r="FC300" s="51"/>
      <c r="FD300" s="51"/>
      <c r="FE300" s="51"/>
      <c r="FF300" s="51"/>
      <c r="FG300" s="51"/>
      <c r="FH300" s="51"/>
      <c r="FI300" s="51"/>
      <c r="FJ300" s="51"/>
      <c r="FK300" s="51"/>
      <c r="FL300" s="51"/>
      <c r="FM300" s="51"/>
      <c r="FN300" s="51"/>
      <c r="FO300" s="51"/>
      <c r="FP300" s="51"/>
      <c r="FQ300" s="51"/>
      <c r="FR300" s="51"/>
      <c r="FS300" s="51"/>
      <c r="FT300" s="51"/>
      <c r="FU300" s="51"/>
      <c r="FV300" s="51"/>
      <c r="FW300" s="51"/>
      <c r="FX300" s="51"/>
      <c r="FY300" s="51"/>
      <c r="FZ300" s="51"/>
      <c r="GA300" s="51"/>
      <c r="GB300" s="51"/>
      <c r="GC300" s="51"/>
      <c r="GD300" s="51"/>
      <c r="GE300" s="51"/>
      <c r="GF300" s="51"/>
      <c r="GG300" s="51"/>
      <c r="GH300" s="51"/>
      <c r="GI300" s="51"/>
      <c r="GJ300" s="51"/>
      <c r="GK300" s="51"/>
      <c r="GL300" s="51"/>
      <c r="GM300" s="51"/>
      <c r="GN300" s="51"/>
      <c r="GO300" s="51"/>
      <c r="GP300" s="51"/>
      <c r="GQ300" s="51"/>
      <c r="GR300" s="51"/>
      <c r="GS300" s="51"/>
      <c r="GT300" s="51"/>
      <c r="GU300" s="51"/>
      <c r="GV300" s="51"/>
      <c r="GW300" s="51"/>
      <c r="GX300" s="51"/>
      <c r="GY300" s="51"/>
      <c r="GZ300" s="51"/>
      <c r="HA300" s="51"/>
      <c r="HB300" s="51"/>
      <c r="HC300" s="51"/>
      <c r="HD300" s="51"/>
      <c r="HE300" s="51"/>
      <c r="HF300" s="51"/>
      <c r="HG300" s="51"/>
      <c r="HH300" s="51"/>
      <c r="HI300" s="51"/>
      <c r="HJ300" s="51"/>
      <c r="HK300" s="51"/>
    </row>
    <row r="301" spans="1:219" s="23" customFormat="1" ht="26.25">
      <c r="A301" s="3">
        <v>60</v>
      </c>
      <c r="B301" s="21" t="s">
        <v>1270</v>
      </c>
      <c r="C301" s="3" t="s">
        <v>2504</v>
      </c>
      <c r="D301" s="3" t="s">
        <v>2716</v>
      </c>
      <c r="E301" s="3" t="s">
        <v>2726</v>
      </c>
      <c r="F301" s="3" t="s">
        <v>2726</v>
      </c>
      <c r="G301" s="3">
        <v>1939</v>
      </c>
      <c r="H301" s="204">
        <v>537110</v>
      </c>
      <c r="I301" s="3" t="s">
        <v>1155</v>
      </c>
      <c r="J301" s="206" t="s">
        <v>495</v>
      </c>
      <c r="K301" s="3" t="s">
        <v>496</v>
      </c>
      <c r="L301" s="3" t="s">
        <v>2746</v>
      </c>
      <c r="M301" s="3" t="s">
        <v>2507</v>
      </c>
      <c r="N301" s="3" t="s">
        <v>2314</v>
      </c>
      <c r="O301" s="3" t="s">
        <v>511</v>
      </c>
      <c r="P301" s="3"/>
      <c r="Q301" s="3" t="s">
        <v>2284</v>
      </c>
      <c r="R301" s="3" t="s">
        <v>2284</v>
      </c>
      <c r="S301" s="3" t="s">
        <v>2284</v>
      </c>
      <c r="T301" s="3" t="s">
        <v>2284</v>
      </c>
      <c r="U301" s="3" t="s">
        <v>2284</v>
      </c>
      <c r="V301" s="3" t="s">
        <v>2284</v>
      </c>
      <c r="W301" s="226">
        <v>350</v>
      </c>
      <c r="X301" s="226">
        <v>567.8</v>
      </c>
      <c r="Y301" s="228"/>
      <c r="Z301" s="227">
        <v>2</v>
      </c>
      <c r="AA301" s="3" t="s">
        <v>2726</v>
      </c>
      <c r="AB301" s="3" t="s">
        <v>2716</v>
      </c>
      <c r="AC301" s="3" t="s">
        <v>2726</v>
      </c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1"/>
      <c r="DF301" s="51"/>
      <c r="DG301" s="51"/>
      <c r="DH301" s="51"/>
      <c r="DI301" s="51"/>
      <c r="DJ301" s="51"/>
      <c r="DK301" s="51"/>
      <c r="DL301" s="51"/>
      <c r="DM301" s="51"/>
      <c r="DN301" s="51"/>
      <c r="DO301" s="51"/>
      <c r="DP301" s="51"/>
      <c r="DQ301" s="51"/>
      <c r="DR301" s="51"/>
      <c r="DS301" s="51"/>
      <c r="DT301" s="51"/>
      <c r="DU301" s="51"/>
      <c r="DV301" s="51"/>
      <c r="DW301" s="51"/>
      <c r="DX301" s="51"/>
      <c r="DY301" s="51"/>
      <c r="DZ301" s="51"/>
      <c r="EA301" s="51"/>
      <c r="EB301" s="51"/>
      <c r="EC301" s="51"/>
      <c r="ED301" s="51"/>
      <c r="EE301" s="51"/>
      <c r="EF301" s="51"/>
      <c r="EG301" s="51"/>
      <c r="EH301" s="51"/>
      <c r="EI301" s="51"/>
      <c r="EJ301" s="51"/>
      <c r="EK301" s="51"/>
      <c r="EL301" s="51"/>
      <c r="EM301" s="51"/>
      <c r="EN301" s="51"/>
      <c r="EO301" s="51"/>
      <c r="EP301" s="51"/>
      <c r="EQ301" s="51"/>
      <c r="ER301" s="51"/>
      <c r="ES301" s="51"/>
      <c r="ET301" s="51"/>
      <c r="EU301" s="51"/>
      <c r="EV301" s="51"/>
      <c r="EW301" s="51"/>
      <c r="EX301" s="51"/>
      <c r="EY301" s="51"/>
      <c r="EZ301" s="51"/>
      <c r="FA301" s="51"/>
      <c r="FB301" s="51"/>
      <c r="FC301" s="51"/>
      <c r="FD301" s="51"/>
      <c r="FE301" s="51"/>
      <c r="FF301" s="51"/>
      <c r="FG301" s="51"/>
      <c r="FH301" s="51"/>
      <c r="FI301" s="51"/>
      <c r="FJ301" s="51"/>
      <c r="FK301" s="51"/>
      <c r="FL301" s="51"/>
      <c r="FM301" s="51"/>
      <c r="FN301" s="51"/>
      <c r="FO301" s="51"/>
      <c r="FP301" s="51"/>
      <c r="FQ301" s="51"/>
      <c r="FR301" s="51"/>
      <c r="FS301" s="51"/>
      <c r="FT301" s="51"/>
      <c r="FU301" s="51"/>
      <c r="FV301" s="51"/>
      <c r="FW301" s="51"/>
      <c r="FX301" s="51"/>
      <c r="FY301" s="51"/>
      <c r="FZ301" s="51"/>
      <c r="GA301" s="51"/>
      <c r="GB301" s="51"/>
      <c r="GC301" s="51"/>
      <c r="GD301" s="51"/>
      <c r="GE301" s="51"/>
      <c r="GF301" s="51"/>
      <c r="GG301" s="51"/>
      <c r="GH301" s="51"/>
      <c r="GI301" s="51"/>
      <c r="GJ301" s="51"/>
      <c r="GK301" s="51"/>
      <c r="GL301" s="51"/>
      <c r="GM301" s="51"/>
      <c r="GN301" s="51"/>
      <c r="GO301" s="51"/>
      <c r="GP301" s="51"/>
      <c r="GQ301" s="51"/>
      <c r="GR301" s="51"/>
      <c r="GS301" s="51"/>
      <c r="GT301" s="51"/>
      <c r="GU301" s="51"/>
      <c r="GV301" s="51"/>
      <c r="GW301" s="51"/>
      <c r="GX301" s="51"/>
      <c r="GY301" s="51"/>
      <c r="GZ301" s="51"/>
      <c r="HA301" s="51"/>
      <c r="HB301" s="51"/>
      <c r="HC301" s="51"/>
      <c r="HD301" s="51"/>
      <c r="HE301" s="51"/>
      <c r="HF301" s="51"/>
      <c r="HG301" s="51"/>
      <c r="HH301" s="51"/>
      <c r="HI301" s="51"/>
      <c r="HJ301" s="51"/>
      <c r="HK301" s="51"/>
    </row>
    <row r="302" spans="1:219" s="23" customFormat="1" ht="26.25">
      <c r="A302" s="3">
        <v>61</v>
      </c>
      <c r="B302" s="21" t="s">
        <v>1276</v>
      </c>
      <c r="C302" s="3" t="s">
        <v>2504</v>
      </c>
      <c r="D302" s="3" t="s">
        <v>2716</v>
      </c>
      <c r="E302" s="3" t="s">
        <v>2726</v>
      </c>
      <c r="F302" s="3" t="s">
        <v>2726</v>
      </c>
      <c r="G302" s="3">
        <v>1970</v>
      </c>
      <c r="H302" s="204">
        <v>3730130.82</v>
      </c>
      <c r="I302" s="3" t="s">
        <v>1155</v>
      </c>
      <c r="J302" s="206"/>
      <c r="K302" s="3" t="s">
        <v>497</v>
      </c>
      <c r="L302" s="3" t="s">
        <v>2746</v>
      </c>
      <c r="M302" s="3" t="s">
        <v>2507</v>
      </c>
      <c r="N302" s="3" t="s">
        <v>2314</v>
      </c>
      <c r="O302" s="3" t="s">
        <v>539</v>
      </c>
      <c r="P302" s="3"/>
      <c r="Q302" s="3" t="s">
        <v>2284</v>
      </c>
      <c r="R302" s="3" t="s">
        <v>2284</v>
      </c>
      <c r="S302" s="3" t="s">
        <v>2284</v>
      </c>
      <c r="T302" s="3" t="s">
        <v>546</v>
      </c>
      <c r="U302" s="3" t="s">
        <v>2284</v>
      </c>
      <c r="V302" s="3" t="s">
        <v>2284</v>
      </c>
      <c r="W302" s="226">
        <v>1100</v>
      </c>
      <c r="X302" s="226">
        <v>4014.95</v>
      </c>
      <c r="Y302" s="228"/>
      <c r="Z302" s="3">
        <v>5</v>
      </c>
      <c r="AA302" s="3" t="s">
        <v>2716</v>
      </c>
      <c r="AB302" s="3" t="s">
        <v>2716</v>
      </c>
      <c r="AC302" s="3" t="s">
        <v>2716</v>
      </c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  <c r="DA302" s="51"/>
      <c r="DB302" s="51"/>
      <c r="DC302" s="51"/>
      <c r="DD302" s="51"/>
      <c r="DE302" s="51"/>
      <c r="DF302" s="51"/>
      <c r="DG302" s="51"/>
      <c r="DH302" s="51"/>
      <c r="DI302" s="51"/>
      <c r="DJ302" s="51"/>
      <c r="DK302" s="51"/>
      <c r="DL302" s="51"/>
      <c r="DM302" s="51"/>
      <c r="DN302" s="51"/>
      <c r="DO302" s="51"/>
      <c r="DP302" s="51"/>
      <c r="DQ302" s="51"/>
      <c r="DR302" s="51"/>
      <c r="DS302" s="51"/>
      <c r="DT302" s="51"/>
      <c r="DU302" s="51"/>
      <c r="DV302" s="51"/>
      <c r="DW302" s="51"/>
      <c r="DX302" s="51"/>
      <c r="DY302" s="51"/>
      <c r="DZ302" s="51"/>
      <c r="EA302" s="51"/>
      <c r="EB302" s="51"/>
      <c r="EC302" s="51"/>
      <c r="ED302" s="51"/>
      <c r="EE302" s="51"/>
      <c r="EF302" s="51"/>
      <c r="EG302" s="51"/>
      <c r="EH302" s="51"/>
      <c r="EI302" s="51"/>
      <c r="EJ302" s="51"/>
      <c r="EK302" s="51"/>
      <c r="EL302" s="51"/>
      <c r="EM302" s="51"/>
      <c r="EN302" s="51"/>
      <c r="EO302" s="51"/>
      <c r="EP302" s="51"/>
      <c r="EQ302" s="51"/>
      <c r="ER302" s="51"/>
      <c r="ES302" s="51"/>
      <c r="ET302" s="51"/>
      <c r="EU302" s="51"/>
      <c r="EV302" s="51"/>
      <c r="EW302" s="51"/>
      <c r="EX302" s="51"/>
      <c r="EY302" s="51"/>
      <c r="EZ302" s="51"/>
      <c r="FA302" s="51"/>
      <c r="FB302" s="51"/>
      <c r="FC302" s="51"/>
      <c r="FD302" s="51"/>
      <c r="FE302" s="51"/>
      <c r="FF302" s="51"/>
      <c r="FG302" s="51"/>
      <c r="FH302" s="51"/>
      <c r="FI302" s="51"/>
      <c r="FJ302" s="51"/>
      <c r="FK302" s="51"/>
      <c r="FL302" s="51"/>
      <c r="FM302" s="51"/>
      <c r="FN302" s="51"/>
      <c r="FO302" s="51"/>
      <c r="FP302" s="51"/>
      <c r="FQ302" s="51"/>
      <c r="FR302" s="51"/>
      <c r="FS302" s="51"/>
      <c r="FT302" s="51"/>
      <c r="FU302" s="51"/>
      <c r="FV302" s="51"/>
      <c r="FW302" s="51"/>
      <c r="FX302" s="51"/>
      <c r="FY302" s="51"/>
      <c r="FZ302" s="51"/>
      <c r="GA302" s="51"/>
      <c r="GB302" s="51"/>
      <c r="GC302" s="51"/>
      <c r="GD302" s="51"/>
      <c r="GE302" s="51"/>
      <c r="GF302" s="51"/>
      <c r="GG302" s="51"/>
      <c r="GH302" s="51"/>
      <c r="GI302" s="51"/>
      <c r="GJ302" s="51"/>
      <c r="GK302" s="51"/>
      <c r="GL302" s="51"/>
      <c r="GM302" s="51"/>
      <c r="GN302" s="51"/>
      <c r="GO302" s="51"/>
      <c r="GP302" s="51"/>
      <c r="GQ302" s="51"/>
      <c r="GR302" s="51"/>
      <c r="GS302" s="51"/>
      <c r="GT302" s="51"/>
      <c r="GU302" s="51"/>
      <c r="GV302" s="51"/>
      <c r="GW302" s="51"/>
      <c r="GX302" s="51"/>
      <c r="GY302" s="51"/>
      <c r="GZ302" s="51"/>
      <c r="HA302" s="51"/>
      <c r="HB302" s="51"/>
      <c r="HC302" s="51"/>
      <c r="HD302" s="51"/>
      <c r="HE302" s="51"/>
      <c r="HF302" s="51"/>
      <c r="HG302" s="51"/>
      <c r="HH302" s="51"/>
      <c r="HI302" s="51"/>
      <c r="HJ302" s="51"/>
      <c r="HK302" s="51"/>
    </row>
    <row r="303" spans="1:219" s="23" customFormat="1" ht="26.25">
      <c r="A303" s="3">
        <v>62</v>
      </c>
      <c r="B303" s="21" t="s">
        <v>1277</v>
      </c>
      <c r="C303" s="3" t="s">
        <v>2504</v>
      </c>
      <c r="D303" s="3" t="s">
        <v>2716</v>
      </c>
      <c r="E303" s="3" t="s">
        <v>2726</v>
      </c>
      <c r="F303" s="3" t="s">
        <v>2726</v>
      </c>
      <c r="G303" s="3"/>
      <c r="H303" s="204">
        <v>181392</v>
      </c>
      <c r="I303" s="3" t="s">
        <v>1155</v>
      </c>
      <c r="J303" s="206"/>
      <c r="K303" s="3" t="s">
        <v>498</v>
      </c>
      <c r="L303" s="3" t="s">
        <v>2746</v>
      </c>
      <c r="M303" s="3" t="s">
        <v>525</v>
      </c>
      <c r="N303" s="3" t="s">
        <v>2314</v>
      </c>
      <c r="O303" s="3" t="s">
        <v>515</v>
      </c>
      <c r="P303" s="3"/>
      <c r="Q303" s="3" t="s">
        <v>2284</v>
      </c>
      <c r="R303" s="3" t="s">
        <v>2284</v>
      </c>
      <c r="S303" s="3" t="s">
        <v>2284</v>
      </c>
      <c r="T303" s="3" t="s">
        <v>2284</v>
      </c>
      <c r="U303" s="3" t="s">
        <v>2284</v>
      </c>
      <c r="V303" s="3" t="s">
        <v>2284</v>
      </c>
      <c r="W303" s="226"/>
      <c r="X303" s="226">
        <v>210</v>
      </c>
      <c r="Y303" s="228"/>
      <c r="Z303" s="227">
        <v>3</v>
      </c>
      <c r="AA303" s="3"/>
      <c r="AB303" s="3"/>
      <c r="AC303" s="3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  <c r="CZ303" s="51"/>
      <c r="DA303" s="51"/>
      <c r="DB303" s="51"/>
      <c r="DC303" s="51"/>
      <c r="DD303" s="51"/>
      <c r="DE303" s="51"/>
      <c r="DF303" s="51"/>
      <c r="DG303" s="51"/>
      <c r="DH303" s="51"/>
      <c r="DI303" s="51"/>
      <c r="DJ303" s="51"/>
      <c r="DK303" s="51"/>
      <c r="DL303" s="51"/>
      <c r="DM303" s="51"/>
      <c r="DN303" s="51"/>
      <c r="DO303" s="51"/>
      <c r="DP303" s="51"/>
      <c r="DQ303" s="51"/>
      <c r="DR303" s="51"/>
      <c r="DS303" s="51"/>
      <c r="DT303" s="51"/>
      <c r="DU303" s="51"/>
      <c r="DV303" s="51"/>
      <c r="DW303" s="51"/>
      <c r="DX303" s="51"/>
      <c r="DY303" s="51"/>
      <c r="DZ303" s="51"/>
      <c r="EA303" s="51"/>
      <c r="EB303" s="51"/>
      <c r="EC303" s="51"/>
      <c r="ED303" s="51"/>
      <c r="EE303" s="51"/>
      <c r="EF303" s="51"/>
      <c r="EG303" s="51"/>
      <c r="EH303" s="51"/>
      <c r="EI303" s="51"/>
      <c r="EJ303" s="51"/>
      <c r="EK303" s="51"/>
      <c r="EL303" s="51"/>
      <c r="EM303" s="51"/>
      <c r="EN303" s="51"/>
      <c r="EO303" s="51"/>
      <c r="EP303" s="51"/>
      <c r="EQ303" s="51"/>
      <c r="ER303" s="51"/>
      <c r="ES303" s="51"/>
      <c r="ET303" s="51"/>
      <c r="EU303" s="51"/>
      <c r="EV303" s="51"/>
      <c r="EW303" s="51"/>
      <c r="EX303" s="51"/>
      <c r="EY303" s="51"/>
      <c r="EZ303" s="51"/>
      <c r="FA303" s="51"/>
      <c r="FB303" s="51"/>
      <c r="FC303" s="51"/>
      <c r="FD303" s="51"/>
      <c r="FE303" s="51"/>
      <c r="FF303" s="51"/>
      <c r="FG303" s="51"/>
      <c r="FH303" s="51"/>
      <c r="FI303" s="51"/>
      <c r="FJ303" s="51"/>
      <c r="FK303" s="51"/>
      <c r="FL303" s="51"/>
      <c r="FM303" s="51"/>
      <c r="FN303" s="51"/>
      <c r="FO303" s="51"/>
      <c r="FP303" s="51"/>
      <c r="FQ303" s="51"/>
      <c r="FR303" s="51"/>
      <c r="FS303" s="51"/>
      <c r="FT303" s="51"/>
      <c r="FU303" s="51"/>
      <c r="FV303" s="51"/>
      <c r="FW303" s="51"/>
      <c r="FX303" s="51"/>
      <c r="FY303" s="51"/>
      <c r="FZ303" s="51"/>
      <c r="GA303" s="51"/>
      <c r="GB303" s="51"/>
      <c r="GC303" s="51"/>
      <c r="GD303" s="51"/>
      <c r="GE303" s="51"/>
      <c r="GF303" s="51"/>
      <c r="GG303" s="51"/>
      <c r="GH303" s="51"/>
      <c r="GI303" s="51"/>
      <c r="GJ303" s="51"/>
      <c r="GK303" s="51"/>
      <c r="GL303" s="51"/>
      <c r="GM303" s="51"/>
      <c r="GN303" s="51"/>
      <c r="GO303" s="51"/>
      <c r="GP303" s="51"/>
      <c r="GQ303" s="51"/>
      <c r="GR303" s="51"/>
      <c r="GS303" s="51"/>
      <c r="GT303" s="51"/>
      <c r="GU303" s="51"/>
      <c r="GV303" s="51"/>
      <c r="GW303" s="51"/>
      <c r="GX303" s="51"/>
      <c r="GY303" s="51"/>
      <c r="GZ303" s="51"/>
      <c r="HA303" s="51"/>
      <c r="HB303" s="51"/>
      <c r="HC303" s="51"/>
      <c r="HD303" s="51"/>
      <c r="HE303" s="51"/>
      <c r="HF303" s="51"/>
      <c r="HG303" s="51"/>
      <c r="HH303" s="51"/>
      <c r="HI303" s="51"/>
      <c r="HJ303" s="51"/>
      <c r="HK303" s="51"/>
    </row>
    <row r="304" spans="1:219" s="23" customFormat="1" ht="26.25">
      <c r="A304" s="3">
        <v>63</v>
      </c>
      <c r="B304" s="21" t="s">
        <v>1278</v>
      </c>
      <c r="C304" s="3" t="s">
        <v>2504</v>
      </c>
      <c r="D304" s="3" t="s">
        <v>2716</v>
      </c>
      <c r="E304" s="3" t="s">
        <v>2726</v>
      </c>
      <c r="F304" s="3" t="s">
        <v>2726</v>
      </c>
      <c r="G304" s="3">
        <v>1970</v>
      </c>
      <c r="H304" s="204">
        <v>226936.72</v>
      </c>
      <c r="I304" s="3" t="s">
        <v>1155</v>
      </c>
      <c r="J304" s="206" t="s">
        <v>499</v>
      </c>
      <c r="K304" s="3" t="s">
        <v>500</v>
      </c>
      <c r="L304" s="3" t="s">
        <v>2746</v>
      </c>
      <c r="M304" s="3" t="s">
        <v>2507</v>
      </c>
      <c r="N304" s="3" t="s">
        <v>519</v>
      </c>
      <c r="O304" s="3" t="s">
        <v>540</v>
      </c>
      <c r="P304" s="3"/>
      <c r="Q304" s="3" t="s">
        <v>545</v>
      </c>
      <c r="R304" s="3" t="s">
        <v>2284</v>
      </c>
      <c r="S304" s="3" t="s">
        <v>2284</v>
      </c>
      <c r="T304" s="3" t="s">
        <v>2284</v>
      </c>
      <c r="U304" s="3" t="s">
        <v>2289</v>
      </c>
      <c r="V304" s="3" t="s">
        <v>2284</v>
      </c>
      <c r="W304" s="226">
        <v>750</v>
      </c>
      <c r="X304" s="226">
        <v>691</v>
      </c>
      <c r="Y304" s="228">
        <v>3000</v>
      </c>
      <c r="Z304" s="227">
        <v>1</v>
      </c>
      <c r="AA304" s="3" t="s">
        <v>2726</v>
      </c>
      <c r="AB304" s="3" t="s">
        <v>2716</v>
      </c>
      <c r="AC304" s="3" t="s">
        <v>2726</v>
      </c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  <c r="DB304" s="51"/>
      <c r="DC304" s="51"/>
      <c r="DD304" s="51"/>
      <c r="DE304" s="51"/>
      <c r="DF304" s="51"/>
      <c r="DG304" s="51"/>
      <c r="DH304" s="51"/>
      <c r="DI304" s="51"/>
      <c r="DJ304" s="51"/>
      <c r="DK304" s="51"/>
      <c r="DL304" s="51"/>
      <c r="DM304" s="51"/>
      <c r="DN304" s="51"/>
      <c r="DO304" s="51"/>
      <c r="DP304" s="51"/>
      <c r="DQ304" s="51"/>
      <c r="DR304" s="51"/>
      <c r="DS304" s="51"/>
      <c r="DT304" s="51"/>
      <c r="DU304" s="51"/>
      <c r="DV304" s="51"/>
      <c r="DW304" s="51"/>
      <c r="DX304" s="51"/>
      <c r="DY304" s="51"/>
      <c r="DZ304" s="51"/>
      <c r="EA304" s="51"/>
      <c r="EB304" s="51"/>
      <c r="EC304" s="51"/>
      <c r="ED304" s="51"/>
      <c r="EE304" s="51"/>
      <c r="EF304" s="51"/>
      <c r="EG304" s="51"/>
      <c r="EH304" s="51"/>
      <c r="EI304" s="51"/>
      <c r="EJ304" s="51"/>
      <c r="EK304" s="51"/>
      <c r="EL304" s="51"/>
      <c r="EM304" s="51"/>
      <c r="EN304" s="51"/>
      <c r="EO304" s="51"/>
      <c r="EP304" s="51"/>
      <c r="EQ304" s="51"/>
      <c r="ER304" s="51"/>
      <c r="ES304" s="51"/>
      <c r="ET304" s="51"/>
      <c r="EU304" s="51"/>
      <c r="EV304" s="51"/>
      <c r="EW304" s="51"/>
      <c r="EX304" s="51"/>
      <c r="EY304" s="51"/>
      <c r="EZ304" s="51"/>
      <c r="FA304" s="51"/>
      <c r="FB304" s="51"/>
      <c r="FC304" s="51"/>
      <c r="FD304" s="51"/>
      <c r="FE304" s="51"/>
      <c r="FF304" s="51"/>
      <c r="FG304" s="51"/>
      <c r="FH304" s="51"/>
      <c r="FI304" s="51"/>
      <c r="FJ304" s="51"/>
      <c r="FK304" s="51"/>
      <c r="FL304" s="51"/>
      <c r="FM304" s="51"/>
      <c r="FN304" s="51"/>
      <c r="FO304" s="51"/>
      <c r="FP304" s="51"/>
      <c r="FQ304" s="51"/>
      <c r="FR304" s="51"/>
      <c r="FS304" s="51"/>
      <c r="FT304" s="51"/>
      <c r="FU304" s="51"/>
      <c r="FV304" s="51"/>
      <c r="FW304" s="51"/>
      <c r="FX304" s="51"/>
      <c r="FY304" s="51"/>
      <c r="FZ304" s="51"/>
      <c r="GA304" s="51"/>
      <c r="GB304" s="51"/>
      <c r="GC304" s="51"/>
      <c r="GD304" s="51"/>
      <c r="GE304" s="51"/>
      <c r="GF304" s="51"/>
      <c r="GG304" s="51"/>
      <c r="GH304" s="51"/>
      <c r="GI304" s="51"/>
      <c r="GJ304" s="51"/>
      <c r="GK304" s="51"/>
      <c r="GL304" s="51"/>
      <c r="GM304" s="51"/>
      <c r="GN304" s="51"/>
      <c r="GO304" s="51"/>
      <c r="GP304" s="51"/>
      <c r="GQ304" s="51"/>
      <c r="GR304" s="51"/>
      <c r="GS304" s="51"/>
      <c r="GT304" s="51"/>
      <c r="GU304" s="51"/>
      <c r="GV304" s="51"/>
      <c r="GW304" s="51"/>
      <c r="GX304" s="51"/>
      <c r="GY304" s="51"/>
      <c r="GZ304" s="51"/>
      <c r="HA304" s="51"/>
      <c r="HB304" s="51"/>
      <c r="HC304" s="51"/>
      <c r="HD304" s="51"/>
      <c r="HE304" s="51"/>
      <c r="HF304" s="51"/>
      <c r="HG304" s="51"/>
      <c r="HH304" s="51"/>
      <c r="HI304" s="51"/>
      <c r="HJ304" s="51"/>
      <c r="HK304" s="51"/>
    </row>
    <row r="305" spans="1:219" s="23" customFormat="1" ht="26.25">
      <c r="A305" s="3">
        <v>64</v>
      </c>
      <c r="B305" s="21" t="s">
        <v>1279</v>
      </c>
      <c r="C305" s="3" t="s">
        <v>1280</v>
      </c>
      <c r="D305" s="3" t="s">
        <v>2726</v>
      </c>
      <c r="E305" s="3" t="s">
        <v>2726</v>
      </c>
      <c r="F305" s="3" t="s">
        <v>2726</v>
      </c>
      <c r="G305" s="3">
        <v>1920</v>
      </c>
      <c r="H305" s="204">
        <v>204775.42</v>
      </c>
      <c r="I305" s="3" t="s">
        <v>1155</v>
      </c>
      <c r="J305" s="206"/>
      <c r="K305" s="3" t="s">
        <v>501</v>
      </c>
      <c r="L305" s="3" t="s">
        <v>2746</v>
      </c>
      <c r="M305" s="3" t="s">
        <v>1562</v>
      </c>
      <c r="N305" s="3" t="s">
        <v>2314</v>
      </c>
      <c r="O305" s="3" t="s">
        <v>541</v>
      </c>
      <c r="P305" s="3"/>
      <c r="Q305" s="3" t="s">
        <v>545</v>
      </c>
      <c r="R305" s="3" t="s">
        <v>545</v>
      </c>
      <c r="S305" s="3" t="s">
        <v>545</v>
      </c>
      <c r="T305" s="3" t="s">
        <v>545</v>
      </c>
      <c r="U305" s="3" t="s">
        <v>545</v>
      </c>
      <c r="V305" s="3" t="s">
        <v>545</v>
      </c>
      <c r="W305" s="226">
        <v>600</v>
      </c>
      <c r="X305" s="226">
        <v>917</v>
      </c>
      <c r="Y305" s="228"/>
      <c r="Z305" s="227">
        <v>4</v>
      </c>
      <c r="AA305" s="3" t="s">
        <v>2716</v>
      </c>
      <c r="AB305" s="3" t="s">
        <v>2716</v>
      </c>
      <c r="AC305" s="3" t="s">
        <v>2726</v>
      </c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  <c r="DA305" s="51"/>
      <c r="DB305" s="51"/>
      <c r="DC305" s="51"/>
      <c r="DD305" s="51"/>
      <c r="DE305" s="51"/>
      <c r="DF305" s="51"/>
      <c r="DG305" s="51"/>
      <c r="DH305" s="51"/>
      <c r="DI305" s="51"/>
      <c r="DJ305" s="51"/>
      <c r="DK305" s="51"/>
      <c r="DL305" s="51"/>
      <c r="DM305" s="51"/>
      <c r="DN305" s="51"/>
      <c r="DO305" s="51"/>
      <c r="DP305" s="51"/>
      <c r="DQ305" s="51"/>
      <c r="DR305" s="51"/>
      <c r="DS305" s="51"/>
      <c r="DT305" s="51"/>
      <c r="DU305" s="51"/>
      <c r="DV305" s="51"/>
      <c r="DW305" s="51"/>
      <c r="DX305" s="51"/>
      <c r="DY305" s="51"/>
      <c r="DZ305" s="51"/>
      <c r="EA305" s="51"/>
      <c r="EB305" s="51"/>
      <c r="EC305" s="51"/>
      <c r="ED305" s="51"/>
      <c r="EE305" s="51"/>
      <c r="EF305" s="51"/>
      <c r="EG305" s="51"/>
      <c r="EH305" s="51"/>
      <c r="EI305" s="51"/>
      <c r="EJ305" s="51"/>
      <c r="EK305" s="51"/>
      <c r="EL305" s="51"/>
      <c r="EM305" s="51"/>
      <c r="EN305" s="51"/>
      <c r="EO305" s="51"/>
      <c r="EP305" s="51"/>
      <c r="EQ305" s="51"/>
      <c r="ER305" s="51"/>
      <c r="ES305" s="51"/>
      <c r="ET305" s="51"/>
      <c r="EU305" s="51"/>
      <c r="EV305" s="51"/>
      <c r="EW305" s="51"/>
      <c r="EX305" s="51"/>
      <c r="EY305" s="51"/>
      <c r="EZ305" s="51"/>
      <c r="FA305" s="51"/>
      <c r="FB305" s="51"/>
      <c r="FC305" s="51"/>
      <c r="FD305" s="51"/>
      <c r="FE305" s="51"/>
      <c r="FF305" s="51"/>
      <c r="FG305" s="51"/>
      <c r="FH305" s="51"/>
      <c r="FI305" s="51"/>
      <c r="FJ305" s="51"/>
      <c r="FK305" s="51"/>
      <c r="FL305" s="51"/>
      <c r="FM305" s="51"/>
      <c r="FN305" s="51"/>
      <c r="FO305" s="51"/>
      <c r="FP305" s="51"/>
      <c r="FQ305" s="51"/>
      <c r="FR305" s="51"/>
      <c r="FS305" s="51"/>
      <c r="FT305" s="51"/>
      <c r="FU305" s="51"/>
      <c r="FV305" s="51"/>
      <c r="FW305" s="51"/>
      <c r="FX305" s="51"/>
      <c r="FY305" s="51"/>
      <c r="FZ305" s="51"/>
      <c r="GA305" s="51"/>
      <c r="GB305" s="51"/>
      <c r="GC305" s="51"/>
      <c r="GD305" s="51"/>
      <c r="GE305" s="51"/>
      <c r="GF305" s="51"/>
      <c r="GG305" s="51"/>
      <c r="GH305" s="51"/>
      <c r="GI305" s="51"/>
      <c r="GJ305" s="51"/>
      <c r="GK305" s="51"/>
      <c r="GL305" s="51"/>
      <c r="GM305" s="51"/>
      <c r="GN305" s="51"/>
      <c r="GO305" s="51"/>
      <c r="GP305" s="51"/>
      <c r="GQ305" s="51"/>
      <c r="GR305" s="51"/>
      <c r="GS305" s="51"/>
      <c r="GT305" s="51"/>
      <c r="GU305" s="51"/>
      <c r="GV305" s="51"/>
      <c r="GW305" s="51"/>
      <c r="GX305" s="51"/>
      <c r="GY305" s="51"/>
      <c r="GZ305" s="51"/>
      <c r="HA305" s="51"/>
      <c r="HB305" s="51"/>
      <c r="HC305" s="51"/>
      <c r="HD305" s="51"/>
      <c r="HE305" s="51"/>
      <c r="HF305" s="51"/>
      <c r="HG305" s="51"/>
      <c r="HH305" s="51"/>
      <c r="HI305" s="51"/>
      <c r="HJ305" s="51"/>
      <c r="HK305" s="51"/>
    </row>
    <row r="306" spans="1:219" s="23" customFormat="1" ht="12.75">
      <c r="A306" s="3">
        <v>65</v>
      </c>
      <c r="B306" s="21" t="s">
        <v>1281</v>
      </c>
      <c r="C306" s="3" t="s">
        <v>2504</v>
      </c>
      <c r="D306" s="3" t="s">
        <v>2716</v>
      </c>
      <c r="E306" s="3" t="s">
        <v>2726</v>
      </c>
      <c r="F306" s="3" t="s">
        <v>2726</v>
      </c>
      <c r="G306" s="3"/>
      <c r="H306" s="204">
        <v>46566</v>
      </c>
      <c r="I306" s="3" t="s">
        <v>1155</v>
      </c>
      <c r="J306" s="206"/>
      <c r="K306" s="3" t="s">
        <v>502</v>
      </c>
      <c r="L306" s="3" t="s">
        <v>2746</v>
      </c>
      <c r="M306" s="3" t="s">
        <v>2507</v>
      </c>
      <c r="N306" s="3" t="s">
        <v>2314</v>
      </c>
      <c r="O306" s="3" t="s">
        <v>542</v>
      </c>
      <c r="P306" s="3"/>
      <c r="Q306" s="3" t="s">
        <v>2284</v>
      </c>
      <c r="R306" s="3" t="s">
        <v>545</v>
      </c>
      <c r="S306" s="3" t="s">
        <v>2284</v>
      </c>
      <c r="T306" s="3" t="s">
        <v>545</v>
      </c>
      <c r="U306" s="3" t="s">
        <v>2289</v>
      </c>
      <c r="V306" s="3" t="s">
        <v>545</v>
      </c>
      <c r="W306" s="226">
        <v>110</v>
      </c>
      <c r="X306" s="226">
        <v>78</v>
      </c>
      <c r="Y306" s="228"/>
      <c r="Z306" s="227">
        <v>1</v>
      </c>
      <c r="AA306" s="3" t="s">
        <v>2726</v>
      </c>
      <c r="AB306" s="3" t="s">
        <v>2716</v>
      </c>
      <c r="AC306" s="3" t="s">
        <v>2726</v>
      </c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  <c r="DA306" s="51"/>
      <c r="DB306" s="51"/>
      <c r="DC306" s="51"/>
      <c r="DD306" s="51"/>
      <c r="DE306" s="51"/>
      <c r="DF306" s="51"/>
      <c r="DG306" s="51"/>
      <c r="DH306" s="51"/>
      <c r="DI306" s="51"/>
      <c r="DJ306" s="51"/>
      <c r="DK306" s="51"/>
      <c r="DL306" s="51"/>
      <c r="DM306" s="51"/>
      <c r="DN306" s="51"/>
      <c r="DO306" s="51"/>
      <c r="DP306" s="51"/>
      <c r="DQ306" s="51"/>
      <c r="DR306" s="51"/>
      <c r="DS306" s="51"/>
      <c r="DT306" s="51"/>
      <c r="DU306" s="51"/>
      <c r="DV306" s="51"/>
      <c r="DW306" s="51"/>
      <c r="DX306" s="51"/>
      <c r="DY306" s="51"/>
      <c r="DZ306" s="51"/>
      <c r="EA306" s="51"/>
      <c r="EB306" s="51"/>
      <c r="EC306" s="51"/>
      <c r="ED306" s="51"/>
      <c r="EE306" s="51"/>
      <c r="EF306" s="51"/>
      <c r="EG306" s="51"/>
      <c r="EH306" s="51"/>
      <c r="EI306" s="51"/>
      <c r="EJ306" s="51"/>
      <c r="EK306" s="51"/>
      <c r="EL306" s="51"/>
      <c r="EM306" s="51"/>
      <c r="EN306" s="51"/>
      <c r="EO306" s="51"/>
      <c r="EP306" s="51"/>
      <c r="EQ306" s="51"/>
      <c r="ER306" s="51"/>
      <c r="ES306" s="51"/>
      <c r="ET306" s="51"/>
      <c r="EU306" s="51"/>
      <c r="EV306" s="51"/>
      <c r="EW306" s="51"/>
      <c r="EX306" s="51"/>
      <c r="EY306" s="51"/>
      <c r="EZ306" s="51"/>
      <c r="FA306" s="51"/>
      <c r="FB306" s="51"/>
      <c r="FC306" s="51"/>
      <c r="FD306" s="51"/>
      <c r="FE306" s="51"/>
      <c r="FF306" s="51"/>
      <c r="FG306" s="51"/>
      <c r="FH306" s="51"/>
      <c r="FI306" s="51"/>
      <c r="FJ306" s="51"/>
      <c r="FK306" s="51"/>
      <c r="FL306" s="51"/>
      <c r="FM306" s="51"/>
      <c r="FN306" s="51"/>
      <c r="FO306" s="51"/>
      <c r="FP306" s="51"/>
      <c r="FQ306" s="51"/>
      <c r="FR306" s="51"/>
      <c r="FS306" s="51"/>
      <c r="FT306" s="51"/>
      <c r="FU306" s="51"/>
      <c r="FV306" s="51"/>
      <c r="FW306" s="51"/>
      <c r="FX306" s="51"/>
      <c r="FY306" s="51"/>
      <c r="FZ306" s="51"/>
      <c r="GA306" s="51"/>
      <c r="GB306" s="51"/>
      <c r="GC306" s="51"/>
      <c r="GD306" s="51"/>
      <c r="GE306" s="51"/>
      <c r="GF306" s="51"/>
      <c r="GG306" s="51"/>
      <c r="GH306" s="51"/>
      <c r="GI306" s="51"/>
      <c r="GJ306" s="51"/>
      <c r="GK306" s="51"/>
      <c r="GL306" s="51"/>
      <c r="GM306" s="51"/>
      <c r="GN306" s="51"/>
      <c r="GO306" s="51"/>
      <c r="GP306" s="51"/>
      <c r="GQ306" s="51"/>
      <c r="GR306" s="51"/>
      <c r="GS306" s="51"/>
      <c r="GT306" s="51"/>
      <c r="GU306" s="51"/>
      <c r="GV306" s="51"/>
      <c r="GW306" s="51"/>
      <c r="GX306" s="51"/>
      <c r="GY306" s="51"/>
      <c r="GZ306" s="51"/>
      <c r="HA306" s="51"/>
      <c r="HB306" s="51"/>
      <c r="HC306" s="51"/>
      <c r="HD306" s="51"/>
      <c r="HE306" s="51"/>
      <c r="HF306" s="51"/>
      <c r="HG306" s="51"/>
      <c r="HH306" s="51"/>
      <c r="HI306" s="51"/>
      <c r="HJ306" s="51"/>
      <c r="HK306" s="51"/>
    </row>
    <row r="307" spans="1:219" s="23" customFormat="1" ht="12.75">
      <c r="A307" s="3">
        <v>66</v>
      </c>
      <c r="B307" s="21" t="s">
        <v>403</v>
      </c>
      <c r="C307" s="3" t="s">
        <v>1255</v>
      </c>
      <c r="D307" s="3" t="s">
        <v>2716</v>
      </c>
      <c r="E307" s="3" t="s">
        <v>2726</v>
      </c>
      <c r="F307" s="3" t="s">
        <v>2726</v>
      </c>
      <c r="G307" s="3">
        <v>2009</v>
      </c>
      <c r="H307" s="204">
        <v>16951.75</v>
      </c>
      <c r="I307" s="3" t="s">
        <v>1155</v>
      </c>
      <c r="J307" s="206"/>
      <c r="K307" s="3" t="s">
        <v>503</v>
      </c>
      <c r="L307" s="3" t="s">
        <v>408</v>
      </c>
      <c r="M307" s="3" t="s">
        <v>543</v>
      </c>
      <c r="N307" s="3" t="s">
        <v>408</v>
      </c>
      <c r="O307" s="3" t="s">
        <v>540</v>
      </c>
      <c r="P307" s="3"/>
      <c r="Q307" s="3" t="s">
        <v>2284</v>
      </c>
      <c r="R307" s="3" t="s">
        <v>2284</v>
      </c>
      <c r="S307" s="3" t="s">
        <v>2289</v>
      </c>
      <c r="T307" s="3" t="s">
        <v>2284</v>
      </c>
      <c r="U307" s="3" t="s">
        <v>2289</v>
      </c>
      <c r="V307" s="3" t="s">
        <v>2289</v>
      </c>
      <c r="W307" s="226"/>
      <c r="X307" s="226"/>
      <c r="Y307" s="228"/>
      <c r="Z307" s="227"/>
      <c r="AA307" s="3" t="s">
        <v>2726</v>
      </c>
      <c r="AB307" s="3" t="s">
        <v>2726</v>
      </c>
      <c r="AC307" s="3" t="s">
        <v>2726</v>
      </c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  <c r="CZ307" s="51"/>
      <c r="DA307" s="51"/>
      <c r="DB307" s="51"/>
      <c r="DC307" s="51"/>
      <c r="DD307" s="51"/>
      <c r="DE307" s="51"/>
      <c r="DF307" s="51"/>
      <c r="DG307" s="51"/>
      <c r="DH307" s="51"/>
      <c r="DI307" s="51"/>
      <c r="DJ307" s="51"/>
      <c r="DK307" s="51"/>
      <c r="DL307" s="51"/>
      <c r="DM307" s="51"/>
      <c r="DN307" s="51"/>
      <c r="DO307" s="51"/>
      <c r="DP307" s="51"/>
      <c r="DQ307" s="51"/>
      <c r="DR307" s="51"/>
      <c r="DS307" s="51"/>
      <c r="DT307" s="51"/>
      <c r="DU307" s="51"/>
      <c r="DV307" s="51"/>
      <c r="DW307" s="51"/>
      <c r="DX307" s="51"/>
      <c r="DY307" s="51"/>
      <c r="DZ307" s="51"/>
      <c r="EA307" s="51"/>
      <c r="EB307" s="51"/>
      <c r="EC307" s="51"/>
      <c r="ED307" s="51"/>
      <c r="EE307" s="51"/>
      <c r="EF307" s="51"/>
      <c r="EG307" s="51"/>
      <c r="EH307" s="51"/>
      <c r="EI307" s="51"/>
      <c r="EJ307" s="51"/>
      <c r="EK307" s="51"/>
      <c r="EL307" s="51"/>
      <c r="EM307" s="51"/>
      <c r="EN307" s="51"/>
      <c r="EO307" s="51"/>
      <c r="EP307" s="51"/>
      <c r="EQ307" s="51"/>
      <c r="ER307" s="51"/>
      <c r="ES307" s="51"/>
      <c r="ET307" s="51"/>
      <c r="EU307" s="51"/>
      <c r="EV307" s="51"/>
      <c r="EW307" s="51"/>
      <c r="EX307" s="51"/>
      <c r="EY307" s="51"/>
      <c r="EZ307" s="51"/>
      <c r="FA307" s="51"/>
      <c r="FB307" s="51"/>
      <c r="FC307" s="51"/>
      <c r="FD307" s="51"/>
      <c r="FE307" s="51"/>
      <c r="FF307" s="51"/>
      <c r="FG307" s="51"/>
      <c r="FH307" s="51"/>
      <c r="FI307" s="51"/>
      <c r="FJ307" s="51"/>
      <c r="FK307" s="51"/>
      <c r="FL307" s="51"/>
      <c r="FM307" s="51"/>
      <c r="FN307" s="51"/>
      <c r="FO307" s="51"/>
      <c r="FP307" s="51"/>
      <c r="FQ307" s="51"/>
      <c r="FR307" s="51"/>
      <c r="FS307" s="51"/>
      <c r="FT307" s="51"/>
      <c r="FU307" s="51"/>
      <c r="FV307" s="51"/>
      <c r="FW307" s="51"/>
      <c r="FX307" s="51"/>
      <c r="FY307" s="51"/>
      <c r="FZ307" s="51"/>
      <c r="GA307" s="51"/>
      <c r="GB307" s="51"/>
      <c r="GC307" s="51"/>
      <c r="GD307" s="51"/>
      <c r="GE307" s="51"/>
      <c r="GF307" s="51"/>
      <c r="GG307" s="51"/>
      <c r="GH307" s="51"/>
      <c r="GI307" s="51"/>
      <c r="GJ307" s="51"/>
      <c r="GK307" s="51"/>
      <c r="GL307" s="51"/>
      <c r="GM307" s="51"/>
      <c r="GN307" s="51"/>
      <c r="GO307" s="51"/>
      <c r="GP307" s="51"/>
      <c r="GQ307" s="51"/>
      <c r="GR307" s="51"/>
      <c r="GS307" s="51"/>
      <c r="GT307" s="51"/>
      <c r="GU307" s="51"/>
      <c r="GV307" s="51"/>
      <c r="GW307" s="51"/>
      <c r="GX307" s="51"/>
      <c r="GY307" s="51"/>
      <c r="GZ307" s="51"/>
      <c r="HA307" s="51"/>
      <c r="HB307" s="51"/>
      <c r="HC307" s="51"/>
      <c r="HD307" s="51"/>
      <c r="HE307" s="51"/>
      <c r="HF307" s="51"/>
      <c r="HG307" s="51"/>
      <c r="HH307" s="51"/>
      <c r="HI307" s="51"/>
      <c r="HJ307" s="51"/>
      <c r="HK307" s="51"/>
    </row>
    <row r="308" spans="1:219" s="23" customFormat="1" ht="12.75">
      <c r="A308" s="3">
        <v>67</v>
      </c>
      <c r="B308" s="21" t="s">
        <v>403</v>
      </c>
      <c r="C308" s="3" t="s">
        <v>1255</v>
      </c>
      <c r="D308" s="3" t="s">
        <v>2716</v>
      </c>
      <c r="E308" s="3" t="s">
        <v>2726</v>
      </c>
      <c r="F308" s="3" t="s">
        <v>2726</v>
      </c>
      <c r="G308" s="3">
        <v>2009</v>
      </c>
      <c r="H308" s="204">
        <v>15311</v>
      </c>
      <c r="I308" s="3" t="s">
        <v>1155</v>
      </c>
      <c r="J308" s="206"/>
      <c r="K308" s="3" t="s">
        <v>503</v>
      </c>
      <c r="L308" s="3" t="s">
        <v>408</v>
      </c>
      <c r="M308" s="3" t="s">
        <v>543</v>
      </c>
      <c r="N308" s="3" t="s">
        <v>408</v>
      </c>
      <c r="O308" s="3" t="s">
        <v>540</v>
      </c>
      <c r="P308" s="3"/>
      <c r="Q308" s="3" t="s">
        <v>2284</v>
      </c>
      <c r="R308" s="3" t="s">
        <v>2284</v>
      </c>
      <c r="S308" s="3" t="s">
        <v>2289</v>
      </c>
      <c r="T308" s="3" t="s">
        <v>2284</v>
      </c>
      <c r="U308" s="3" t="s">
        <v>2289</v>
      </c>
      <c r="V308" s="3" t="s">
        <v>2289</v>
      </c>
      <c r="W308" s="226"/>
      <c r="X308" s="226"/>
      <c r="Y308" s="228"/>
      <c r="Z308" s="227"/>
      <c r="AA308" s="3" t="s">
        <v>2726</v>
      </c>
      <c r="AB308" s="3" t="s">
        <v>2726</v>
      </c>
      <c r="AC308" s="3" t="s">
        <v>2726</v>
      </c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  <c r="DA308" s="51"/>
      <c r="DB308" s="51"/>
      <c r="DC308" s="51"/>
      <c r="DD308" s="51"/>
      <c r="DE308" s="51"/>
      <c r="DF308" s="51"/>
      <c r="DG308" s="51"/>
      <c r="DH308" s="51"/>
      <c r="DI308" s="51"/>
      <c r="DJ308" s="51"/>
      <c r="DK308" s="51"/>
      <c r="DL308" s="51"/>
      <c r="DM308" s="51"/>
      <c r="DN308" s="51"/>
      <c r="DO308" s="51"/>
      <c r="DP308" s="51"/>
      <c r="DQ308" s="51"/>
      <c r="DR308" s="51"/>
      <c r="DS308" s="51"/>
      <c r="DT308" s="51"/>
      <c r="DU308" s="51"/>
      <c r="DV308" s="51"/>
      <c r="DW308" s="51"/>
      <c r="DX308" s="51"/>
      <c r="DY308" s="51"/>
      <c r="DZ308" s="51"/>
      <c r="EA308" s="51"/>
      <c r="EB308" s="51"/>
      <c r="EC308" s="51"/>
      <c r="ED308" s="51"/>
      <c r="EE308" s="51"/>
      <c r="EF308" s="51"/>
      <c r="EG308" s="51"/>
      <c r="EH308" s="51"/>
      <c r="EI308" s="51"/>
      <c r="EJ308" s="51"/>
      <c r="EK308" s="51"/>
      <c r="EL308" s="51"/>
      <c r="EM308" s="51"/>
      <c r="EN308" s="51"/>
      <c r="EO308" s="51"/>
      <c r="EP308" s="51"/>
      <c r="EQ308" s="51"/>
      <c r="ER308" s="51"/>
      <c r="ES308" s="51"/>
      <c r="ET308" s="51"/>
      <c r="EU308" s="51"/>
      <c r="EV308" s="51"/>
      <c r="EW308" s="51"/>
      <c r="EX308" s="51"/>
      <c r="EY308" s="51"/>
      <c r="EZ308" s="51"/>
      <c r="FA308" s="51"/>
      <c r="FB308" s="51"/>
      <c r="FC308" s="51"/>
      <c r="FD308" s="51"/>
      <c r="FE308" s="51"/>
      <c r="FF308" s="51"/>
      <c r="FG308" s="51"/>
      <c r="FH308" s="51"/>
      <c r="FI308" s="51"/>
      <c r="FJ308" s="51"/>
      <c r="FK308" s="51"/>
      <c r="FL308" s="51"/>
      <c r="FM308" s="51"/>
      <c r="FN308" s="51"/>
      <c r="FO308" s="51"/>
      <c r="FP308" s="51"/>
      <c r="FQ308" s="51"/>
      <c r="FR308" s="51"/>
      <c r="FS308" s="51"/>
      <c r="FT308" s="51"/>
      <c r="FU308" s="51"/>
      <c r="FV308" s="51"/>
      <c r="FW308" s="51"/>
      <c r="FX308" s="51"/>
      <c r="FY308" s="51"/>
      <c r="FZ308" s="51"/>
      <c r="GA308" s="51"/>
      <c r="GB308" s="51"/>
      <c r="GC308" s="51"/>
      <c r="GD308" s="51"/>
      <c r="GE308" s="51"/>
      <c r="GF308" s="51"/>
      <c r="GG308" s="51"/>
      <c r="GH308" s="51"/>
      <c r="GI308" s="51"/>
      <c r="GJ308" s="51"/>
      <c r="GK308" s="51"/>
      <c r="GL308" s="51"/>
      <c r="GM308" s="51"/>
      <c r="GN308" s="51"/>
      <c r="GO308" s="51"/>
      <c r="GP308" s="51"/>
      <c r="GQ308" s="51"/>
      <c r="GR308" s="51"/>
      <c r="GS308" s="51"/>
      <c r="GT308" s="51"/>
      <c r="GU308" s="51"/>
      <c r="GV308" s="51"/>
      <c r="GW308" s="51"/>
      <c r="GX308" s="51"/>
      <c r="GY308" s="51"/>
      <c r="GZ308" s="51"/>
      <c r="HA308" s="51"/>
      <c r="HB308" s="51"/>
      <c r="HC308" s="51"/>
      <c r="HD308" s="51"/>
      <c r="HE308" s="51"/>
      <c r="HF308" s="51"/>
      <c r="HG308" s="51"/>
      <c r="HH308" s="51"/>
      <c r="HI308" s="51"/>
      <c r="HJ308" s="51"/>
      <c r="HK308" s="51"/>
    </row>
    <row r="309" spans="1:219" s="23" customFormat="1" ht="12.75">
      <c r="A309" s="3">
        <v>68</v>
      </c>
      <c r="B309" s="21" t="s">
        <v>403</v>
      </c>
      <c r="C309" s="3" t="s">
        <v>1255</v>
      </c>
      <c r="D309" s="3" t="s">
        <v>2716</v>
      </c>
      <c r="E309" s="3" t="s">
        <v>2726</v>
      </c>
      <c r="F309" s="3" t="s">
        <v>2726</v>
      </c>
      <c r="G309" s="3"/>
      <c r="H309" s="204">
        <v>2000</v>
      </c>
      <c r="I309" s="3" t="s">
        <v>1155</v>
      </c>
      <c r="J309" s="206"/>
      <c r="K309" s="3" t="s">
        <v>504</v>
      </c>
      <c r="L309" s="3" t="s">
        <v>103</v>
      </c>
      <c r="M309" s="3" t="s">
        <v>1562</v>
      </c>
      <c r="N309" s="3" t="s">
        <v>2314</v>
      </c>
      <c r="O309" s="3" t="s">
        <v>516</v>
      </c>
      <c r="P309" s="3"/>
      <c r="Q309" s="3" t="s">
        <v>2284</v>
      </c>
      <c r="R309" s="3" t="s">
        <v>2284</v>
      </c>
      <c r="S309" s="3" t="s">
        <v>2289</v>
      </c>
      <c r="T309" s="3" t="s">
        <v>2284</v>
      </c>
      <c r="U309" s="3" t="s">
        <v>2289</v>
      </c>
      <c r="V309" s="3" t="s">
        <v>2289</v>
      </c>
      <c r="W309" s="226"/>
      <c r="X309" s="226"/>
      <c r="Y309" s="228"/>
      <c r="Z309" s="227"/>
      <c r="AA309" s="3" t="s">
        <v>2726</v>
      </c>
      <c r="AB309" s="3" t="s">
        <v>2726</v>
      </c>
      <c r="AC309" s="3" t="s">
        <v>2726</v>
      </c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  <c r="CZ309" s="51"/>
      <c r="DA309" s="51"/>
      <c r="DB309" s="51"/>
      <c r="DC309" s="51"/>
      <c r="DD309" s="51"/>
      <c r="DE309" s="51"/>
      <c r="DF309" s="51"/>
      <c r="DG309" s="51"/>
      <c r="DH309" s="51"/>
      <c r="DI309" s="51"/>
      <c r="DJ309" s="51"/>
      <c r="DK309" s="51"/>
      <c r="DL309" s="51"/>
      <c r="DM309" s="51"/>
      <c r="DN309" s="51"/>
      <c r="DO309" s="51"/>
      <c r="DP309" s="51"/>
      <c r="DQ309" s="51"/>
      <c r="DR309" s="51"/>
      <c r="DS309" s="51"/>
      <c r="DT309" s="51"/>
      <c r="DU309" s="51"/>
      <c r="DV309" s="51"/>
      <c r="DW309" s="51"/>
      <c r="DX309" s="51"/>
      <c r="DY309" s="51"/>
      <c r="DZ309" s="51"/>
      <c r="EA309" s="51"/>
      <c r="EB309" s="51"/>
      <c r="EC309" s="51"/>
      <c r="ED309" s="51"/>
      <c r="EE309" s="51"/>
      <c r="EF309" s="51"/>
      <c r="EG309" s="51"/>
      <c r="EH309" s="51"/>
      <c r="EI309" s="51"/>
      <c r="EJ309" s="51"/>
      <c r="EK309" s="51"/>
      <c r="EL309" s="51"/>
      <c r="EM309" s="51"/>
      <c r="EN309" s="51"/>
      <c r="EO309" s="51"/>
      <c r="EP309" s="51"/>
      <c r="EQ309" s="51"/>
      <c r="ER309" s="51"/>
      <c r="ES309" s="51"/>
      <c r="ET309" s="51"/>
      <c r="EU309" s="51"/>
      <c r="EV309" s="51"/>
      <c r="EW309" s="51"/>
      <c r="EX309" s="51"/>
      <c r="EY309" s="51"/>
      <c r="EZ309" s="51"/>
      <c r="FA309" s="51"/>
      <c r="FB309" s="51"/>
      <c r="FC309" s="51"/>
      <c r="FD309" s="51"/>
      <c r="FE309" s="51"/>
      <c r="FF309" s="51"/>
      <c r="FG309" s="51"/>
      <c r="FH309" s="51"/>
      <c r="FI309" s="51"/>
      <c r="FJ309" s="51"/>
      <c r="FK309" s="51"/>
      <c r="FL309" s="51"/>
      <c r="FM309" s="51"/>
      <c r="FN309" s="51"/>
      <c r="FO309" s="51"/>
      <c r="FP309" s="51"/>
      <c r="FQ309" s="51"/>
      <c r="FR309" s="51"/>
      <c r="FS309" s="51"/>
      <c r="FT309" s="51"/>
      <c r="FU309" s="51"/>
      <c r="FV309" s="51"/>
      <c r="FW309" s="51"/>
      <c r="FX309" s="51"/>
      <c r="FY309" s="51"/>
      <c r="FZ309" s="51"/>
      <c r="GA309" s="51"/>
      <c r="GB309" s="51"/>
      <c r="GC309" s="51"/>
      <c r="GD309" s="51"/>
      <c r="GE309" s="51"/>
      <c r="GF309" s="51"/>
      <c r="GG309" s="51"/>
      <c r="GH309" s="51"/>
      <c r="GI309" s="51"/>
      <c r="GJ309" s="51"/>
      <c r="GK309" s="51"/>
      <c r="GL309" s="51"/>
      <c r="GM309" s="51"/>
      <c r="GN309" s="51"/>
      <c r="GO309" s="51"/>
      <c r="GP309" s="51"/>
      <c r="GQ309" s="51"/>
      <c r="GR309" s="51"/>
      <c r="GS309" s="51"/>
      <c r="GT309" s="51"/>
      <c r="GU309" s="51"/>
      <c r="GV309" s="51"/>
      <c r="GW309" s="51"/>
      <c r="GX309" s="51"/>
      <c r="GY309" s="51"/>
      <c r="GZ309" s="51"/>
      <c r="HA309" s="51"/>
      <c r="HB309" s="51"/>
      <c r="HC309" s="51"/>
      <c r="HD309" s="51"/>
      <c r="HE309" s="51"/>
      <c r="HF309" s="51"/>
      <c r="HG309" s="51"/>
      <c r="HH309" s="51"/>
      <c r="HI309" s="51"/>
      <c r="HJ309" s="51"/>
      <c r="HK309" s="51"/>
    </row>
    <row r="310" spans="1:219" s="23" customFormat="1" ht="12.75">
      <c r="A310" s="3">
        <v>69</v>
      </c>
      <c r="B310" s="21" t="s">
        <v>1282</v>
      </c>
      <c r="C310" s="3" t="s">
        <v>1255</v>
      </c>
      <c r="D310" s="3" t="s">
        <v>2716</v>
      </c>
      <c r="E310" s="3" t="s">
        <v>2726</v>
      </c>
      <c r="F310" s="3" t="s">
        <v>2726</v>
      </c>
      <c r="G310" s="3">
        <v>1927</v>
      </c>
      <c r="H310" s="204">
        <v>27023.68</v>
      </c>
      <c r="I310" s="3" t="s">
        <v>1155</v>
      </c>
      <c r="J310" s="206"/>
      <c r="K310" s="3" t="s">
        <v>505</v>
      </c>
      <c r="L310" s="3" t="s">
        <v>2746</v>
      </c>
      <c r="M310" s="3" t="s">
        <v>1562</v>
      </c>
      <c r="N310" s="3" t="s">
        <v>2314</v>
      </c>
      <c r="O310" s="3" t="s">
        <v>518</v>
      </c>
      <c r="P310" s="3"/>
      <c r="Q310" s="3" t="s">
        <v>546</v>
      </c>
      <c r="R310" s="3" t="s">
        <v>545</v>
      </c>
      <c r="S310" s="3" t="s">
        <v>2284</v>
      </c>
      <c r="T310" s="3" t="s">
        <v>2284</v>
      </c>
      <c r="U310" s="3" t="s">
        <v>2284</v>
      </c>
      <c r="V310" s="3" t="s">
        <v>2284</v>
      </c>
      <c r="W310" s="226"/>
      <c r="X310" s="226">
        <v>218</v>
      </c>
      <c r="Y310" s="228">
        <v>1048</v>
      </c>
      <c r="Z310" s="227"/>
      <c r="AA310" s="3" t="s">
        <v>2716</v>
      </c>
      <c r="AB310" s="3" t="s">
        <v>2716</v>
      </c>
      <c r="AC310" s="3" t="s">
        <v>2726</v>
      </c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  <c r="CZ310" s="51"/>
      <c r="DA310" s="51"/>
      <c r="DB310" s="51"/>
      <c r="DC310" s="51"/>
      <c r="DD310" s="51"/>
      <c r="DE310" s="51"/>
      <c r="DF310" s="51"/>
      <c r="DG310" s="51"/>
      <c r="DH310" s="51"/>
      <c r="DI310" s="51"/>
      <c r="DJ310" s="51"/>
      <c r="DK310" s="51"/>
      <c r="DL310" s="51"/>
      <c r="DM310" s="51"/>
      <c r="DN310" s="51"/>
      <c r="DO310" s="51"/>
      <c r="DP310" s="51"/>
      <c r="DQ310" s="51"/>
      <c r="DR310" s="51"/>
      <c r="DS310" s="51"/>
      <c r="DT310" s="51"/>
      <c r="DU310" s="51"/>
      <c r="DV310" s="51"/>
      <c r="DW310" s="51"/>
      <c r="DX310" s="51"/>
      <c r="DY310" s="51"/>
      <c r="DZ310" s="51"/>
      <c r="EA310" s="51"/>
      <c r="EB310" s="51"/>
      <c r="EC310" s="51"/>
      <c r="ED310" s="51"/>
      <c r="EE310" s="51"/>
      <c r="EF310" s="51"/>
      <c r="EG310" s="51"/>
      <c r="EH310" s="51"/>
      <c r="EI310" s="51"/>
      <c r="EJ310" s="51"/>
      <c r="EK310" s="51"/>
      <c r="EL310" s="51"/>
      <c r="EM310" s="51"/>
      <c r="EN310" s="51"/>
      <c r="EO310" s="51"/>
      <c r="EP310" s="51"/>
      <c r="EQ310" s="51"/>
      <c r="ER310" s="51"/>
      <c r="ES310" s="51"/>
      <c r="ET310" s="51"/>
      <c r="EU310" s="51"/>
      <c r="EV310" s="51"/>
      <c r="EW310" s="51"/>
      <c r="EX310" s="51"/>
      <c r="EY310" s="51"/>
      <c r="EZ310" s="51"/>
      <c r="FA310" s="51"/>
      <c r="FB310" s="51"/>
      <c r="FC310" s="51"/>
      <c r="FD310" s="51"/>
      <c r="FE310" s="51"/>
      <c r="FF310" s="51"/>
      <c r="FG310" s="51"/>
      <c r="FH310" s="51"/>
      <c r="FI310" s="51"/>
      <c r="FJ310" s="51"/>
      <c r="FK310" s="51"/>
      <c r="FL310" s="51"/>
      <c r="FM310" s="51"/>
      <c r="FN310" s="51"/>
      <c r="FO310" s="51"/>
      <c r="FP310" s="51"/>
      <c r="FQ310" s="51"/>
      <c r="FR310" s="51"/>
      <c r="FS310" s="51"/>
      <c r="FT310" s="51"/>
      <c r="FU310" s="51"/>
      <c r="FV310" s="51"/>
      <c r="FW310" s="51"/>
      <c r="FX310" s="51"/>
      <c r="FY310" s="51"/>
      <c r="FZ310" s="51"/>
      <c r="GA310" s="51"/>
      <c r="GB310" s="51"/>
      <c r="GC310" s="51"/>
      <c r="GD310" s="51"/>
      <c r="GE310" s="51"/>
      <c r="GF310" s="51"/>
      <c r="GG310" s="51"/>
      <c r="GH310" s="51"/>
      <c r="GI310" s="51"/>
      <c r="GJ310" s="51"/>
      <c r="GK310" s="51"/>
      <c r="GL310" s="51"/>
      <c r="GM310" s="51"/>
      <c r="GN310" s="51"/>
      <c r="GO310" s="51"/>
      <c r="GP310" s="51"/>
      <c r="GQ310" s="51"/>
      <c r="GR310" s="51"/>
      <c r="GS310" s="51"/>
      <c r="GT310" s="51"/>
      <c r="GU310" s="51"/>
      <c r="GV310" s="51"/>
      <c r="GW310" s="51"/>
      <c r="GX310" s="51"/>
      <c r="GY310" s="51"/>
      <c r="GZ310" s="51"/>
      <c r="HA310" s="51"/>
      <c r="HB310" s="51"/>
      <c r="HC310" s="51"/>
      <c r="HD310" s="51"/>
      <c r="HE310" s="51"/>
      <c r="HF310" s="51"/>
      <c r="HG310" s="51"/>
      <c r="HH310" s="51"/>
      <c r="HI310" s="51"/>
      <c r="HJ310" s="51"/>
      <c r="HK310" s="51"/>
    </row>
    <row r="311" spans="1:219" s="23" customFormat="1" ht="12.75">
      <c r="A311" s="3">
        <v>70</v>
      </c>
      <c r="B311" s="21" t="s">
        <v>1282</v>
      </c>
      <c r="C311" s="3" t="s">
        <v>1255</v>
      </c>
      <c r="D311" s="3" t="s">
        <v>2716</v>
      </c>
      <c r="E311" s="3" t="s">
        <v>2726</v>
      </c>
      <c r="F311" s="3" t="s">
        <v>2726</v>
      </c>
      <c r="G311" s="3">
        <v>1938</v>
      </c>
      <c r="H311" s="204">
        <v>250090.03</v>
      </c>
      <c r="I311" s="3" t="s">
        <v>1155</v>
      </c>
      <c r="J311" s="206"/>
      <c r="K311" s="3" t="s">
        <v>506</v>
      </c>
      <c r="L311" s="3"/>
      <c r="M311" s="3"/>
      <c r="N311" s="3"/>
      <c r="O311" s="3" t="s">
        <v>544</v>
      </c>
      <c r="P311" s="3"/>
      <c r="Q311" s="3"/>
      <c r="R311" s="3"/>
      <c r="S311" s="3"/>
      <c r="T311" s="3"/>
      <c r="U311" s="3"/>
      <c r="V311" s="3"/>
      <c r="W311" s="226"/>
      <c r="X311" s="226">
        <v>339</v>
      </c>
      <c r="Y311" s="228">
        <v>1928</v>
      </c>
      <c r="Z311" s="3">
        <v>2</v>
      </c>
      <c r="AA311" s="3" t="s">
        <v>2716</v>
      </c>
      <c r="AB311" s="3" t="s">
        <v>2716</v>
      </c>
      <c r="AC311" s="3" t="s">
        <v>2726</v>
      </c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  <c r="DA311" s="51"/>
      <c r="DB311" s="51"/>
      <c r="DC311" s="51"/>
      <c r="DD311" s="51"/>
      <c r="DE311" s="51"/>
      <c r="DF311" s="51"/>
      <c r="DG311" s="51"/>
      <c r="DH311" s="51"/>
      <c r="DI311" s="51"/>
      <c r="DJ311" s="51"/>
      <c r="DK311" s="51"/>
      <c r="DL311" s="51"/>
      <c r="DM311" s="51"/>
      <c r="DN311" s="51"/>
      <c r="DO311" s="51"/>
      <c r="DP311" s="51"/>
      <c r="DQ311" s="51"/>
      <c r="DR311" s="51"/>
      <c r="DS311" s="51"/>
      <c r="DT311" s="51"/>
      <c r="DU311" s="51"/>
      <c r="DV311" s="51"/>
      <c r="DW311" s="51"/>
      <c r="DX311" s="51"/>
      <c r="DY311" s="51"/>
      <c r="DZ311" s="51"/>
      <c r="EA311" s="51"/>
      <c r="EB311" s="51"/>
      <c r="EC311" s="51"/>
      <c r="ED311" s="51"/>
      <c r="EE311" s="51"/>
      <c r="EF311" s="51"/>
      <c r="EG311" s="51"/>
      <c r="EH311" s="51"/>
      <c r="EI311" s="51"/>
      <c r="EJ311" s="51"/>
      <c r="EK311" s="51"/>
      <c r="EL311" s="51"/>
      <c r="EM311" s="51"/>
      <c r="EN311" s="51"/>
      <c r="EO311" s="51"/>
      <c r="EP311" s="51"/>
      <c r="EQ311" s="51"/>
      <c r="ER311" s="51"/>
      <c r="ES311" s="51"/>
      <c r="ET311" s="51"/>
      <c r="EU311" s="51"/>
      <c r="EV311" s="51"/>
      <c r="EW311" s="51"/>
      <c r="EX311" s="51"/>
      <c r="EY311" s="51"/>
      <c r="EZ311" s="51"/>
      <c r="FA311" s="51"/>
      <c r="FB311" s="51"/>
      <c r="FC311" s="51"/>
      <c r="FD311" s="51"/>
      <c r="FE311" s="51"/>
      <c r="FF311" s="51"/>
      <c r="FG311" s="51"/>
      <c r="FH311" s="51"/>
      <c r="FI311" s="51"/>
      <c r="FJ311" s="51"/>
      <c r="FK311" s="51"/>
      <c r="FL311" s="51"/>
      <c r="FM311" s="51"/>
      <c r="FN311" s="51"/>
      <c r="FO311" s="51"/>
      <c r="FP311" s="51"/>
      <c r="FQ311" s="51"/>
      <c r="FR311" s="51"/>
      <c r="FS311" s="51"/>
      <c r="FT311" s="51"/>
      <c r="FU311" s="51"/>
      <c r="FV311" s="51"/>
      <c r="FW311" s="51"/>
      <c r="FX311" s="51"/>
      <c r="FY311" s="51"/>
      <c r="FZ311" s="51"/>
      <c r="GA311" s="51"/>
      <c r="GB311" s="51"/>
      <c r="GC311" s="51"/>
      <c r="GD311" s="51"/>
      <c r="GE311" s="51"/>
      <c r="GF311" s="51"/>
      <c r="GG311" s="51"/>
      <c r="GH311" s="51"/>
      <c r="GI311" s="51"/>
      <c r="GJ311" s="51"/>
      <c r="GK311" s="51"/>
      <c r="GL311" s="51"/>
      <c r="GM311" s="51"/>
      <c r="GN311" s="51"/>
      <c r="GO311" s="51"/>
      <c r="GP311" s="51"/>
      <c r="GQ311" s="51"/>
      <c r="GR311" s="51"/>
      <c r="GS311" s="51"/>
      <c r="GT311" s="51"/>
      <c r="GU311" s="51"/>
      <c r="GV311" s="51"/>
      <c r="GW311" s="51"/>
      <c r="GX311" s="51"/>
      <c r="GY311" s="51"/>
      <c r="GZ311" s="51"/>
      <c r="HA311" s="51"/>
      <c r="HB311" s="51"/>
      <c r="HC311" s="51"/>
      <c r="HD311" s="51"/>
      <c r="HE311" s="51"/>
      <c r="HF311" s="51"/>
      <c r="HG311" s="51"/>
      <c r="HH311" s="51"/>
      <c r="HI311" s="51"/>
      <c r="HJ311" s="51"/>
      <c r="HK311" s="51"/>
    </row>
    <row r="312" spans="1:219" s="23" customFormat="1" ht="12.75">
      <c r="A312" s="3">
        <v>71</v>
      </c>
      <c r="B312" s="21" t="s">
        <v>1254</v>
      </c>
      <c r="C312" s="3" t="s">
        <v>1283</v>
      </c>
      <c r="D312" s="3" t="s">
        <v>2716</v>
      </c>
      <c r="E312" s="3" t="s">
        <v>2726</v>
      </c>
      <c r="F312" s="3" t="s">
        <v>2726</v>
      </c>
      <c r="G312" s="3">
        <v>1938</v>
      </c>
      <c r="H312" s="204">
        <v>348750.91</v>
      </c>
      <c r="I312" s="3" t="s">
        <v>1155</v>
      </c>
      <c r="J312" s="206"/>
      <c r="K312" s="3" t="s">
        <v>507</v>
      </c>
      <c r="L312" s="3"/>
      <c r="M312" s="3"/>
      <c r="N312" s="3"/>
      <c r="O312" s="3" t="s">
        <v>544</v>
      </c>
      <c r="P312" s="3"/>
      <c r="Q312" s="3"/>
      <c r="R312" s="3"/>
      <c r="S312" s="3"/>
      <c r="T312" s="3"/>
      <c r="U312" s="3"/>
      <c r="V312" s="3"/>
      <c r="W312" s="226"/>
      <c r="X312" s="226">
        <v>339</v>
      </c>
      <c r="Y312" s="228">
        <v>1928</v>
      </c>
      <c r="Z312" s="3">
        <v>2</v>
      </c>
      <c r="AA312" s="3" t="s">
        <v>2716</v>
      </c>
      <c r="AB312" s="3" t="s">
        <v>2716</v>
      </c>
      <c r="AC312" s="3" t="s">
        <v>2726</v>
      </c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  <c r="DH312" s="51"/>
      <c r="DI312" s="51"/>
      <c r="DJ312" s="51"/>
      <c r="DK312" s="51"/>
      <c r="DL312" s="51"/>
      <c r="DM312" s="51"/>
      <c r="DN312" s="51"/>
      <c r="DO312" s="51"/>
      <c r="DP312" s="51"/>
      <c r="DQ312" s="51"/>
      <c r="DR312" s="51"/>
      <c r="DS312" s="51"/>
      <c r="DT312" s="51"/>
      <c r="DU312" s="51"/>
      <c r="DV312" s="51"/>
      <c r="DW312" s="51"/>
      <c r="DX312" s="51"/>
      <c r="DY312" s="51"/>
      <c r="DZ312" s="51"/>
      <c r="EA312" s="51"/>
      <c r="EB312" s="51"/>
      <c r="EC312" s="51"/>
      <c r="ED312" s="51"/>
      <c r="EE312" s="51"/>
      <c r="EF312" s="51"/>
      <c r="EG312" s="51"/>
      <c r="EH312" s="51"/>
      <c r="EI312" s="51"/>
      <c r="EJ312" s="51"/>
      <c r="EK312" s="51"/>
      <c r="EL312" s="51"/>
      <c r="EM312" s="51"/>
      <c r="EN312" s="51"/>
      <c r="EO312" s="51"/>
      <c r="EP312" s="51"/>
      <c r="EQ312" s="51"/>
      <c r="ER312" s="51"/>
      <c r="ES312" s="51"/>
      <c r="ET312" s="51"/>
      <c r="EU312" s="51"/>
      <c r="EV312" s="51"/>
      <c r="EW312" s="51"/>
      <c r="EX312" s="51"/>
      <c r="EY312" s="51"/>
      <c r="EZ312" s="51"/>
      <c r="FA312" s="51"/>
      <c r="FB312" s="51"/>
      <c r="FC312" s="51"/>
      <c r="FD312" s="51"/>
      <c r="FE312" s="51"/>
      <c r="FF312" s="51"/>
      <c r="FG312" s="51"/>
      <c r="FH312" s="51"/>
      <c r="FI312" s="51"/>
      <c r="FJ312" s="51"/>
      <c r="FK312" s="51"/>
      <c r="FL312" s="51"/>
      <c r="FM312" s="51"/>
      <c r="FN312" s="51"/>
      <c r="FO312" s="51"/>
      <c r="FP312" s="51"/>
      <c r="FQ312" s="51"/>
      <c r="FR312" s="51"/>
      <c r="FS312" s="51"/>
      <c r="FT312" s="51"/>
      <c r="FU312" s="51"/>
      <c r="FV312" s="51"/>
      <c r="FW312" s="51"/>
      <c r="FX312" s="51"/>
      <c r="FY312" s="51"/>
      <c r="FZ312" s="51"/>
      <c r="GA312" s="51"/>
      <c r="GB312" s="51"/>
      <c r="GC312" s="51"/>
      <c r="GD312" s="51"/>
      <c r="GE312" s="51"/>
      <c r="GF312" s="51"/>
      <c r="GG312" s="51"/>
      <c r="GH312" s="51"/>
      <c r="GI312" s="51"/>
      <c r="GJ312" s="51"/>
      <c r="GK312" s="51"/>
      <c r="GL312" s="51"/>
      <c r="GM312" s="51"/>
      <c r="GN312" s="51"/>
      <c r="GO312" s="51"/>
      <c r="GP312" s="51"/>
      <c r="GQ312" s="51"/>
      <c r="GR312" s="51"/>
      <c r="GS312" s="51"/>
      <c r="GT312" s="51"/>
      <c r="GU312" s="51"/>
      <c r="GV312" s="51"/>
      <c r="GW312" s="51"/>
      <c r="GX312" s="51"/>
      <c r="GY312" s="51"/>
      <c r="GZ312" s="51"/>
      <c r="HA312" s="51"/>
      <c r="HB312" s="51"/>
      <c r="HC312" s="51"/>
      <c r="HD312" s="51"/>
      <c r="HE312" s="51"/>
      <c r="HF312" s="51"/>
      <c r="HG312" s="51"/>
      <c r="HH312" s="51"/>
      <c r="HI312" s="51"/>
      <c r="HJ312" s="51"/>
      <c r="HK312" s="51"/>
    </row>
    <row r="313" spans="1:219" s="23" customFormat="1" ht="12.75">
      <c r="A313" s="3">
        <v>72</v>
      </c>
      <c r="B313" s="21" t="s">
        <v>1284</v>
      </c>
      <c r="C313" s="3" t="s">
        <v>2504</v>
      </c>
      <c r="D313" s="3" t="s">
        <v>2726</v>
      </c>
      <c r="E313" s="3" t="s">
        <v>2726</v>
      </c>
      <c r="F313" s="3" t="s">
        <v>2726</v>
      </c>
      <c r="G313" s="3"/>
      <c r="H313" s="204">
        <v>2249.81</v>
      </c>
      <c r="I313" s="3" t="s">
        <v>1155</v>
      </c>
      <c r="J313" s="206"/>
      <c r="K313" s="3" t="s">
        <v>508</v>
      </c>
      <c r="L313" s="3"/>
      <c r="M313" s="3"/>
      <c r="N313" s="3"/>
      <c r="O313" s="3" t="s">
        <v>544</v>
      </c>
      <c r="P313" s="3"/>
      <c r="Q313" s="3"/>
      <c r="R313" s="3"/>
      <c r="S313" s="3"/>
      <c r="T313" s="3"/>
      <c r="U313" s="3"/>
      <c r="V313" s="3"/>
      <c r="W313" s="226"/>
      <c r="X313" s="226">
        <v>18</v>
      </c>
      <c r="Y313" s="228">
        <v>34</v>
      </c>
      <c r="Z313" s="3"/>
      <c r="AA313" s="3" t="s">
        <v>2726</v>
      </c>
      <c r="AB313" s="3" t="s">
        <v>2726</v>
      </c>
      <c r="AC313" s="3" t="s">
        <v>2726</v>
      </c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  <c r="DA313" s="51"/>
      <c r="DB313" s="51"/>
      <c r="DC313" s="51"/>
      <c r="DD313" s="51"/>
      <c r="DE313" s="51"/>
      <c r="DF313" s="51"/>
      <c r="DG313" s="51"/>
      <c r="DH313" s="51"/>
      <c r="DI313" s="51"/>
      <c r="DJ313" s="51"/>
      <c r="DK313" s="51"/>
      <c r="DL313" s="51"/>
      <c r="DM313" s="51"/>
      <c r="DN313" s="51"/>
      <c r="DO313" s="51"/>
      <c r="DP313" s="51"/>
      <c r="DQ313" s="51"/>
      <c r="DR313" s="51"/>
      <c r="DS313" s="51"/>
      <c r="DT313" s="51"/>
      <c r="DU313" s="51"/>
      <c r="DV313" s="51"/>
      <c r="DW313" s="51"/>
      <c r="DX313" s="51"/>
      <c r="DY313" s="51"/>
      <c r="DZ313" s="51"/>
      <c r="EA313" s="51"/>
      <c r="EB313" s="51"/>
      <c r="EC313" s="51"/>
      <c r="ED313" s="51"/>
      <c r="EE313" s="51"/>
      <c r="EF313" s="51"/>
      <c r="EG313" s="51"/>
      <c r="EH313" s="51"/>
      <c r="EI313" s="51"/>
      <c r="EJ313" s="51"/>
      <c r="EK313" s="51"/>
      <c r="EL313" s="51"/>
      <c r="EM313" s="51"/>
      <c r="EN313" s="51"/>
      <c r="EO313" s="51"/>
      <c r="EP313" s="51"/>
      <c r="EQ313" s="51"/>
      <c r="ER313" s="51"/>
      <c r="ES313" s="51"/>
      <c r="ET313" s="51"/>
      <c r="EU313" s="51"/>
      <c r="EV313" s="51"/>
      <c r="EW313" s="51"/>
      <c r="EX313" s="51"/>
      <c r="EY313" s="51"/>
      <c r="EZ313" s="51"/>
      <c r="FA313" s="51"/>
      <c r="FB313" s="51"/>
      <c r="FC313" s="51"/>
      <c r="FD313" s="51"/>
      <c r="FE313" s="51"/>
      <c r="FF313" s="51"/>
      <c r="FG313" s="51"/>
      <c r="FH313" s="51"/>
      <c r="FI313" s="51"/>
      <c r="FJ313" s="51"/>
      <c r="FK313" s="51"/>
      <c r="FL313" s="51"/>
      <c r="FM313" s="51"/>
      <c r="FN313" s="51"/>
      <c r="FO313" s="51"/>
      <c r="FP313" s="51"/>
      <c r="FQ313" s="51"/>
      <c r="FR313" s="51"/>
      <c r="FS313" s="51"/>
      <c r="FT313" s="51"/>
      <c r="FU313" s="51"/>
      <c r="FV313" s="51"/>
      <c r="FW313" s="51"/>
      <c r="FX313" s="51"/>
      <c r="FY313" s="51"/>
      <c r="FZ313" s="51"/>
      <c r="GA313" s="51"/>
      <c r="GB313" s="51"/>
      <c r="GC313" s="51"/>
      <c r="GD313" s="51"/>
      <c r="GE313" s="51"/>
      <c r="GF313" s="51"/>
      <c r="GG313" s="51"/>
      <c r="GH313" s="51"/>
      <c r="GI313" s="51"/>
      <c r="GJ313" s="51"/>
      <c r="GK313" s="51"/>
      <c r="GL313" s="51"/>
      <c r="GM313" s="51"/>
      <c r="GN313" s="51"/>
      <c r="GO313" s="51"/>
      <c r="GP313" s="51"/>
      <c r="GQ313" s="51"/>
      <c r="GR313" s="51"/>
      <c r="GS313" s="51"/>
      <c r="GT313" s="51"/>
      <c r="GU313" s="51"/>
      <c r="GV313" s="51"/>
      <c r="GW313" s="51"/>
      <c r="GX313" s="51"/>
      <c r="GY313" s="51"/>
      <c r="GZ313" s="51"/>
      <c r="HA313" s="51"/>
      <c r="HB313" s="51"/>
      <c r="HC313" s="51"/>
      <c r="HD313" s="51"/>
      <c r="HE313" s="51"/>
      <c r="HF313" s="51"/>
      <c r="HG313" s="51"/>
      <c r="HH313" s="51"/>
      <c r="HI313" s="51"/>
      <c r="HJ313" s="51"/>
      <c r="HK313" s="51"/>
    </row>
    <row r="314" spans="1:219" s="23" customFormat="1" ht="12.75">
      <c r="A314" s="3">
        <v>73</v>
      </c>
      <c r="B314" s="21" t="s">
        <v>1282</v>
      </c>
      <c r="C314" s="3" t="s">
        <v>1255</v>
      </c>
      <c r="D314" s="3" t="s">
        <v>2716</v>
      </c>
      <c r="E314" s="3" t="s">
        <v>2726</v>
      </c>
      <c r="F314" s="3" t="s">
        <v>2726</v>
      </c>
      <c r="G314" s="3">
        <v>2011</v>
      </c>
      <c r="H314" s="204">
        <v>1930202.07</v>
      </c>
      <c r="I314" s="3" t="s">
        <v>1155</v>
      </c>
      <c r="J314" s="206"/>
      <c r="K314" s="3" t="s">
        <v>509</v>
      </c>
      <c r="L314" s="3"/>
      <c r="M314" s="3"/>
      <c r="N314" s="3"/>
      <c r="O314" s="3" t="s">
        <v>523</v>
      </c>
      <c r="P314" s="3"/>
      <c r="Q314" s="3"/>
      <c r="R314" s="3"/>
      <c r="S314" s="3"/>
      <c r="T314" s="3"/>
      <c r="U314" s="3"/>
      <c r="V314" s="3"/>
      <c r="W314" s="226">
        <v>367.59</v>
      </c>
      <c r="X314" s="226">
        <v>771.32</v>
      </c>
      <c r="Y314" s="228">
        <v>3648.44</v>
      </c>
      <c r="Z314" s="227">
        <v>3</v>
      </c>
      <c r="AA314" s="3" t="s">
        <v>2726</v>
      </c>
      <c r="AB314" s="3" t="s">
        <v>2716</v>
      </c>
      <c r="AC314" s="3" t="s">
        <v>2726</v>
      </c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  <c r="DH314" s="51"/>
      <c r="DI314" s="51"/>
      <c r="DJ314" s="51"/>
      <c r="DK314" s="51"/>
      <c r="DL314" s="51"/>
      <c r="DM314" s="51"/>
      <c r="DN314" s="51"/>
      <c r="DO314" s="51"/>
      <c r="DP314" s="51"/>
      <c r="DQ314" s="51"/>
      <c r="DR314" s="51"/>
      <c r="DS314" s="51"/>
      <c r="DT314" s="51"/>
      <c r="DU314" s="51"/>
      <c r="DV314" s="51"/>
      <c r="DW314" s="51"/>
      <c r="DX314" s="51"/>
      <c r="DY314" s="51"/>
      <c r="DZ314" s="51"/>
      <c r="EA314" s="51"/>
      <c r="EB314" s="51"/>
      <c r="EC314" s="51"/>
      <c r="ED314" s="51"/>
      <c r="EE314" s="51"/>
      <c r="EF314" s="51"/>
      <c r="EG314" s="51"/>
      <c r="EH314" s="51"/>
      <c r="EI314" s="51"/>
      <c r="EJ314" s="51"/>
      <c r="EK314" s="51"/>
      <c r="EL314" s="51"/>
      <c r="EM314" s="51"/>
      <c r="EN314" s="51"/>
      <c r="EO314" s="51"/>
      <c r="EP314" s="51"/>
      <c r="EQ314" s="51"/>
      <c r="ER314" s="51"/>
      <c r="ES314" s="51"/>
      <c r="ET314" s="51"/>
      <c r="EU314" s="51"/>
      <c r="EV314" s="51"/>
      <c r="EW314" s="51"/>
      <c r="EX314" s="51"/>
      <c r="EY314" s="51"/>
      <c r="EZ314" s="51"/>
      <c r="FA314" s="51"/>
      <c r="FB314" s="51"/>
      <c r="FC314" s="51"/>
      <c r="FD314" s="51"/>
      <c r="FE314" s="51"/>
      <c r="FF314" s="51"/>
      <c r="FG314" s="51"/>
      <c r="FH314" s="51"/>
      <c r="FI314" s="51"/>
      <c r="FJ314" s="51"/>
      <c r="FK314" s="51"/>
      <c r="FL314" s="51"/>
      <c r="FM314" s="51"/>
      <c r="FN314" s="51"/>
      <c r="FO314" s="51"/>
      <c r="FP314" s="51"/>
      <c r="FQ314" s="51"/>
      <c r="FR314" s="51"/>
      <c r="FS314" s="51"/>
      <c r="FT314" s="51"/>
      <c r="FU314" s="51"/>
      <c r="FV314" s="51"/>
      <c r="FW314" s="51"/>
      <c r="FX314" s="51"/>
      <c r="FY314" s="51"/>
      <c r="FZ314" s="51"/>
      <c r="GA314" s="51"/>
      <c r="GB314" s="51"/>
      <c r="GC314" s="51"/>
      <c r="GD314" s="51"/>
      <c r="GE314" s="51"/>
      <c r="GF314" s="51"/>
      <c r="GG314" s="51"/>
      <c r="GH314" s="51"/>
      <c r="GI314" s="51"/>
      <c r="GJ314" s="51"/>
      <c r="GK314" s="51"/>
      <c r="GL314" s="51"/>
      <c r="GM314" s="51"/>
      <c r="GN314" s="51"/>
      <c r="GO314" s="51"/>
      <c r="GP314" s="51"/>
      <c r="GQ314" s="51"/>
      <c r="GR314" s="51"/>
      <c r="GS314" s="51"/>
      <c r="GT314" s="51"/>
      <c r="GU314" s="51"/>
      <c r="GV314" s="51"/>
      <c r="GW314" s="51"/>
      <c r="GX314" s="51"/>
      <c r="GY314" s="51"/>
      <c r="GZ314" s="51"/>
      <c r="HA314" s="51"/>
      <c r="HB314" s="51"/>
      <c r="HC314" s="51"/>
      <c r="HD314" s="51"/>
      <c r="HE314" s="51"/>
      <c r="HF314" s="51"/>
      <c r="HG314" s="51"/>
      <c r="HH314" s="51"/>
      <c r="HI314" s="51"/>
      <c r="HJ314" s="51"/>
      <c r="HK314" s="51"/>
    </row>
    <row r="315" spans="1:219" s="23" customFormat="1" ht="12.75">
      <c r="A315" s="3">
        <v>74</v>
      </c>
      <c r="B315" s="21" t="s">
        <v>1282</v>
      </c>
      <c r="C315" s="3" t="s">
        <v>1255</v>
      </c>
      <c r="D315" s="3" t="s">
        <v>2716</v>
      </c>
      <c r="E315" s="3" t="s">
        <v>2726</v>
      </c>
      <c r="F315" s="3" t="s">
        <v>2726</v>
      </c>
      <c r="G315" s="3">
        <v>2011</v>
      </c>
      <c r="H315" s="204">
        <v>1941364.94</v>
      </c>
      <c r="I315" s="3" t="s">
        <v>1155</v>
      </c>
      <c r="J315" s="206"/>
      <c r="K315" s="3" t="s">
        <v>510</v>
      </c>
      <c r="L315" s="3"/>
      <c r="M315" s="3"/>
      <c r="N315" s="3"/>
      <c r="O315" s="3" t="s">
        <v>523</v>
      </c>
      <c r="P315" s="3"/>
      <c r="Q315" s="3"/>
      <c r="R315" s="3"/>
      <c r="S315" s="3"/>
      <c r="T315" s="3"/>
      <c r="U315" s="3"/>
      <c r="V315" s="3"/>
      <c r="W315" s="226">
        <v>367.59</v>
      </c>
      <c r="X315" s="226">
        <v>771.32</v>
      </c>
      <c r="Y315" s="226">
        <v>3648.44</v>
      </c>
      <c r="Z315" s="227">
        <v>3</v>
      </c>
      <c r="AA315" s="3" t="s">
        <v>2726</v>
      </c>
      <c r="AB315" s="3" t="s">
        <v>2716</v>
      </c>
      <c r="AC315" s="3" t="s">
        <v>2726</v>
      </c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  <c r="DA315" s="51"/>
      <c r="DB315" s="51"/>
      <c r="DC315" s="51"/>
      <c r="DD315" s="51"/>
      <c r="DE315" s="51"/>
      <c r="DF315" s="51"/>
      <c r="DG315" s="51"/>
      <c r="DH315" s="51"/>
      <c r="DI315" s="51"/>
      <c r="DJ315" s="51"/>
      <c r="DK315" s="51"/>
      <c r="DL315" s="51"/>
      <c r="DM315" s="51"/>
      <c r="DN315" s="51"/>
      <c r="DO315" s="51"/>
      <c r="DP315" s="51"/>
      <c r="DQ315" s="51"/>
      <c r="DR315" s="51"/>
      <c r="DS315" s="51"/>
      <c r="DT315" s="51"/>
      <c r="DU315" s="51"/>
      <c r="DV315" s="51"/>
      <c r="DW315" s="51"/>
      <c r="DX315" s="51"/>
      <c r="DY315" s="51"/>
      <c r="DZ315" s="51"/>
      <c r="EA315" s="51"/>
      <c r="EB315" s="51"/>
      <c r="EC315" s="51"/>
      <c r="ED315" s="51"/>
      <c r="EE315" s="51"/>
      <c r="EF315" s="51"/>
      <c r="EG315" s="51"/>
      <c r="EH315" s="51"/>
      <c r="EI315" s="51"/>
      <c r="EJ315" s="51"/>
      <c r="EK315" s="51"/>
      <c r="EL315" s="51"/>
      <c r="EM315" s="51"/>
      <c r="EN315" s="51"/>
      <c r="EO315" s="51"/>
      <c r="EP315" s="51"/>
      <c r="EQ315" s="51"/>
      <c r="ER315" s="51"/>
      <c r="ES315" s="51"/>
      <c r="ET315" s="51"/>
      <c r="EU315" s="51"/>
      <c r="EV315" s="51"/>
      <c r="EW315" s="51"/>
      <c r="EX315" s="51"/>
      <c r="EY315" s="51"/>
      <c r="EZ315" s="51"/>
      <c r="FA315" s="51"/>
      <c r="FB315" s="51"/>
      <c r="FC315" s="51"/>
      <c r="FD315" s="51"/>
      <c r="FE315" s="51"/>
      <c r="FF315" s="51"/>
      <c r="FG315" s="51"/>
      <c r="FH315" s="51"/>
      <c r="FI315" s="51"/>
      <c r="FJ315" s="51"/>
      <c r="FK315" s="51"/>
      <c r="FL315" s="51"/>
      <c r="FM315" s="51"/>
      <c r="FN315" s="51"/>
      <c r="FO315" s="51"/>
      <c r="FP315" s="51"/>
      <c r="FQ315" s="51"/>
      <c r="FR315" s="51"/>
      <c r="FS315" s="51"/>
      <c r="FT315" s="51"/>
      <c r="FU315" s="51"/>
      <c r="FV315" s="51"/>
      <c r="FW315" s="51"/>
      <c r="FX315" s="51"/>
      <c r="FY315" s="51"/>
      <c r="FZ315" s="51"/>
      <c r="GA315" s="51"/>
      <c r="GB315" s="51"/>
      <c r="GC315" s="51"/>
      <c r="GD315" s="51"/>
      <c r="GE315" s="51"/>
      <c r="GF315" s="51"/>
      <c r="GG315" s="51"/>
      <c r="GH315" s="51"/>
      <c r="GI315" s="51"/>
      <c r="GJ315" s="51"/>
      <c r="GK315" s="51"/>
      <c r="GL315" s="51"/>
      <c r="GM315" s="51"/>
      <c r="GN315" s="51"/>
      <c r="GO315" s="51"/>
      <c r="GP315" s="51"/>
      <c r="GQ315" s="51"/>
      <c r="GR315" s="51"/>
      <c r="GS315" s="51"/>
      <c r="GT315" s="51"/>
      <c r="GU315" s="51"/>
      <c r="GV315" s="51"/>
      <c r="GW315" s="51"/>
      <c r="GX315" s="51"/>
      <c r="GY315" s="51"/>
      <c r="GZ315" s="51"/>
      <c r="HA315" s="51"/>
      <c r="HB315" s="51"/>
      <c r="HC315" s="51"/>
      <c r="HD315" s="51"/>
      <c r="HE315" s="51"/>
      <c r="HF315" s="51"/>
      <c r="HG315" s="51"/>
      <c r="HH315" s="51"/>
      <c r="HI315" s="51"/>
      <c r="HJ315" s="51"/>
      <c r="HK315" s="51"/>
    </row>
    <row r="316" spans="1:219" s="23" customFormat="1" ht="12.75">
      <c r="A316" s="3">
        <v>75</v>
      </c>
      <c r="B316" s="21" t="s">
        <v>2828</v>
      </c>
      <c r="C316" s="3" t="s">
        <v>2829</v>
      </c>
      <c r="D316" s="3"/>
      <c r="E316" s="3"/>
      <c r="F316" s="3"/>
      <c r="G316" s="3"/>
      <c r="H316" s="204">
        <v>10826.68</v>
      </c>
      <c r="I316" s="3" t="s">
        <v>1155</v>
      </c>
      <c r="J316" s="206"/>
      <c r="K316" s="3" t="s">
        <v>570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226"/>
      <c r="X316" s="226"/>
      <c r="Y316" s="226"/>
      <c r="Z316" s="227"/>
      <c r="AA316" s="3"/>
      <c r="AB316" s="3"/>
      <c r="AC316" s="3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  <c r="DA316" s="51"/>
      <c r="DB316" s="51"/>
      <c r="DC316" s="51"/>
      <c r="DD316" s="51"/>
      <c r="DE316" s="51"/>
      <c r="DF316" s="51"/>
      <c r="DG316" s="51"/>
      <c r="DH316" s="51"/>
      <c r="DI316" s="51"/>
      <c r="DJ316" s="51"/>
      <c r="DK316" s="51"/>
      <c r="DL316" s="51"/>
      <c r="DM316" s="51"/>
      <c r="DN316" s="51"/>
      <c r="DO316" s="51"/>
      <c r="DP316" s="51"/>
      <c r="DQ316" s="51"/>
      <c r="DR316" s="51"/>
      <c r="DS316" s="51"/>
      <c r="DT316" s="51"/>
      <c r="DU316" s="51"/>
      <c r="DV316" s="51"/>
      <c r="DW316" s="51"/>
      <c r="DX316" s="51"/>
      <c r="DY316" s="51"/>
      <c r="DZ316" s="51"/>
      <c r="EA316" s="51"/>
      <c r="EB316" s="51"/>
      <c r="EC316" s="51"/>
      <c r="ED316" s="51"/>
      <c r="EE316" s="51"/>
      <c r="EF316" s="51"/>
      <c r="EG316" s="51"/>
      <c r="EH316" s="51"/>
      <c r="EI316" s="51"/>
      <c r="EJ316" s="51"/>
      <c r="EK316" s="51"/>
      <c r="EL316" s="51"/>
      <c r="EM316" s="51"/>
      <c r="EN316" s="51"/>
      <c r="EO316" s="51"/>
      <c r="EP316" s="51"/>
      <c r="EQ316" s="51"/>
      <c r="ER316" s="51"/>
      <c r="ES316" s="51"/>
      <c r="ET316" s="51"/>
      <c r="EU316" s="51"/>
      <c r="EV316" s="51"/>
      <c r="EW316" s="51"/>
      <c r="EX316" s="51"/>
      <c r="EY316" s="51"/>
      <c r="EZ316" s="51"/>
      <c r="FA316" s="51"/>
      <c r="FB316" s="51"/>
      <c r="FC316" s="51"/>
      <c r="FD316" s="51"/>
      <c r="FE316" s="51"/>
      <c r="FF316" s="51"/>
      <c r="FG316" s="51"/>
      <c r="FH316" s="51"/>
      <c r="FI316" s="51"/>
      <c r="FJ316" s="51"/>
      <c r="FK316" s="51"/>
      <c r="FL316" s="51"/>
      <c r="FM316" s="51"/>
      <c r="FN316" s="51"/>
      <c r="FO316" s="51"/>
      <c r="FP316" s="51"/>
      <c r="FQ316" s="51"/>
      <c r="FR316" s="51"/>
      <c r="FS316" s="51"/>
      <c r="FT316" s="51"/>
      <c r="FU316" s="51"/>
      <c r="FV316" s="51"/>
      <c r="FW316" s="51"/>
      <c r="FX316" s="51"/>
      <c r="FY316" s="51"/>
      <c r="FZ316" s="51"/>
      <c r="GA316" s="51"/>
      <c r="GB316" s="51"/>
      <c r="GC316" s="51"/>
      <c r="GD316" s="51"/>
      <c r="GE316" s="51"/>
      <c r="GF316" s="51"/>
      <c r="GG316" s="51"/>
      <c r="GH316" s="51"/>
      <c r="GI316" s="51"/>
      <c r="GJ316" s="51"/>
      <c r="GK316" s="51"/>
      <c r="GL316" s="51"/>
      <c r="GM316" s="51"/>
      <c r="GN316" s="51"/>
      <c r="GO316" s="51"/>
      <c r="GP316" s="51"/>
      <c r="GQ316" s="51"/>
      <c r="GR316" s="51"/>
      <c r="GS316" s="51"/>
      <c r="GT316" s="51"/>
      <c r="GU316" s="51"/>
      <c r="GV316" s="51"/>
      <c r="GW316" s="51"/>
      <c r="GX316" s="51"/>
      <c r="GY316" s="51"/>
      <c r="GZ316" s="51"/>
      <c r="HA316" s="51"/>
      <c r="HB316" s="51"/>
      <c r="HC316" s="51"/>
      <c r="HD316" s="51"/>
      <c r="HE316" s="51"/>
      <c r="HF316" s="51"/>
      <c r="HG316" s="51"/>
      <c r="HH316" s="51"/>
      <c r="HI316" s="51"/>
      <c r="HJ316" s="51"/>
      <c r="HK316" s="51"/>
    </row>
    <row r="317" spans="1:219" s="131" customFormat="1" ht="12.75">
      <c r="A317" s="310" t="s">
        <v>1981</v>
      </c>
      <c r="B317" s="310"/>
      <c r="C317" s="310"/>
      <c r="D317" s="144"/>
      <c r="E317" s="144"/>
      <c r="F317" s="144"/>
      <c r="G317" s="145"/>
      <c r="H317" s="146">
        <f>SUM(H242:H316)</f>
        <v>20085199.05</v>
      </c>
      <c r="I317" s="165"/>
      <c r="J317" s="143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141"/>
      <c r="AO317" s="141"/>
      <c r="AP317" s="141"/>
      <c r="AQ317" s="141"/>
      <c r="AR317" s="141"/>
      <c r="AS317" s="141"/>
      <c r="AT317" s="141"/>
      <c r="AU317" s="141"/>
      <c r="AV317" s="141"/>
      <c r="AW317" s="141"/>
      <c r="AX317" s="141"/>
      <c r="AY317" s="141"/>
      <c r="AZ317" s="141"/>
      <c r="BA317" s="141"/>
      <c r="BB317" s="141"/>
      <c r="BC317" s="141"/>
      <c r="BD317" s="141"/>
      <c r="BE317" s="141"/>
      <c r="BF317" s="141"/>
      <c r="BG317" s="141"/>
      <c r="BH317" s="141"/>
      <c r="BI317" s="141"/>
      <c r="BJ317" s="141"/>
      <c r="BK317" s="141"/>
      <c r="BL317" s="141"/>
      <c r="BM317" s="141"/>
      <c r="BN317" s="141"/>
      <c r="BO317" s="141"/>
      <c r="BP317" s="141"/>
      <c r="BQ317" s="141"/>
      <c r="BR317" s="141"/>
      <c r="BS317" s="141"/>
      <c r="BT317" s="141"/>
      <c r="BU317" s="141"/>
      <c r="BV317" s="141"/>
      <c r="BW317" s="141"/>
      <c r="BX317" s="141"/>
      <c r="BY317" s="141"/>
      <c r="BZ317" s="141"/>
      <c r="CA317" s="141"/>
      <c r="CB317" s="141"/>
      <c r="CC317" s="141"/>
      <c r="CD317" s="141"/>
      <c r="CE317" s="141"/>
      <c r="CF317" s="141"/>
      <c r="CG317" s="141"/>
      <c r="CH317" s="141"/>
      <c r="CI317" s="141"/>
      <c r="CJ317" s="141"/>
      <c r="CK317" s="141"/>
      <c r="CL317" s="141"/>
      <c r="CM317" s="141"/>
      <c r="CN317" s="141"/>
      <c r="CO317" s="141"/>
      <c r="CP317" s="141"/>
      <c r="CQ317" s="141"/>
      <c r="CR317" s="141"/>
      <c r="CS317" s="141"/>
      <c r="CT317" s="141"/>
      <c r="CU317" s="141"/>
      <c r="CV317" s="141"/>
      <c r="CW317" s="141"/>
      <c r="CX317" s="141"/>
      <c r="CY317" s="141"/>
      <c r="CZ317" s="141"/>
      <c r="DA317" s="141"/>
      <c r="DB317" s="141"/>
      <c r="DC317" s="141"/>
      <c r="DD317" s="141"/>
      <c r="DE317" s="141"/>
      <c r="DF317" s="141"/>
      <c r="DG317" s="141"/>
      <c r="DH317" s="141"/>
      <c r="DI317" s="141"/>
      <c r="DJ317" s="141"/>
      <c r="DK317" s="141"/>
      <c r="DL317" s="141"/>
      <c r="DM317" s="141"/>
      <c r="DN317" s="141"/>
      <c r="DO317" s="141"/>
      <c r="DP317" s="141"/>
      <c r="DQ317" s="141"/>
      <c r="DR317" s="141"/>
      <c r="DS317" s="141"/>
      <c r="DT317" s="141"/>
      <c r="DU317" s="141"/>
      <c r="DV317" s="141"/>
      <c r="DW317" s="141"/>
      <c r="DX317" s="141"/>
      <c r="DY317" s="141"/>
      <c r="DZ317" s="141"/>
      <c r="EA317" s="141"/>
      <c r="EB317" s="141"/>
      <c r="EC317" s="141"/>
      <c r="ED317" s="141"/>
      <c r="EE317" s="141"/>
      <c r="EF317" s="141"/>
      <c r="EG317" s="141"/>
      <c r="EH317" s="141"/>
      <c r="EI317" s="141"/>
      <c r="EJ317" s="141"/>
      <c r="EK317" s="141"/>
      <c r="EL317" s="141"/>
      <c r="EM317" s="141"/>
      <c r="EN317" s="141"/>
      <c r="EO317" s="141"/>
      <c r="EP317" s="141"/>
      <c r="EQ317" s="141"/>
      <c r="ER317" s="141"/>
      <c r="ES317" s="141"/>
      <c r="ET317" s="141"/>
      <c r="EU317" s="141"/>
      <c r="EV317" s="141"/>
      <c r="EW317" s="141"/>
      <c r="EX317" s="141"/>
      <c r="EY317" s="141"/>
      <c r="EZ317" s="141"/>
      <c r="FA317" s="141"/>
      <c r="FB317" s="141"/>
      <c r="FC317" s="141"/>
      <c r="FD317" s="141"/>
      <c r="FE317" s="141"/>
      <c r="FF317" s="141"/>
      <c r="FG317" s="141"/>
      <c r="FH317" s="141"/>
      <c r="FI317" s="141"/>
      <c r="FJ317" s="141"/>
      <c r="FK317" s="141"/>
      <c r="FL317" s="141"/>
      <c r="FM317" s="141"/>
      <c r="FN317" s="141"/>
      <c r="FO317" s="141"/>
      <c r="FP317" s="141"/>
      <c r="FQ317" s="141"/>
      <c r="FR317" s="141"/>
      <c r="FS317" s="141"/>
      <c r="FT317" s="141"/>
      <c r="FU317" s="141"/>
      <c r="FV317" s="141"/>
      <c r="FW317" s="141"/>
      <c r="FX317" s="141"/>
      <c r="FY317" s="141"/>
      <c r="FZ317" s="141"/>
      <c r="GA317" s="141"/>
      <c r="GB317" s="141"/>
      <c r="GC317" s="141"/>
      <c r="GD317" s="141"/>
      <c r="GE317" s="141"/>
      <c r="GF317" s="141"/>
      <c r="GG317" s="141"/>
      <c r="GH317" s="141"/>
      <c r="GI317" s="141"/>
      <c r="GJ317" s="141"/>
      <c r="GK317" s="141"/>
      <c r="GL317" s="141"/>
      <c r="GM317" s="141"/>
      <c r="GN317" s="141"/>
      <c r="GO317" s="141"/>
      <c r="GP317" s="141"/>
      <c r="GQ317" s="141"/>
      <c r="GR317" s="141"/>
      <c r="GS317" s="141"/>
      <c r="GT317" s="141"/>
      <c r="GU317" s="141"/>
      <c r="GV317" s="141"/>
      <c r="GW317" s="141"/>
      <c r="GX317" s="141"/>
      <c r="GY317" s="141"/>
      <c r="GZ317" s="141"/>
      <c r="HA317" s="141"/>
      <c r="HB317" s="141"/>
      <c r="HC317" s="141"/>
      <c r="HD317" s="141"/>
      <c r="HE317" s="141"/>
      <c r="HF317" s="141"/>
      <c r="HG317" s="141"/>
      <c r="HH317" s="141"/>
      <c r="HI317" s="141"/>
      <c r="HJ317" s="141"/>
      <c r="HK317" s="141"/>
    </row>
    <row r="318" spans="1:219" s="23" customFormat="1" ht="12.75">
      <c r="A318" s="311" t="s">
        <v>1146</v>
      </c>
      <c r="B318" s="311"/>
      <c r="C318" s="311"/>
      <c r="D318" s="311"/>
      <c r="E318" s="311"/>
      <c r="F318" s="311"/>
      <c r="G318" s="311"/>
      <c r="H318" s="311"/>
      <c r="I318" s="311"/>
      <c r="J318" s="309"/>
      <c r="K318" s="309"/>
      <c r="L318" s="75"/>
      <c r="M318" s="309"/>
      <c r="N318" s="309"/>
      <c r="O318" s="309"/>
      <c r="P318" s="309"/>
      <c r="Q318" s="75"/>
      <c r="R318" s="309"/>
      <c r="S318" s="309"/>
      <c r="T318" s="309"/>
      <c r="U318" s="309"/>
      <c r="V318" s="75"/>
      <c r="W318" s="309"/>
      <c r="X318" s="309"/>
      <c r="Y318" s="309"/>
      <c r="Z318" s="309"/>
      <c r="AA318" s="309"/>
      <c r="AB318" s="309"/>
      <c r="AC318" s="75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  <c r="DA318" s="51"/>
      <c r="DB318" s="51"/>
      <c r="DC318" s="51"/>
      <c r="DD318" s="51"/>
      <c r="DE318" s="51"/>
      <c r="DF318" s="51"/>
      <c r="DG318" s="51"/>
      <c r="DH318" s="51"/>
      <c r="DI318" s="51"/>
      <c r="DJ318" s="51"/>
      <c r="DK318" s="51"/>
      <c r="DL318" s="51"/>
      <c r="DM318" s="51"/>
      <c r="DN318" s="51"/>
      <c r="DO318" s="51"/>
      <c r="DP318" s="51"/>
      <c r="DQ318" s="51"/>
      <c r="DR318" s="51"/>
      <c r="DS318" s="51"/>
      <c r="DT318" s="51"/>
      <c r="DU318" s="51"/>
      <c r="DV318" s="51"/>
      <c r="DW318" s="51"/>
      <c r="DX318" s="51"/>
      <c r="DY318" s="51"/>
      <c r="DZ318" s="51"/>
      <c r="EA318" s="51"/>
      <c r="EB318" s="51"/>
      <c r="EC318" s="51"/>
      <c r="ED318" s="51"/>
      <c r="EE318" s="51"/>
      <c r="EF318" s="51"/>
      <c r="EG318" s="51"/>
      <c r="EH318" s="51"/>
      <c r="EI318" s="51"/>
      <c r="EJ318" s="51"/>
      <c r="EK318" s="51"/>
      <c r="EL318" s="51"/>
      <c r="EM318" s="51"/>
      <c r="EN318" s="51"/>
      <c r="EO318" s="51"/>
      <c r="EP318" s="51"/>
      <c r="EQ318" s="51"/>
      <c r="ER318" s="51"/>
      <c r="ES318" s="51"/>
      <c r="ET318" s="51"/>
      <c r="EU318" s="51"/>
      <c r="EV318" s="51"/>
      <c r="EW318" s="51"/>
      <c r="EX318" s="51"/>
      <c r="EY318" s="51"/>
      <c r="EZ318" s="51"/>
      <c r="FA318" s="51"/>
      <c r="FB318" s="51"/>
      <c r="FC318" s="51"/>
      <c r="FD318" s="51"/>
      <c r="FE318" s="51"/>
      <c r="FF318" s="51"/>
      <c r="FG318" s="51"/>
      <c r="FH318" s="51"/>
      <c r="FI318" s="51"/>
      <c r="FJ318" s="51"/>
      <c r="FK318" s="51"/>
      <c r="FL318" s="51"/>
      <c r="FM318" s="51"/>
      <c r="FN318" s="51"/>
      <c r="FO318" s="51"/>
      <c r="FP318" s="51"/>
      <c r="FQ318" s="51"/>
      <c r="FR318" s="51"/>
      <c r="FS318" s="51"/>
      <c r="FT318" s="51"/>
      <c r="FU318" s="51"/>
      <c r="FV318" s="51"/>
      <c r="FW318" s="51"/>
      <c r="FX318" s="51"/>
      <c r="FY318" s="51"/>
      <c r="FZ318" s="51"/>
      <c r="GA318" s="51"/>
      <c r="GB318" s="51"/>
      <c r="GC318" s="51"/>
      <c r="GD318" s="51"/>
      <c r="GE318" s="51"/>
      <c r="GF318" s="51"/>
      <c r="GG318" s="51"/>
      <c r="GH318" s="51"/>
      <c r="GI318" s="51"/>
      <c r="GJ318" s="51"/>
      <c r="GK318" s="51"/>
      <c r="GL318" s="51"/>
      <c r="GM318" s="51"/>
      <c r="GN318" s="51"/>
      <c r="GO318" s="51"/>
      <c r="GP318" s="51"/>
      <c r="GQ318" s="51"/>
      <c r="GR318" s="51"/>
      <c r="GS318" s="51"/>
      <c r="GT318" s="51"/>
      <c r="GU318" s="51"/>
      <c r="GV318" s="51"/>
      <c r="GW318" s="51"/>
      <c r="GX318" s="51"/>
      <c r="GY318" s="51"/>
      <c r="GZ318" s="51"/>
      <c r="HA318" s="51"/>
      <c r="HB318" s="51"/>
      <c r="HC318" s="51"/>
      <c r="HD318" s="51"/>
      <c r="HE318" s="51"/>
      <c r="HF318" s="51"/>
      <c r="HG318" s="51"/>
      <c r="HH318" s="51"/>
      <c r="HI318" s="51"/>
      <c r="HJ318" s="51"/>
      <c r="HK318" s="51"/>
    </row>
    <row r="319" spans="1:219" s="23" customFormat="1" ht="26.25">
      <c r="A319" s="3">
        <v>1</v>
      </c>
      <c r="B319" s="21" t="s">
        <v>681</v>
      </c>
      <c r="C319" s="3" t="s">
        <v>682</v>
      </c>
      <c r="D319" s="3" t="s">
        <v>2716</v>
      </c>
      <c r="E319" s="3" t="s">
        <v>2726</v>
      </c>
      <c r="F319" s="3" t="s">
        <v>2726</v>
      </c>
      <c r="G319" s="3">
        <v>1899</v>
      </c>
      <c r="H319" s="204">
        <v>448080</v>
      </c>
      <c r="I319" s="3" t="s">
        <v>2888</v>
      </c>
      <c r="J319" s="205" t="s">
        <v>2515</v>
      </c>
      <c r="K319" s="3" t="s">
        <v>683</v>
      </c>
      <c r="L319" s="3" t="s">
        <v>684</v>
      </c>
      <c r="M319" s="3" t="s">
        <v>2292</v>
      </c>
      <c r="N319" s="3" t="s">
        <v>685</v>
      </c>
      <c r="O319" s="3"/>
      <c r="P319" s="3"/>
      <c r="Q319" s="3"/>
      <c r="R319" s="3"/>
      <c r="S319" s="3"/>
      <c r="T319" s="3"/>
      <c r="U319" s="3"/>
      <c r="V319" s="3"/>
      <c r="W319" s="3"/>
      <c r="X319" s="3">
        <v>111</v>
      </c>
      <c r="Y319" s="3"/>
      <c r="Z319" s="3">
        <v>4</v>
      </c>
      <c r="AA319" s="3" t="s">
        <v>2716</v>
      </c>
      <c r="AB319" s="3" t="s">
        <v>2716</v>
      </c>
      <c r="AC319" s="3" t="s">
        <v>2726</v>
      </c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  <c r="DA319" s="51"/>
      <c r="DB319" s="51"/>
      <c r="DC319" s="51"/>
      <c r="DD319" s="51"/>
      <c r="DE319" s="51"/>
      <c r="DF319" s="51"/>
      <c r="DG319" s="51"/>
      <c r="DH319" s="51"/>
      <c r="DI319" s="51"/>
      <c r="DJ319" s="51"/>
      <c r="DK319" s="51"/>
      <c r="DL319" s="51"/>
      <c r="DM319" s="51"/>
      <c r="DN319" s="51"/>
      <c r="DO319" s="51"/>
      <c r="DP319" s="51"/>
      <c r="DQ319" s="51"/>
      <c r="DR319" s="51"/>
      <c r="DS319" s="51"/>
      <c r="DT319" s="51"/>
      <c r="DU319" s="51"/>
      <c r="DV319" s="51"/>
      <c r="DW319" s="51"/>
      <c r="DX319" s="51"/>
      <c r="DY319" s="51"/>
      <c r="DZ319" s="51"/>
      <c r="EA319" s="51"/>
      <c r="EB319" s="51"/>
      <c r="EC319" s="51"/>
      <c r="ED319" s="51"/>
      <c r="EE319" s="51"/>
      <c r="EF319" s="51"/>
      <c r="EG319" s="51"/>
      <c r="EH319" s="51"/>
      <c r="EI319" s="51"/>
      <c r="EJ319" s="51"/>
      <c r="EK319" s="51"/>
      <c r="EL319" s="51"/>
      <c r="EM319" s="51"/>
      <c r="EN319" s="51"/>
      <c r="EO319" s="51"/>
      <c r="EP319" s="51"/>
      <c r="EQ319" s="51"/>
      <c r="ER319" s="51"/>
      <c r="ES319" s="51"/>
      <c r="ET319" s="51"/>
      <c r="EU319" s="51"/>
      <c r="EV319" s="51"/>
      <c r="EW319" s="51"/>
      <c r="EX319" s="51"/>
      <c r="EY319" s="51"/>
      <c r="EZ319" s="51"/>
      <c r="FA319" s="51"/>
      <c r="FB319" s="51"/>
      <c r="FC319" s="51"/>
      <c r="FD319" s="51"/>
      <c r="FE319" s="51"/>
      <c r="FF319" s="51"/>
      <c r="FG319" s="51"/>
      <c r="FH319" s="51"/>
      <c r="FI319" s="51"/>
      <c r="FJ319" s="51"/>
      <c r="FK319" s="51"/>
      <c r="FL319" s="51"/>
      <c r="FM319" s="51"/>
      <c r="FN319" s="51"/>
      <c r="FO319" s="51"/>
      <c r="FP319" s="51"/>
      <c r="FQ319" s="51"/>
      <c r="FR319" s="51"/>
      <c r="FS319" s="51"/>
      <c r="FT319" s="51"/>
      <c r="FU319" s="51"/>
      <c r="FV319" s="51"/>
      <c r="FW319" s="51"/>
      <c r="FX319" s="51"/>
      <c r="FY319" s="51"/>
      <c r="FZ319" s="51"/>
      <c r="GA319" s="51"/>
      <c r="GB319" s="51"/>
      <c r="GC319" s="51"/>
      <c r="GD319" s="51"/>
      <c r="GE319" s="51"/>
      <c r="GF319" s="51"/>
      <c r="GG319" s="51"/>
      <c r="GH319" s="51"/>
      <c r="GI319" s="51"/>
      <c r="GJ319" s="51"/>
      <c r="GK319" s="51"/>
      <c r="GL319" s="51"/>
      <c r="GM319" s="51"/>
      <c r="GN319" s="51"/>
      <c r="GO319" s="51"/>
      <c r="GP319" s="51"/>
      <c r="GQ319" s="51"/>
      <c r="GR319" s="51"/>
      <c r="GS319" s="51"/>
      <c r="GT319" s="51"/>
      <c r="GU319" s="51"/>
      <c r="GV319" s="51"/>
      <c r="GW319" s="51"/>
      <c r="GX319" s="51"/>
      <c r="GY319" s="51"/>
      <c r="GZ319" s="51"/>
      <c r="HA319" s="51"/>
      <c r="HB319" s="51"/>
      <c r="HC319" s="51"/>
      <c r="HD319" s="51"/>
      <c r="HE319" s="51"/>
      <c r="HF319" s="51"/>
      <c r="HG319" s="51"/>
      <c r="HH319" s="51"/>
      <c r="HI319" s="51"/>
      <c r="HJ319" s="51"/>
      <c r="HK319" s="51"/>
    </row>
    <row r="320" spans="1:219" s="131" customFormat="1" ht="12.75">
      <c r="A320" s="310" t="s">
        <v>1981</v>
      </c>
      <c r="B320" s="310"/>
      <c r="C320" s="310"/>
      <c r="D320" s="144"/>
      <c r="E320" s="144"/>
      <c r="F320" s="144"/>
      <c r="G320" s="145"/>
      <c r="H320" s="146">
        <f>SUM(H319)</f>
        <v>448080</v>
      </c>
      <c r="I320" s="165"/>
      <c r="J320" s="143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41"/>
      <c r="AE320" s="141"/>
      <c r="AF320" s="141"/>
      <c r="AG320" s="141"/>
      <c r="AH320" s="141"/>
      <c r="AI320" s="141"/>
      <c r="AJ320" s="141"/>
      <c r="AK320" s="141"/>
      <c r="AL320" s="141"/>
      <c r="AM320" s="141"/>
      <c r="AN320" s="141"/>
      <c r="AO320" s="141"/>
      <c r="AP320" s="141"/>
      <c r="AQ320" s="141"/>
      <c r="AR320" s="141"/>
      <c r="AS320" s="141"/>
      <c r="AT320" s="141"/>
      <c r="AU320" s="141"/>
      <c r="AV320" s="141"/>
      <c r="AW320" s="141"/>
      <c r="AX320" s="141"/>
      <c r="AY320" s="141"/>
      <c r="AZ320" s="141"/>
      <c r="BA320" s="141"/>
      <c r="BB320" s="141"/>
      <c r="BC320" s="141"/>
      <c r="BD320" s="141"/>
      <c r="BE320" s="141"/>
      <c r="BF320" s="141"/>
      <c r="BG320" s="141"/>
      <c r="BH320" s="141"/>
      <c r="BI320" s="141"/>
      <c r="BJ320" s="141"/>
      <c r="BK320" s="141"/>
      <c r="BL320" s="141"/>
      <c r="BM320" s="141"/>
      <c r="BN320" s="141"/>
      <c r="BO320" s="141"/>
      <c r="BP320" s="141"/>
      <c r="BQ320" s="141"/>
      <c r="BR320" s="141"/>
      <c r="BS320" s="141"/>
      <c r="BT320" s="141"/>
      <c r="BU320" s="141"/>
      <c r="BV320" s="141"/>
      <c r="BW320" s="141"/>
      <c r="BX320" s="141"/>
      <c r="BY320" s="141"/>
      <c r="BZ320" s="141"/>
      <c r="CA320" s="141"/>
      <c r="CB320" s="141"/>
      <c r="CC320" s="141"/>
      <c r="CD320" s="141"/>
      <c r="CE320" s="141"/>
      <c r="CF320" s="141"/>
      <c r="CG320" s="141"/>
      <c r="CH320" s="141"/>
      <c r="CI320" s="141"/>
      <c r="CJ320" s="141"/>
      <c r="CK320" s="141"/>
      <c r="CL320" s="141"/>
      <c r="CM320" s="141"/>
      <c r="CN320" s="141"/>
      <c r="CO320" s="141"/>
      <c r="CP320" s="141"/>
      <c r="CQ320" s="141"/>
      <c r="CR320" s="141"/>
      <c r="CS320" s="141"/>
      <c r="CT320" s="141"/>
      <c r="CU320" s="141"/>
      <c r="CV320" s="141"/>
      <c r="CW320" s="141"/>
      <c r="CX320" s="141"/>
      <c r="CY320" s="141"/>
      <c r="CZ320" s="141"/>
      <c r="DA320" s="141"/>
      <c r="DB320" s="141"/>
      <c r="DC320" s="141"/>
      <c r="DD320" s="141"/>
      <c r="DE320" s="141"/>
      <c r="DF320" s="141"/>
      <c r="DG320" s="141"/>
      <c r="DH320" s="141"/>
      <c r="DI320" s="141"/>
      <c r="DJ320" s="141"/>
      <c r="DK320" s="141"/>
      <c r="DL320" s="141"/>
      <c r="DM320" s="141"/>
      <c r="DN320" s="141"/>
      <c r="DO320" s="141"/>
      <c r="DP320" s="141"/>
      <c r="DQ320" s="141"/>
      <c r="DR320" s="141"/>
      <c r="DS320" s="141"/>
      <c r="DT320" s="141"/>
      <c r="DU320" s="141"/>
      <c r="DV320" s="141"/>
      <c r="DW320" s="141"/>
      <c r="DX320" s="141"/>
      <c r="DY320" s="141"/>
      <c r="DZ320" s="141"/>
      <c r="EA320" s="141"/>
      <c r="EB320" s="141"/>
      <c r="EC320" s="141"/>
      <c r="ED320" s="141"/>
      <c r="EE320" s="141"/>
      <c r="EF320" s="141"/>
      <c r="EG320" s="141"/>
      <c r="EH320" s="141"/>
      <c r="EI320" s="141"/>
      <c r="EJ320" s="141"/>
      <c r="EK320" s="141"/>
      <c r="EL320" s="141"/>
      <c r="EM320" s="141"/>
      <c r="EN320" s="141"/>
      <c r="EO320" s="141"/>
      <c r="EP320" s="141"/>
      <c r="EQ320" s="141"/>
      <c r="ER320" s="141"/>
      <c r="ES320" s="141"/>
      <c r="ET320" s="141"/>
      <c r="EU320" s="141"/>
      <c r="EV320" s="141"/>
      <c r="EW320" s="141"/>
      <c r="EX320" s="141"/>
      <c r="EY320" s="141"/>
      <c r="EZ320" s="141"/>
      <c r="FA320" s="141"/>
      <c r="FB320" s="141"/>
      <c r="FC320" s="141"/>
      <c r="FD320" s="141"/>
      <c r="FE320" s="141"/>
      <c r="FF320" s="141"/>
      <c r="FG320" s="141"/>
      <c r="FH320" s="141"/>
      <c r="FI320" s="141"/>
      <c r="FJ320" s="141"/>
      <c r="FK320" s="141"/>
      <c r="FL320" s="141"/>
      <c r="FM320" s="141"/>
      <c r="FN320" s="141"/>
      <c r="FO320" s="141"/>
      <c r="FP320" s="141"/>
      <c r="FQ320" s="141"/>
      <c r="FR320" s="141"/>
      <c r="FS320" s="141"/>
      <c r="FT320" s="141"/>
      <c r="FU320" s="141"/>
      <c r="FV320" s="141"/>
      <c r="FW320" s="141"/>
      <c r="FX320" s="141"/>
      <c r="FY320" s="141"/>
      <c r="FZ320" s="141"/>
      <c r="GA320" s="141"/>
      <c r="GB320" s="141"/>
      <c r="GC320" s="141"/>
      <c r="GD320" s="141"/>
      <c r="GE320" s="141"/>
      <c r="GF320" s="141"/>
      <c r="GG320" s="141"/>
      <c r="GH320" s="141"/>
      <c r="GI320" s="141"/>
      <c r="GJ320" s="141"/>
      <c r="GK320" s="141"/>
      <c r="GL320" s="141"/>
      <c r="GM320" s="141"/>
      <c r="GN320" s="141"/>
      <c r="GO320" s="141"/>
      <c r="GP320" s="141"/>
      <c r="GQ320" s="141"/>
      <c r="GR320" s="141"/>
      <c r="GS320" s="141"/>
      <c r="GT320" s="141"/>
      <c r="GU320" s="141"/>
      <c r="GV320" s="141"/>
      <c r="GW320" s="141"/>
      <c r="GX320" s="141"/>
      <c r="GY320" s="141"/>
      <c r="GZ320" s="141"/>
      <c r="HA320" s="141"/>
      <c r="HB320" s="141"/>
      <c r="HC320" s="141"/>
      <c r="HD320" s="141"/>
      <c r="HE320" s="141"/>
      <c r="HF320" s="141"/>
      <c r="HG320" s="141"/>
      <c r="HH320" s="141"/>
      <c r="HI320" s="141"/>
      <c r="HJ320" s="141"/>
      <c r="HK320" s="141"/>
    </row>
    <row r="321" spans="1:219" s="23" customFormat="1" ht="12.75">
      <c r="A321" s="311" t="s">
        <v>1147</v>
      </c>
      <c r="B321" s="311"/>
      <c r="C321" s="311"/>
      <c r="D321" s="311"/>
      <c r="E321" s="311"/>
      <c r="F321" s="311"/>
      <c r="G321" s="311"/>
      <c r="H321" s="311"/>
      <c r="I321" s="311"/>
      <c r="J321" s="309"/>
      <c r="K321" s="309"/>
      <c r="L321" s="75"/>
      <c r="M321" s="309"/>
      <c r="N321" s="309"/>
      <c r="O321" s="309"/>
      <c r="P321" s="309"/>
      <c r="Q321" s="75"/>
      <c r="R321" s="309"/>
      <c r="S321" s="309"/>
      <c r="T321" s="309"/>
      <c r="U321" s="309"/>
      <c r="V321" s="75"/>
      <c r="W321" s="309"/>
      <c r="X321" s="309"/>
      <c r="Y321" s="309"/>
      <c r="Z321" s="309"/>
      <c r="AA321" s="309"/>
      <c r="AB321" s="309"/>
      <c r="AC321" s="75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  <c r="DA321" s="51"/>
      <c r="DB321" s="51"/>
      <c r="DC321" s="51"/>
      <c r="DD321" s="51"/>
      <c r="DE321" s="51"/>
      <c r="DF321" s="51"/>
      <c r="DG321" s="51"/>
      <c r="DH321" s="51"/>
      <c r="DI321" s="51"/>
      <c r="DJ321" s="51"/>
      <c r="DK321" s="51"/>
      <c r="DL321" s="51"/>
      <c r="DM321" s="51"/>
      <c r="DN321" s="51"/>
      <c r="DO321" s="51"/>
      <c r="DP321" s="51"/>
      <c r="DQ321" s="51"/>
      <c r="DR321" s="51"/>
      <c r="DS321" s="51"/>
      <c r="DT321" s="51"/>
      <c r="DU321" s="51"/>
      <c r="DV321" s="51"/>
      <c r="DW321" s="51"/>
      <c r="DX321" s="51"/>
      <c r="DY321" s="51"/>
      <c r="DZ321" s="51"/>
      <c r="EA321" s="51"/>
      <c r="EB321" s="51"/>
      <c r="EC321" s="51"/>
      <c r="ED321" s="51"/>
      <c r="EE321" s="51"/>
      <c r="EF321" s="51"/>
      <c r="EG321" s="51"/>
      <c r="EH321" s="51"/>
      <c r="EI321" s="51"/>
      <c r="EJ321" s="51"/>
      <c r="EK321" s="51"/>
      <c r="EL321" s="51"/>
      <c r="EM321" s="51"/>
      <c r="EN321" s="51"/>
      <c r="EO321" s="51"/>
      <c r="EP321" s="51"/>
      <c r="EQ321" s="51"/>
      <c r="ER321" s="51"/>
      <c r="ES321" s="51"/>
      <c r="ET321" s="51"/>
      <c r="EU321" s="51"/>
      <c r="EV321" s="51"/>
      <c r="EW321" s="51"/>
      <c r="EX321" s="51"/>
      <c r="EY321" s="51"/>
      <c r="EZ321" s="51"/>
      <c r="FA321" s="51"/>
      <c r="FB321" s="51"/>
      <c r="FC321" s="51"/>
      <c r="FD321" s="51"/>
      <c r="FE321" s="51"/>
      <c r="FF321" s="51"/>
      <c r="FG321" s="51"/>
      <c r="FH321" s="51"/>
      <c r="FI321" s="51"/>
      <c r="FJ321" s="51"/>
      <c r="FK321" s="51"/>
      <c r="FL321" s="51"/>
      <c r="FM321" s="51"/>
      <c r="FN321" s="51"/>
      <c r="FO321" s="51"/>
      <c r="FP321" s="51"/>
      <c r="FQ321" s="51"/>
      <c r="FR321" s="51"/>
      <c r="FS321" s="51"/>
      <c r="FT321" s="51"/>
      <c r="FU321" s="51"/>
      <c r="FV321" s="51"/>
      <c r="FW321" s="51"/>
      <c r="FX321" s="51"/>
      <c r="FY321" s="51"/>
      <c r="FZ321" s="51"/>
      <c r="GA321" s="51"/>
      <c r="GB321" s="51"/>
      <c r="GC321" s="51"/>
      <c r="GD321" s="51"/>
      <c r="GE321" s="51"/>
      <c r="GF321" s="51"/>
      <c r="GG321" s="51"/>
      <c r="GH321" s="51"/>
      <c r="GI321" s="51"/>
      <c r="GJ321" s="51"/>
      <c r="GK321" s="51"/>
      <c r="GL321" s="51"/>
      <c r="GM321" s="51"/>
      <c r="GN321" s="51"/>
      <c r="GO321" s="51"/>
      <c r="GP321" s="51"/>
      <c r="GQ321" s="51"/>
      <c r="GR321" s="51"/>
      <c r="GS321" s="51"/>
      <c r="GT321" s="51"/>
      <c r="GU321" s="51"/>
      <c r="GV321" s="51"/>
      <c r="GW321" s="51"/>
      <c r="GX321" s="51"/>
      <c r="GY321" s="51"/>
      <c r="GZ321" s="51"/>
      <c r="HA321" s="51"/>
      <c r="HB321" s="51"/>
      <c r="HC321" s="51"/>
      <c r="HD321" s="51"/>
      <c r="HE321" s="51"/>
      <c r="HF321" s="51"/>
      <c r="HG321" s="51"/>
      <c r="HH321" s="51"/>
      <c r="HI321" s="51"/>
      <c r="HJ321" s="51"/>
      <c r="HK321" s="51"/>
    </row>
    <row r="322" spans="1:219" s="23" customFormat="1" ht="66">
      <c r="A322" s="3">
        <v>1</v>
      </c>
      <c r="B322" s="21" t="s">
        <v>147</v>
      </c>
      <c r="C322" s="3" t="s">
        <v>148</v>
      </c>
      <c r="D322" s="3" t="s">
        <v>2499</v>
      </c>
      <c r="E322" s="3" t="s">
        <v>2622</v>
      </c>
      <c r="F322" s="3" t="s">
        <v>2622</v>
      </c>
      <c r="G322" s="3" t="s">
        <v>149</v>
      </c>
      <c r="H322" s="204">
        <v>2494000</v>
      </c>
      <c r="I322" s="3" t="s">
        <v>1155</v>
      </c>
      <c r="J322" s="205" t="s">
        <v>866</v>
      </c>
      <c r="K322" s="3" t="s">
        <v>867</v>
      </c>
      <c r="L322" s="3" t="s">
        <v>910</v>
      </c>
      <c r="M322" s="3" t="s">
        <v>911</v>
      </c>
      <c r="N322" s="3" t="s">
        <v>912</v>
      </c>
      <c r="O322" s="3" t="s">
        <v>913</v>
      </c>
      <c r="P322" s="3" t="s">
        <v>914</v>
      </c>
      <c r="Q322" s="3" t="s">
        <v>915</v>
      </c>
      <c r="R322" s="3" t="s">
        <v>2317</v>
      </c>
      <c r="S322" s="3" t="s">
        <v>2317</v>
      </c>
      <c r="T322" s="3" t="s">
        <v>2317</v>
      </c>
      <c r="U322" s="3" t="s">
        <v>2317</v>
      </c>
      <c r="V322" s="3" t="s">
        <v>2317</v>
      </c>
      <c r="W322" s="3">
        <v>549.58</v>
      </c>
      <c r="X322" s="3">
        <v>906.85</v>
      </c>
      <c r="Y322" s="29">
        <v>5894</v>
      </c>
      <c r="Z322" s="3" t="s">
        <v>916</v>
      </c>
      <c r="AA322" s="3" t="s">
        <v>2622</v>
      </c>
      <c r="AB322" s="3" t="s">
        <v>2499</v>
      </c>
      <c r="AC322" s="3" t="s">
        <v>2622</v>
      </c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  <c r="CZ322" s="51"/>
      <c r="DA322" s="51"/>
      <c r="DB322" s="51"/>
      <c r="DC322" s="51"/>
      <c r="DD322" s="51"/>
      <c r="DE322" s="51"/>
      <c r="DF322" s="51"/>
      <c r="DG322" s="51"/>
      <c r="DH322" s="51"/>
      <c r="DI322" s="51"/>
      <c r="DJ322" s="51"/>
      <c r="DK322" s="51"/>
      <c r="DL322" s="51"/>
      <c r="DM322" s="51"/>
      <c r="DN322" s="51"/>
      <c r="DO322" s="51"/>
      <c r="DP322" s="51"/>
      <c r="DQ322" s="51"/>
      <c r="DR322" s="51"/>
      <c r="DS322" s="51"/>
      <c r="DT322" s="51"/>
      <c r="DU322" s="51"/>
      <c r="DV322" s="51"/>
      <c r="DW322" s="51"/>
      <c r="DX322" s="51"/>
      <c r="DY322" s="51"/>
      <c r="DZ322" s="51"/>
      <c r="EA322" s="51"/>
      <c r="EB322" s="51"/>
      <c r="EC322" s="51"/>
      <c r="ED322" s="51"/>
      <c r="EE322" s="51"/>
      <c r="EF322" s="51"/>
      <c r="EG322" s="51"/>
      <c r="EH322" s="51"/>
      <c r="EI322" s="51"/>
      <c r="EJ322" s="51"/>
      <c r="EK322" s="51"/>
      <c r="EL322" s="51"/>
      <c r="EM322" s="51"/>
      <c r="EN322" s="51"/>
      <c r="EO322" s="51"/>
      <c r="EP322" s="51"/>
      <c r="EQ322" s="51"/>
      <c r="ER322" s="51"/>
      <c r="ES322" s="51"/>
      <c r="ET322" s="51"/>
      <c r="EU322" s="51"/>
      <c r="EV322" s="51"/>
      <c r="EW322" s="51"/>
      <c r="EX322" s="51"/>
      <c r="EY322" s="51"/>
      <c r="EZ322" s="51"/>
      <c r="FA322" s="51"/>
      <c r="FB322" s="51"/>
      <c r="FC322" s="51"/>
      <c r="FD322" s="51"/>
      <c r="FE322" s="51"/>
      <c r="FF322" s="51"/>
      <c r="FG322" s="51"/>
      <c r="FH322" s="51"/>
      <c r="FI322" s="51"/>
      <c r="FJ322" s="51"/>
      <c r="FK322" s="51"/>
      <c r="FL322" s="51"/>
      <c r="FM322" s="51"/>
      <c r="FN322" s="51"/>
      <c r="FO322" s="51"/>
      <c r="FP322" s="51"/>
      <c r="FQ322" s="51"/>
      <c r="FR322" s="51"/>
      <c r="FS322" s="51"/>
      <c r="FT322" s="51"/>
      <c r="FU322" s="51"/>
      <c r="FV322" s="51"/>
      <c r="FW322" s="51"/>
      <c r="FX322" s="51"/>
      <c r="FY322" s="51"/>
      <c r="FZ322" s="51"/>
      <c r="GA322" s="51"/>
      <c r="GB322" s="51"/>
      <c r="GC322" s="51"/>
      <c r="GD322" s="51"/>
      <c r="GE322" s="51"/>
      <c r="GF322" s="51"/>
      <c r="GG322" s="51"/>
      <c r="GH322" s="51"/>
      <c r="GI322" s="51"/>
      <c r="GJ322" s="51"/>
      <c r="GK322" s="51"/>
      <c r="GL322" s="51"/>
      <c r="GM322" s="51"/>
      <c r="GN322" s="51"/>
      <c r="GO322" s="51"/>
      <c r="GP322" s="51"/>
      <c r="GQ322" s="51"/>
      <c r="GR322" s="51"/>
      <c r="GS322" s="51"/>
      <c r="GT322" s="51"/>
      <c r="GU322" s="51"/>
      <c r="GV322" s="51"/>
      <c r="GW322" s="51"/>
      <c r="GX322" s="51"/>
      <c r="GY322" s="51"/>
      <c r="GZ322" s="51"/>
      <c r="HA322" s="51"/>
      <c r="HB322" s="51"/>
      <c r="HC322" s="51"/>
      <c r="HD322" s="51"/>
      <c r="HE322" s="51"/>
      <c r="HF322" s="51"/>
      <c r="HG322" s="51"/>
      <c r="HH322" s="51"/>
      <c r="HI322" s="51"/>
      <c r="HJ322" s="51"/>
      <c r="HK322" s="51"/>
    </row>
    <row r="323" spans="1:219" s="23" customFormat="1" ht="26.25">
      <c r="A323" s="3">
        <v>2</v>
      </c>
      <c r="B323" s="21" t="s">
        <v>150</v>
      </c>
      <c r="C323" s="3" t="s">
        <v>151</v>
      </c>
      <c r="D323" s="3" t="s">
        <v>2499</v>
      </c>
      <c r="E323" s="3" t="s">
        <v>2622</v>
      </c>
      <c r="F323" s="3" t="s">
        <v>2622</v>
      </c>
      <c r="G323" s="3">
        <v>1998</v>
      </c>
      <c r="H323" s="204">
        <v>1108711.49</v>
      </c>
      <c r="I323" s="3" t="s">
        <v>1155</v>
      </c>
      <c r="J323" s="206" t="s">
        <v>868</v>
      </c>
      <c r="K323" s="3" t="s">
        <v>869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  <c r="DG323" s="51"/>
      <c r="DH323" s="51"/>
      <c r="DI323" s="51"/>
      <c r="DJ323" s="51"/>
      <c r="DK323" s="51"/>
      <c r="DL323" s="51"/>
      <c r="DM323" s="51"/>
      <c r="DN323" s="51"/>
      <c r="DO323" s="51"/>
      <c r="DP323" s="51"/>
      <c r="DQ323" s="51"/>
      <c r="DR323" s="51"/>
      <c r="DS323" s="51"/>
      <c r="DT323" s="51"/>
      <c r="DU323" s="51"/>
      <c r="DV323" s="51"/>
      <c r="DW323" s="51"/>
      <c r="DX323" s="51"/>
      <c r="DY323" s="51"/>
      <c r="DZ323" s="51"/>
      <c r="EA323" s="51"/>
      <c r="EB323" s="51"/>
      <c r="EC323" s="51"/>
      <c r="ED323" s="51"/>
      <c r="EE323" s="51"/>
      <c r="EF323" s="51"/>
      <c r="EG323" s="51"/>
      <c r="EH323" s="51"/>
      <c r="EI323" s="51"/>
      <c r="EJ323" s="51"/>
      <c r="EK323" s="51"/>
      <c r="EL323" s="51"/>
      <c r="EM323" s="51"/>
      <c r="EN323" s="51"/>
      <c r="EO323" s="51"/>
      <c r="EP323" s="51"/>
      <c r="EQ323" s="51"/>
      <c r="ER323" s="51"/>
      <c r="ES323" s="51"/>
      <c r="ET323" s="51"/>
      <c r="EU323" s="51"/>
      <c r="EV323" s="51"/>
      <c r="EW323" s="51"/>
      <c r="EX323" s="51"/>
      <c r="EY323" s="51"/>
      <c r="EZ323" s="51"/>
      <c r="FA323" s="51"/>
      <c r="FB323" s="51"/>
      <c r="FC323" s="51"/>
      <c r="FD323" s="51"/>
      <c r="FE323" s="51"/>
      <c r="FF323" s="51"/>
      <c r="FG323" s="51"/>
      <c r="FH323" s="51"/>
      <c r="FI323" s="51"/>
      <c r="FJ323" s="51"/>
      <c r="FK323" s="51"/>
      <c r="FL323" s="51"/>
      <c r="FM323" s="51"/>
      <c r="FN323" s="51"/>
      <c r="FO323" s="51"/>
      <c r="FP323" s="51"/>
      <c r="FQ323" s="51"/>
      <c r="FR323" s="51"/>
      <c r="FS323" s="51"/>
      <c r="FT323" s="51"/>
      <c r="FU323" s="51"/>
      <c r="FV323" s="51"/>
      <c r="FW323" s="51"/>
      <c r="FX323" s="51"/>
      <c r="FY323" s="51"/>
      <c r="FZ323" s="51"/>
      <c r="GA323" s="51"/>
      <c r="GB323" s="51"/>
      <c r="GC323" s="51"/>
      <c r="GD323" s="51"/>
      <c r="GE323" s="51"/>
      <c r="GF323" s="51"/>
      <c r="GG323" s="51"/>
      <c r="GH323" s="51"/>
      <c r="GI323" s="51"/>
      <c r="GJ323" s="51"/>
      <c r="GK323" s="51"/>
      <c r="GL323" s="51"/>
      <c r="GM323" s="51"/>
      <c r="GN323" s="51"/>
      <c r="GO323" s="51"/>
      <c r="GP323" s="51"/>
      <c r="GQ323" s="51"/>
      <c r="GR323" s="51"/>
      <c r="GS323" s="51"/>
      <c r="GT323" s="51"/>
      <c r="GU323" s="51"/>
      <c r="GV323" s="51"/>
      <c r="GW323" s="51"/>
      <c r="GX323" s="51"/>
      <c r="GY323" s="51"/>
      <c r="GZ323" s="51"/>
      <c r="HA323" s="51"/>
      <c r="HB323" s="51"/>
      <c r="HC323" s="51"/>
      <c r="HD323" s="51"/>
      <c r="HE323" s="51"/>
      <c r="HF323" s="51"/>
      <c r="HG323" s="51"/>
      <c r="HH323" s="51"/>
      <c r="HI323" s="51"/>
      <c r="HJ323" s="51"/>
      <c r="HK323" s="51"/>
    </row>
    <row r="324" spans="1:219" s="23" customFormat="1" ht="26.25">
      <c r="A324" s="3">
        <v>3</v>
      </c>
      <c r="B324" s="21" t="s">
        <v>152</v>
      </c>
      <c r="C324" s="3" t="s">
        <v>151</v>
      </c>
      <c r="D324" s="3" t="s">
        <v>2499</v>
      </c>
      <c r="E324" s="3" t="s">
        <v>2622</v>
      </c>
      <c r="F324" s="3" t="s">
        <v>2622</v>
      </c>
      <c r="G324" s="3">
        <v>1980</v>
      </c>
      <c r="H324" s="204">
        <v>172441.43</v>
      </c>
      <c r="I324" s="3" t="s">
        <v>1155</v>
      </c>
      <c r="J324" s="206" t="s">
        <v>870</v>
      </c>
      <c r="K324" s="3" t="s">
        <v>871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  <c r="DA324" s="51"/>
      <c r="DB324" s="51"/>
      <c r="DC324" s="51"/>
      <c r="DD324" s="51"/>
      <c r="DE324" s="51"/>
      <c r="DF324" s="51"/>
      <c r="DG324" s="51"/>
      <c r="DH324" s="51"/>
      <c r="DI324" s="51"/>
      <c r="DJ324" s="51"/>
      <c r="DK324" s="51"/>
      <c r="DL324" s="51"/>
      <c r="DM324" s="51"/>
      <c r="DN324" s="51"/>
      <c r="DO324" s="51"/>
      <c r="DP324" s="51"/>
      <c r="DQ324" s="51"/>
      <c r="DR324" s="51"/>
      <c r="DS324" s="51"/>
      <c r="DT324" s="51"/>
      <c r="DU324" s="51"/>
      <c r="DV324" s="51"/>
      <c r="DW324" s="51"/>
      <c r="DX324" s="51"/>
      <c r="DY324" s="51"/>
      <c r="DZ324" s="51"/>
      <c r="EA324" s="51"/>
      <c r="EB324" s="51"/>
      <c r="EC324" s="51"/>
      <c r="ED324" s="51"/>
      <c r="EE324" s="51"/>
      <c r="EF324" s="51"/>
      <c r="EG324" s="51"/>
      <c r="EH324" s="51"/>
      <c r="EI324" s="51"/>
      <c r="EJ324" s="51"/>
      <c r="EK324" s="51"/>
      <c r="EL324" s="51"/>
      <c r="EM324" s="51"/>
      <c r="EN324" s="51"/>
      <c r="EO324" s="51"/>
      <c r="EP324" s="51"/>
      <c r="EQ324" s="51"/>
      <c r="ER324" s="51"/>
      <c r="ES324" s="51"/>
      <c r="ET324" s="51"/>
      <c r="EU324" s="51"/>
      <c r="EV324" s="51"/>
      <c r="EW324" s="51"/>
      <c r="EX324" s="51"/>
      <c r="EY324" s="51"/>
      <c r="EZ324" s="51"/>
      <c r="FA324" s="51"/>
      <c r="FB324" s="51"/>
      <c r="FC324" s="51"/>
      <c r="FD324" s="51"/>
      <c r="FE324" s="51"/>
      <c r="FF324" s="51"/>
      <c r="FG324" s="51"/>
      <c r="FH324" s="51"/>
      <c r="FI324" s="51"/>
      <c r="FJ324" s="51"/>
      <c r="FK324" s="51"/>
      <c r="FL324" s="51"/>
      <c r="FM324" s="51"/>
      <c r="FN324" s="51"/>
      <c r="FO324" s="51"/>
      <c r="FP324" s="51"/>
      <c r="FQ324" s="51"/>
      <c r="FR324" s="51"/>
      <c r="FS324" s="51"/>
      <c r="FT324" s="51"/>
      <c r="FU324" s="51"/>
      <c r="FV324" s="51"/>
      <c r="FW324" s="51"/>
      <c r="FX324" s="51"/>
      <c r="FY324" s="51"/>
      <c r="FZ324" s="51"/>
      <c r="GA324" s="51"/>
      <c r="GB324" s="51"/>
      <c r="GC324" s="51"/>
      <c r="GD324" s="51"/>
      <c r="GE324" s="51"/>
      <c r="GF324" s="51"/>
      <c r="GG324" s="51"/>
      <c r="GH324" s="51"/>
      <c r="GI324" s="51"/>
      <c r="GJ324" s="51"/>
      <c r="GK324" s="51"/>
      <c r="GL324" s="51"/>
      <c r="GM324" s="51"/>
      <c r="GN324" s="51"/>
      <c r="GO324" s="51"/>
      <c r="GP324" s="51"/>
      <c r="GQ324" s="51"/>
      <c r="GR324" s="51"/>
      <c r="GS324" s="51"/>
      <c r="GT324" s="51"/>
      <c r="GU324" s="51"/>
      <c r="GV324" s="51"/>
      <c r="GW324" s="51"/>
      <c r="GX324" s="51"/>
      <c r="GY324" s="51"/>
      <c r="GZ324" s="51"/>
      <c r="HA324" s="51"/>
      <c r="HB324" s="51"/>
      <c r="HC324" s="51"/>
      <c r="HD324" s="51"/>
      <c r="HE324" s="51"/>
      <c r="HF324" s="51"/>
      <c r="HG324" s="51"/>
      <c r="HH324" s="51"/>
      <c r="HI324" s="51"/>
      <c r="HJ324" s="51"/>
      <c r="HK324" s="51"/>
    </row>
    <row r="325" spans="1:219" s="23" customFormat="1" ht="26.25">
      <c r="A325" s="3">
        <v>4</v>
      </c>
      <c r="B325" s="21" t="s">
        <v>153</v>
      </c>
      <c r="C325" s="3" t="s">
        <v>151</v>
      </c>
      <c r="D325" s="3" t="s">
        <v>2499</v>
      </c>
      <c r="E325" s="3" t="s">
        <v>2622</v>
      </c>
      <c r="F325" s="3" t="s">
        <v>2622</v>
      </c>
      <c r="G325" s="3">
        <v>1980</v>
      </c>
      <c r="H325" s="204">
        <v>48054.84</v>
      </c>
      <c r="I325" s="3" t="s">
        <v>1155</v>
      </c>
      <c r="J325" s="206" t="s">
        <v>870</v>
      </c>
      <c r="K325" s="3" t="s">
        <v>871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  <c r="CZ325" s="51"/>
      <c r="DA325" s="51"/>
      <c r="DB325" s="51"/>
      <c r="DC325" s="51"/>
      <c r="DD325" s="51"/>
      <c r="DE325" s="51"/>
      <c r="DF325" s="51"/>
      <c r="DG325" s="51"/>
      <c r="DH325" s="51"/>
      <c r="DI325" s="51"/>
      <c r="DJ325" s="51"/>
      <c r="DK325" s="51"/>
      <c r="DL325" s="51"/>
      <c r="DM325" s="51"/>
      <c r="DN325" s="51"/>
      <c r="DO325" s="51"/>
      <c r="DP325" s="51"/>
      <c r="DQ325" s="51"/>
      <c r="DR325" s="51"/>
      <c r="DS325" s="51"/>
      <c r="DT325" s="51"/>
      <c r="DU325" s="51"/>
      <c r="DV325" s="51"/>
      <c r="DW325" s="51"/>
      <c r="DX325" s="51"/>
      <c r="DY325" s="51"/>
      <c r="DZ325" s="51"/>
      <c r="EA325" s="51"/>
      <c r="EB325" s="51"/>
      <c r="EC325" s="51"/>
      <c r="ED325" s="51"/>
      <c r="EE325" s="51"/>
      <c r="EF325" s="51"/>
      <c r="EG325" s="51"/>
      <c r="EH325" s="51"/>
      <c r="EI325" s="51"/>
      <c r="EJ325" s="51"/>
      <c r="EK325" s="51"/>
      <c r="EL325" s="51"/>
      <c r="EM325" s="51"/>
      <c r="EN325" s="51"/>
      <c r="EO325" s="51"/>
      <c r="EP325" s="51"/>
      <c r="EQ325" s="51"/>
      <c r="ER325" s="51"/>
      <c r="ES325" s="51"/>
      <c r="ET325" s="51"/>
      <c r="EU325" s="51"/>
      <c r="EV325" s="51"/>
      <c r="EW325" s="51"/>
      <c r="EX325" s="51"/>
      <c r="EY325" s="51"/>
      <c r="EZ325" s="51"/>
      <c r="FA325" s="51"/>
      <c r="FB325" s="51"/>
      <c r="FC325" s="51"/>
      <c r="FD325" s="51"/>
      <c r="FE325" s="51"/>
      <c r="FF325" s="51"/>
      <c r="FG325" s="51"/>
      <c r="FH325" s="51"/>
      <c r="FI325" s="51"/>
      <c r="FJ325" s="51"/>
      <c r="FK325" s="51"/>
      <c r="FL325" s="51"/>
      <c r="FM325" s="51"/>
      <c r="FN325" s="51"/>
      <c r="FO325" s="51"/>
      <c r="FP325" s="51"/>
      <c r="FQ325" s="51"/>
      <c r="FR325" s="51"/>
      <c r="FS325" s="51"/>
      <c r="FT325" s="51"/>
      <c r="FU325" s="51"/>
      <c r="FV325" s="51"/>
      <c r="FW325" s="51"/>
      <c r="FX325" s="51"/>
      <c r="FY325" s="51"/>
      <c r="FZ325" s="51"/>
      <c r="GA325" s="51"/>
      <c r="GB325" s="51"/>
      <c r="GC325" s="51"/>
      <c r="GD325" s="51"/>
      <c r="GE325" s="51"/>
      <c r="GF325" s="51"/>
      <c r="GG325" s="51"/>
      <c r="GH325" s="51"/>
      <c r="GI325" s="51"/>
      <c r="GJ325" s="51"/>
      <c r="GK325" s="51"/>
      <c r="GL325" s="51"/>
      <c r="GM325" s="51"/>
      <c r="GN325" s="51"/>
      <c r="GO325" s="51"/>
      <c r="GP325" s="51"/>
      <c r="GQ325" s="51"/>
      <c r="GR325" s="51"/>
      <c r="GS325" s="51"/>
      <c r="GT325" s="51"/>
      <c r="GU325" s="51"/>
      <c r="GV325" s="51"/>
      <c r="GW325" s="51"/>
      <c r="GX325" s="51"/>
      <c r="GY325" s="51"/>
      <c r="GZ325" s="51"/>
      <c r="HA325" s="51"/>
      <c r="HB325" s="51"/>
      <c r="HC325" s="51"/>
      <c r="HD325" s="51"/>
      <c r="HE325" s="51"/>
      <c r="HF325" s="51"/>
      <c r="HG325" s="51"/>
      <c r="HH325" s="51"/>
      <c r="HI325" s="51"/>
      <c r="HJ325" s="51"/>
      <c r="HK325" s="51"/>
    </row>
    <row r="326" spans="1:219" s="23" customFormat="1" ht="26.25">
      <c r="A326" s="3">
        <v>5</v>
      </c>
      <c r="B326" s="21" t="s">
        <v>154</v>
      </c>
      <c r="C326" s="3" t="s">
        <v>151</v>
      </c>
      <c r="D326" s="3" t="s">
        <v>2499</v>
      </c>
      <c r="E326" s="3" t="s">
        <v>2622</v>
      </c>
      <c r="F326" s="3" t="s">
        <v>2622</v>
      </c>
      <c r="G326" s="3">
        <v>2004</v>
      </c>
      <c r="H326" s="204">
        <v>368575.08</v>
      </c>
      <c r="I326" s="3" t="s">
        <v>1155</v>
      </c>
      <c r="J326" s="206" t="s">
        <v>872</v>
      </c>
      <c r="K326" s="3" t="s">
        <v>873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  <c r="CZ326" s="51"/>
      <c r="DA326" s="51"/>
      <c r="DB326" s="51"/>
      <c r="DC326" s="51"/>
      <c r="DD326" s="51"/>
      <c r="DE326" s="51"/>
      <c r="DF326" s="51"/>
      <c r="DG326" s="51"/>
      <c r="DH326" s="51"/>
      <c r="DI326" s="51"/>
      <c r="DJ326" s="51"/>
      <c r="DK326" s="51"/>
      <c r="DL326" s="51"/>
      <c r="DM326" s="51"/>
      <c r="DN326" s="51"/>
      <c r="DO326" s="51"/>
      <c r="DP326" s="51"/>
      <c r="DQ326" s="51"/>
      <c r="DR326" s="51"/>
      <c r="DS326" s="51"/>
      <c r="DT326" s="51"/>
      <c r="DU326" s="51"/>
      <c r="DV326" s="51"/>
      <c r="DW326" s="51"/>
      <c r="DX326" s="51"/>
      <c r="DY326" s="51"/>
      <c r="DZ326" s="51"/>
      <c r="EA326" s="51"/>
      <c r="EB326" s="51"/>
      <c r="EC326" s="51"/>
      <c r="ED326" s="51"/>
      <c r="EE326" s="51"/>
      <c r="EF326" s="51"/>
      <c r="EG326" s="51"/>
      <c r="EH326" s="51"/>
      <c r="EI326" s="51"/>
      <c r="EJ326" s="51"/>
      <c r="EK326" s="51"/>
      <c r="EL326" s="51"/>
      <c r="EM326" s="51"/>
      <c r="EN326" s="51"/>
      <c r="EO326" s="51"/>
      <c r="EP326" s="51"/>
      <c r="EQ326" s="51"/>
      <c r="ER326" s="51"/>
      <c r="ES326" s="51"/>
      <c r="ET326" s="51"/>
      <c r="EU326" s="51"/>
      <c r="EV326" s="51"/>
      <c r="EW326" s="51"/>
      <c r="EX326" s="51"/>
      <c r="EY326" s="51"/>
      <c r="EZ326" s="51"/>
      <c r="FA326" s="51"/>
      <c r="FB326" s="51"/>
      <c r="FC326" s="51"/>
      <c r="FD326" s="51"/>
      <c r="FE326" s="51"/>
      <c r="FF326" s="51"/>
      <c r="FG326" s="51"/>
      <c r="FH326" s="51"/>
      <c r="FI326" s="51"/>
      <c r="FJ326" s="51"/>
      <c r="FK326" s="51"/>
      <c r="FL326" s="51"/>
      <c r="FM326" s="51"/>
      <c r="FN326" s="51"/>
      <c r="FO326" s="51"/>
      <c r="FP326" s="51"/>
      <c r="FQ326" s="51"/>
      <c r="FR326" s="51"/>
      <c r="FS326" s="51"/>
      <c r="FT326" s="51"/>
      <c r="FU326" s="51"/>
      <c r="FV326" s="51"/>
      <c r="FW326" s="51"/>
      <c r="FX326" s="51"/>
      <c r="FY326" s="51"/>
      <c r="FZ326" s="51"/>
      <c r="GA326" s="51"/>
      <c r="GB326" s="51"/>
      <c r="GC326" s="51"/>
      <c r="GD326" s="51"/>
      <c r="GE326" s="51"/>
      <c r="GF326" s="51"/>
      <c r="GG326" s="51"/>
      <c r="GH326" s="51"/>
      <c r="GI326" s="51"/>
      <c r="GJ326" s="51"/>
      <c r="GK326" s="51"/>
      <c r="GL326" s="51"/>
      <c r="GM326" s="51"/>
      <c r="GN326" s="51"/>
      <c r="GO326" s="51"/>
      <c r="GP326" s="51"/>
      <c r="GQ326" s="51"/>
      <c r="GR326" s="51"/>
      <c r="GS326" s="51"/>
      <c r="GT326" s="51"/>
      <c r="GU326" s="51"/>
      <c r="GV326" s="51"/>
      <c r="GW326" s="51"/>
      <c r="GX326" s="51"/>
      <c r="GY326" s="51"/>
      <c r="GZ326" s="51"/>
      <c r="HA326" s="51"/>
      <c r="HB326" s="51"/>
      <c r="HC326" s="51"/>
      <c r="HD326" s="51"/>
      <c r="HE326" s="51"/>
      <c r="HF326" s="51"/>
      <c r="HG326" s="51"/>
      <c r="HH326" s="51"/>
      <c r="HI326" s="51"/>
      <c r="HJ326" s="51"/>
      <c r="HK326" s="51"/>
    </row>
    <row r="327" spans="1:219" s="23" customFormat="1" ht="26.25">
      <c r="A327" s="3">
        <v>6</v>
      </c>
      <c r="B327" s="21" t="s">
        <v>155</v>
      </c>
      <c r="C327" s="3" t="s">
        <v>151</v>
      </c>
      <c r="D327" s="3" t="s">
        <v>2499</v>
      </c>
      <c r="E327" s="3" t="s">
        <v>2622</v>
      </c>
      <c r="F327" s="3" t="s">
        <v>2622</v>
      </c>
      <c r="G327" s="3">
        <v>1998</v>
      </c>
      <c r="H327" s="204">
        <v>1527730.69</v>
      </c>
      <c r="I327" s="3" t="s">
        <v>1155</v>
      </c>
      <c r="J327" s="206" t="s">
        <v>874</v>
      </c>
      <c r="K327" s="3" t="s">
        <v>875</v>
      </c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  <c r="CZ327" s="51"/>
      <c r="DA327" s="51"/>
      <c r="DB327" s="51"/>
      <c r="DC327" s="51"/>
      <c r="DD327" s="51"/>
      <c r="DE327" s="51"/>
      <c r="DF327" s="51"/>
      <c r="DG327" s="51"/>
      <c r="DH327" s="51"/>
      <c r="DI327" s="51"/>
      <c r="DJ327" s="51"/>
      <c r="DK327" s="51"/>
      <c r="DL327" s="51"/>
      <c r="DM327" s="51"/>
      <c r="DN327" s="51"/>
      <c r="DO327" s="51"/>
      <c r="DP327" s="51"/>
      <c r="DQ327" s="51"/>
      <c r="DR327" s="51"/>
      <c r="DS327" s="51"/>
      <c r="DT327" s="51"/>
      <c r="DU327" s="51"/>
      <c r="DV327" s="51"/>
      <c r="DW327" s="51"/>
      <c r="DX327" s="51"/>
      <c r="DY327" s="51"/>
      <c r="DZ327" s="51"/>
      <c r="EA327" s="51"/>
      <c r="EB327" s="51"/>
      <c r="EC327" s="51"/>
      <c r="ED327" s="51"/>
      <c r="EE327" s="51"/>
      <c r="EF327" s="51"/>
      <c r="EG327" s="51"/>
      <c r="EH327" s="51"/>
      <c r="EI327" s="51"/>
      <c r="EJ327" s="51"/>
      <c r="EK327" s="51"/>
      <c r="EL327" s="51"/>
      <c r="EM327" s="51"/>
      <c r="EN327" s="51"/>
      <c r="EO327" s="51"/>
      <c r="EP327" s="51"/>
      <c r="EQ327" s="51"/>
      <c r="ER327" s="51"/>
      <c r="ES327" s="51"/>
      <c r="ET327" s="51"/>
      <c r="EU327" s="51"/>
      <c r="EV327" s="51"/>
      <c r="EW327" s="51"/>
      <c r="EX327" s="51"/>
      <c r="EY327" s="51"/>
      <c r="EZ327" s="51"/>
      <c r="FA327" s="51"/>
      <c r="FB327" s="51"/>
      <c r="FC327" s="51"/>
      <c r="FD327" s="51"/>
      <c r="FE327" s="51"/>
      <c r="FF327" s="51"/>
      <c r="FG327" s="51"/>
      <c r="FH327" s="51"/>
      <c r="FI327" s="51"/>
      <c r="FJ327" s="51"/>
      <c r="FK327" s="51"/>
      <c r="FL327" s="51"/>
      <c r="FM327" s="51"/>
      <c r="FN327" s="51"/>
      <c r="FO327" s="51"/>
      <c r="FP327" s="51"/>
      <c r="FQ327" s="51"/>
      <c r="FR327" s="51"/>
      <c r="FS327" s="51"/>
      <c r="FT327" s="51"/>
      <c r="FU327" s="51"/>
      <c r="FV327" s="51"/>
      <c r="FW327" s="51"/>
      <c r="FX327" s="51"/>
      <c r="FY327" s="51"/>
      <c r="FZ327" s="51"/>
      <c r="GA327" s="51"/>
      <c r="GB327" s="51"/>
      <c r="GC327" s="51"/>
      <c r="GD327" s="51"/>
      <c r="GE327" s="51"/>
      <c r="GF327" s="51"/>
      <c r="GG327" s="51"/>
      <c r="GH327" s="51"/>
      <c r="GI327" s="51"/>
      <c r="GJ327" s="51"/>
      <c r="GK327" s="51"/>
      <c r="GL327" s="51"/>
      <c r="GM327" s="51"/>
      <c r="GN327" s="51"/>
      <c r="GO327" s="51"/>
      <c r="GP327" s="51"/>
      <c r="GQ327" s="51"/>
      <c r="GR327" s="51"/>
      <c r="GS327" s="51"/>
      <c r="GT327" s="51"/>
      <c r="GU327" s="51"/>
      <c r="GV327" s="51"/>
      <c r="GW327" s="51"/>
      <c r="GX327" s="51"/>
      <c r="GY327" s="51"/>
      <c r="GZ327" s="51"/>
      <c r="HA327" s="51"/>
      <c r="HB327" s="51"/>
      <c r="HC327" s="51"/>
      <c r="HD327" s="51"/>
      <c r="HE327" s="51"/>
      <c r="HF327" s="51"/>
      <c r="HG327" s="51"/>
      <c r="HH327" s="51"/>
      <c r="HI327" s="51"/>
      <c r="HJ327" s="51"/>
      <c r="HK327" s="51"/>
    </row>
    <row r="328" spans="1:219" s="23" customFormat="1" ht="26.25">
      <c r="A328" s="3">
        <v>7</v>
      </c>
      <c r="B328" s="21" t="s">
        <v>156</v>
      </c>
      <c r="C328" s="3" t="s">
        <v>151</v>
      </c>
      <c r="D328" s="3" t="s">
        <v>2499</v>
      </c>
      <c r="E328" s="3" t="s">
        <v>1546</v>
      </c>
      <c r="F328" s="3" t="s">
        <v>2622</v>
      </c>
      <c r="G328" s="3">
        <v>1998</v>
      </c>
      <c r="H328" s="204">
        <v>3443241.12</v>
      </c>
      <c r="I328" s="3" t="s">
        <v>1155</v>
      </c>
      <c r="J328" s="206"/>
      <c r="K328" s="3" t="s">
        <v>876</v>
      </c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  <c r="CZ328" s="51"/>
      <c r="DA328" s="51"/>
      <c r="DB328" s="51"/>
      <c r="DC328" s="51"/>
      <c r="DD328" s="51"/>
      <c r="DE328" s="51"/>
      <c r="DF328" s="51"/>
      <c r="DG328" s="51"/>
      <c r="DH328" s="51"/>
      <c r="DI328" s="51"/>
      <c r="DJ328" s="51"/>
      <c r="DK328" s="51"/>
      <c r="DL328" s="51"/>
      <c r="DM328" s="51"/>
      <c r="DN328" s="51"/>
      <c r="DO328" s="51"/>
      <c r="DP328" s="51"/>
      <c r="DQ328" s="51"/>
      <c r="DR328" s="51"/>
      <c r="DS328" s="51"/>
      <c r="DT328" s="51"/>
      <c r="DU328" s="51"/>
      <c r="DV328" s="51"/>
      <c r="DW328" s="51"/>
      <c r="DX328" s="51"/>
      <c r="DY328" s="51"/>
      <c r="DZ328" s="51"/>
      <c r="EA328" s="51"/>
      <c r="EB328" s="51"/>
      <c r="EC328" s="51"/>
      <c r="ED328" s="51"/>
      <c r="EE328" s="51"/>
      <c r="EF328" s="51"/>
      <c r="EG328" s="51"/>
      <c r="EH328" s="51"/>
      <c r="EI328" s="51"/>
      <c r="EJ328" s="51"/>
      <c r="EK328" s="51"/>
      <c r="EL328" s="51"/>
      <c r="EM328" s="51"/>
      <c r="EN328" s="51"/>
      <c r="EO328" s="51"/>
      <c r="EP328" s="51"/>
      <c r="EQ328" s="51"/>
      <c r="ER328" s="51"/>
      <c r="ES328" s="51"/>
      <c r="ET328" s="51"/>
      <c r="EU328" s="51"/>
      <c r="EV328" s="51"/>
      <c r="EW328" s="51"/>
      <c r="EX328" s="51"/>
      <c r="EY328" s="51"/>
      <c r="EZ328" s="51"/>
      <c r="FA328" s="51"/>
      <c r="FB328" s="51"/>
      <c r="FC328" s="51"/>
      <c r="FD328" s="51"/>
      <c r="FE328" s="51"/>
      <c r="FF328" s="51"/>
      <c r="FG328" s="51"/>
      <c r="FH328" s="51"/>
      <c r="FI328" s="51"/>
      <c r="FJ328" s="51"/>
      <c r="FK328" s="51"/>
      <c r="FL328" s="51"/>
      <c r="FM328" s="51"/>
      <c r="FN328" s="51"/>
      <c r="FO328" s="51"/>
      <c r="FP328" s="51"/>
      <c r="FQ328" s="51"/>
      <c r="FR328" s="51"/>
      <c r="FS328" s="51"/>
      <c r="FT328" s="51"/>
      <c r="FU328" s="51"/>
      <c r="FV328" s="51"/>
      <c r="FW328" s="51"/>
      <c r="FX328" s="51"/>
      <c r="FY328" s="51"/>
      <c r="FZ328" s="51"/>
      <c r="GA328" s="51"/>
      <c r="GB328" s="51"/>
      <c r="GC328" s="51"/>
      <c r="GD328" s="51"/>
      <c r="GE328" s="51"/>
      <c r="GF328" s="51"/>
      <c r="GG328" s="51"/>
      <c r="GH328" s="51"/>
      <c r="GI328" s="51"/>
      <c r="GJ328" s="51"/>
      <c r="GK328" s="51"/>
      <c r="GL328" s="51"/>
      <c r="GM328" s="51"/>
      <c r="GN328" s="51"/>
      <c r="GO328" s="51"/>
      <c r="GP328" s="51"/>
      <c r="GQ328" s="51"/>
      <c r="GR328" s="51"/>
      <c r="GS328" s="51"/>
      <c r="GT328" s="51"/>
      <c r="GU328" s="51"/>
      <c r="GV328" s="51"/>
      <c r="GW328" s="51"/>
      <c r="GX328" s="51"/>
      <c r="GY328" s="51"/>
      <c r="GZ328" s="51"/>
      <c r="HA328" s="51"/>
      <c r="HB328" s="51"/>
      <c r="HC328" s="51"/>
      <c r="HD328" s="51"/>
      <c r="HE328" s="51"/>
      <c r="HF328" s="51"/>
      <c r="HG328" s="51"/>
      <c r="HH328" s="51"/>
      <c r="HI328" s="51"/>
      <c r="HJ328" s="51"/>
      <c r="HK328" s="51"/>
    </row>
    <row r="329" spans="1:219" s="23" customFormat="1" ht="26.25">
      <c r="A329" s="3">
        <v>8</v>
      </c>
      <c r="B329" s="21" t="s">
        <v>157</v>
      </c>
      <c r="C329" s="3" t="s">
        <v>151</v>
      </c>
      <c r="D329" s="3" t="s">
        <v>2499</v>
      </c>
      <c r="E329" s="3" t="s">
        <v>2622</v>
      </c>
      <c r="F329" s="3" t="s">
        <v>2622</v>
      </c>
      <c r="G329" s="3">
        <v>1998</v>
      </c>
      <c r="H329" s="204">
        <v>143781</v>
      </c>
      <c r="I329" s="3" t="s">
        <v>1155</v>
      </c>
      <c r="J329" s="206" t="s">
        <v>874</v>
      </c>
      <c r="K329" s="3" t="s">
        <v>875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  <c r="DO329" s="51"/>
      <c r="DP329" s="51"/>
      <c r="DQ329" s="51"/>
      <c r="DR329" s="51"/>
      <c r="DS329" s="51"/>
      <c r="DT329" s="51"/>
      <c r="DU329" s="51"/>
      <c r="DV329" s="51"/>
      <c r="DW329" s="51"/>
      <c r="DX329" s="51"/>
      <c r="DY329" s="51"/>
      <c r="DZ329" s="51"/>
      <c r="EA329" s="51"/>
      <c r="EB329" s="51"/>
      <c r="EC329" s="51"/>
      <c r="ED329" s="51"/>
      <c r="EE329" s="51"/>
      <c r="EF329" s="51"/>
      <c r="EG329" s="51"/>
      <c r="EH329" s="51"/>
      <c r="EI329" s="51"/>
      <c r="EJ329" s="51"/>
      <c r="EK329" s="51"/>
      <c r="EL329" s="51"/>
      <c r="EM329" s="51"/>
      <c r="EN329" s="51"/>
      <c r="EO329" s="51"/>
      <c r="EP329" s="51"/>
      <c r="EQ329" s="51"/>
      <c r="ER329" s="51"/>
      <c r="ES329" s="51"/>
      <c r="ET329" s="51"/>
      <c r="EU329" s="51"/>
      <c r="EV329" s="51"/>
      <c r="EW329" s="51"/>
      <c r="EX329" s="51"/>
      <c r="EY329" s="51"/>
      <c r="EZ329" s="51"/>
      <c r="FA329" s="51"/>
      <c r="FB329" s="51"/>
      <c r="FC329" s="51"/>
      <c r="FD329" s="51"/>
      <c r="FE329" s="51"/>
      <c r="FF329" s="51"/>
      <c r="FG329" s="51"/>
      <c r="FH329" s="51"/>
      <c r="FI329" s="51"/>
      <c r="FJ329" s="51"/>
      <c r="FK329" s="51"/>
      <c r="FL329" s="51"/>
      <c r="FM329" s="51"/>
      <c r="FN329" s="51"/>
      <c r="FO329" s="51"/>
      <c r="FP329" s="51"/>
      <c r="FQ329" s="51"/>
      <c r="FR329" s="51"/>
      <c r="FS329" s="51"/>
      <c r="FT329" s="51"/>
      <c r="FU329" s="51"/>
      <c r="FV329" s="51"/>
      <c r="FW329" s="51"/>
      <c r="FX329" s="51"/>
      <c r="FY329" s="51"/>
      <c r="FZ329" s="51"/>
      <c r="GA329" s="51"/>
      <c r="GB329" s="51"/>
      <c r="GC329" s="51"/>
      <c r="GD329" s="51"/>
      <c r="GE329" s="51"/>
      <c r="GF329" s="51"/>
      <c r="GG329" s="51"/>
      <c r="GH329" s="51"/>
      <c r="GI329" s="51"/>
      <c r="GJ329" s="51"/>
      <c r="GK329" s="51"/>
      <c r="GL329" s="51"/>
      <c r="GM329" s="51"/>
      <c r="GN329" s="51"/>
      <c r="GO329" s="51"/>
      <c r="GP329" s="51"/>
      <c r="GQ329" s="51"/>
      <c r="GR329" s="51"/>
      <c r="GS329" s="51"/>
      <c r="GT329" s="51"/>
      <c r="GU329" s="51"/>
      <c r="GV329" s="51"/>
      <c r="GW329" s="51"/>
      <c r="GX329" s="51"/>
      <c r="GY329" s="51"/>
      <c r="GZ329" s="51"/>
      <c r="HA329" s="51"/>
      <c r="HB329" s="51"/>
      <c r="HC329" s="51"/>
      <c r="HD329" s="51"/>
      <c r="HE329" s="51"/>
      <c r="HF329" s="51"/>
      <c r="HG329" s="51"/>
      <c r="HH329" s="51"/>
      <c r="HI329" s="51"/>
      <c r="HJ329" s="51"/>
      <c r="HK329" s="51"/>
    </row>
    <row r="330" spans="1:219" s="23" customFormat="1" ht="26.25">
      <c r="A330" s="3">
        <v>9</v>
      </c>
      <c r="B330" s="21" t="s">
        <v>158</v>
      </c>
      <c r="C330" s="3" t="s">
        <v>159</v>
      </c>
      <c r="D330" s="3" t="s">
        <v>2499</v>
      </c>
      <c r="E330" s="3" t="s">
        <v>2622</v>
      </c>
      <c r="F330" s="3" t="s">
        <v>2622</v>
      </c>
      <c r="G330" s="3">
        <v>1998</v>
      </c>
      <c r="H330" s="204">
        <v>113685.44</v>
      </c>
      <c r="I330" s="3" t="s">
        <v>1155</v>
      </c>
      <c r="J330" s="206" t="s">
        <v>877</v>
      </c>
      <c r="K330" s="3" t="s">
        <v>878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  <c r="DH330" s="51"/>
      <c r="DI330" s="51"/>
      <c r="DJ330" s="51"/>
      <c r="DK330" s="51"/>
      <c r="DL330" s="51"/>
      <c r="DM330" s="51"/>
      <c r="DN330" s="51"/>
      <c r="DO330" s="51"/>
      <c r="DP330" s="51"/>
      <c r="DQ330" s="51"/>
      <c r="DR330" s="51"/>
      <c r="DS330" s="51"/>
      <c r="DT330" s="51"/>
      <c r="DU330" s="51"/>
      <c r="DV330" s="51"/>
      <c r="DW330" s="51"/>
      <c r="DX330" s="51"/>
      <c r="DY330" s="51"/>
      <c r="DZ330" s="51"/>
      <c r="EA330" s="51"/>
      <c r="EB330" s="51"/>
      <c r="EC330" s="51"/>
      <c r="ED330" s="51"/>
      <c r="EE330" s="51"/>
      <c r="EF330" s="51"/>
      <c r="EG330" s="51"/>
      <c r="EH330" s="51"/>
      <c r="EI330" s="51"/>
      <c r="EJ330" s="51"/>
      <c r="EK330" s="51"/>
      <c r="EL330" s="51"/>
      <c r="EM330" s="51"/>
      <c r="EN330" s="51"/>
      <c r="EO330" s="51"/>
      <c r="EP330" s="51"/>
      <c r="EQ330" s="51"/>
      <c r="ER330" s="51"/>
      <c r="ES330" s="51"/>
      <c r="ET330" s="51"/>
      <c r="EU330" s="51"/>
      <c r="EV330" s="51"/>
      <c r="EW330" s="51"/>
      <c r="EX330" s="51"/>
      <c r="EY330" s="51"/>
      <c r="EZ330" s="51"/>
      <c r="FA330" s="51"/>
      <c r="FB330" s="51"/>
      <c r="FC330" s="51"/>
      <c r="FD330" s="51"/>
      <c r="FE330" s="51"/>
      <c r="FF330" s="51"/>
      <c r="FG330" s="51"/>
      <c r="FH330" s="51"/>
      <c r="FI330" s="51"/>
      <c r="FJ330" s="51"/>
      <c r="FK330" s="51"/>
      <c r="FL330" s="51"/>
      <c r="FM330" s="51"/>
      <c r="FN330" s="51"/>
      <c r="FO330" s="51"/>
      <c r="FP330" s="51"/>
      <c r="FQ330" s="51"/>
      <c r="FR330" s="51"/>
      <c r="FS330" s="51"/>
      <c r="FT330" s="51"/>
      <c r="FU330" s="51"/>
      <c r="FV330" s="51"/>
      <c r="FW330" s="51"/>
      <c r="FX330" s="51"/>
      <c r="FY330" s="51"/>
      <c r="FZ330" s="51"/>
      <c r="GA330" s="51"/>
      <c r="GB330" s="51"/>
      <c r="GC330" s="51"/>
      <c r="GD330" s="51"/>
      <c r="GE330" s="51"/>
      <c r="GF330" s="51"/>
      <c r="GG330" s="51"/>
      <c r="GH330" s="51"/>
      <c r="GI330" s="51"/>
      <c r="GJ330" s="51"/>
      <c r="GK330" s="51"/>
      <c r="GL330" s="51"/>
      <c r="GM330" s="51"/>
      <c r="GN330" s="51"/>
      <c r="GO330" s="51"/>
      <c r="GP330" s="51"/>
      <c r="GQ330" s="51"/>
      <c r="GR330" s="51"/>
      <c r="GS330" s="51"/>
      <c r="GT330" s="51"/>
      <c r="GU330" s="51"/>
      <c r="GV330" s="51"/>
      <c r="GW330" s="51"/>
      <c r="GX330" s="51"/>
      <c r="GY330" s="51"/>
      <c r="GZ330" s="51"/>
      <c r="HA330" s="51"/>
      <c r="HB330" s="51"/>
      <c r="HC330" s="51"/>
      <c r="HD330" s="51"/>
      <c r="HE330" s="51"/>
      <c r="HF330" s="51"/>
      <c r="HG330" s="51"/>
      <c r="HH330" s="51"/>
      <c r="HI330" s="51"/>
      <c r="HJ330" s="51"/>
      <c r="HK330" s="51"/>
    </row>
    <row r="331" spans="1:219" s="23" customFormat="1" ht="39">
      <c r="A331" s="3">
        <v>10</v>
      </c>
      <c r="B331" s="21" t="s">
        <v>160</v>
      </c>
      <c r="C331" s="3" t="s">
        <v>159</v>
      </c>
      <c r="D331" s="3" t="s">
        <v>2499</v>
      </c>
      <c r="E331" s="3" t="s">
        <v>2622</v>
      </c>
      <c r="F331" s="3" t="s">
        <v>2622</v>
      </c>
      <c r="G331" s="3">
        <v>1981</v>
      </c>
      <c r="H331" s="204">
        <v>285187.37</v>
      </c>
      <c r="I331" s="3" t="s">
        <v>1155</v>
      </c>
      <c r="J331" s="206" t="s">
        <v>879</v>
      </c>
      <c r="K331" s="3" t="s">
        <v>880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  <c r="CZ331" s="51"/>
      <c r="DA331" s="51"/>
      <c r="DB331" s="51"/>
      <c r="DC331" s="51"/>
      <c r="DD331" s="51"/>
      <c r="DE331" s="51"/>
      <c r="DF331" s="51"/>
      <c r="DG331" s="51"/>
      <c r="DH331" s="51"/>
      <c r="DI331" s="51"/>
      <c r="DJ331" s="51"/>
      <c r="DK331" s="51"/>
      <c r="DL331" s="51"/>
      <c r="DM331" s="51"/>
      <c r="DN331" s="51"/>
      <c r="DO331" s="51"/>
      <c r="DP331" s="51"/>
      <c r="DQ331" s="51"/>
      <c r="DR331" s="51"/>
      <c r="DS331" s="51"/>
      <c r="DT331" s="51"/>
      <c r="DU331" s="51"/>
      <c r="DV331" s="51"/>
      <c r="DW331" s="51"/>
      <c r="DX331" s="51"/>
      <c r="DY331" s="51"/>
      <c r="DZ331" s="51"/>
      <c r="EA331" s="51"/>
      <c r="EB331" s="51"/>
      <c r="EC331" s="51"/>
      <c r="ED331" s="51"/>
      <c r="EE331" s="51"/>
      <c r="EF331" s="51"/>
      <c r="EG331" s="51"/>
      <c r="EH331" s="51"/>
      <c r="EI331" s="51"/>
      <c r="EJ331" s="51"/>
      <c r="EK331" s="51"/>
      <c r="EL331" s="51"/>
      <c r="EM331" s="51"/>
      <c r="EN331" s="51"/>
      <c r="EO331" s="51"/>
      <c r="EP331" s="51"/>
      <c r="EQ331" s="51"/>
      <c r="ER331" s="51"/>
      <c r="ES331" s="51"/>
      <c r="ET331" s="51"/>
      <c r="EU331" s="51"/>
      <c r="EV331" s="51"/>
      <c r="EW331" s="51"/>
      <c r="EX331" s="51"/>
      <c r="EY331" s="51"/>
      <c r="EZ331" s="51"/>
      <c r="FA331" s="51"/>
      <c r="FB331" s="51"/>
      <c r="FC331" s="51"/>
      <c r="FD331" s="51"/>
      <c r="FE331" s="51"/>
      <c r="FF331" s="51"/>
      <c r="FG331" s="51"/>
      <c r="FH331" s="51"/>
      <c r="FI331" s="51"/>
      <c r="FJ331" s="51"/>
      <c r="FK331" s="51"/>
      <c r="FL331" s="51"/>
      <c r="FM331" s="51"/>
      <c r="FN331" s="51"/>
      <c r="FO331" s="51"/>
      <c r="FP331" s="51"/>
      <c r="FQ331" s="51"/>
      <c r="FR331" s="51"/>
      <c r="FS331" s="51"/>
      <c r="FT331" s="51"/>
      <c r="FU331" s="51"/>
      <c r="FV331" s="51"/>
      <c r="FW331" s="51"/>
      <c r="FX331" s="51"/>
      <c r="FY331" s="51"/>
      <c r="FZ331" s="51"/>
      <c r="GA331" s="51"/>
      <c r="GB331" s="51"/>
      <c r="GC331" s="51"/>
      <c r="GD331" s="51"/>
      <c r="GE331" s="51"/>
      <c r="GF331" s="51"/>
      <c r="GG331" s="51"/>
      <c r="GH331" s="51"/>
      <c r="GI331" s="51"/>
      <c r="GJ331" s="51"/>
      <c r="GK331" s="51"/>
      <c r="GL331" s="51"/>
      <c r="GM331" s="51"/>
      <c r="GN331" s="51"/>
      <c r="GO331" s="51"/>
      <c r="GP331" s="51"/>
      <c r="GQ331" s="51"/>
      <c r="GR331" s="51"/>
      <c r="GS331" s="51"/>
      <c r="GT331" s="51"/>
      <c r="GU331" s="51"/>
      <c r="GV331" s="51"/>
      <c r="GW331" s="51"/>
      <c r="GX331" s="51"/>
      <c r="GY331" s="51"/>
      <c r="GZ331" s="51"/>
      <c r="HA331" s="51"/>
      <c r="HB331" s="51"/>
      <c r="HC331" s="51"/>
      <c r="HD331" s="51"/>
      <c r="HE331" s="51"/>
      <c r="HF331" s="51"/>
      <c r="HG331" s="51"/>
      <c r="HH331" s="51"/>
      <c r="HI331" s="51"/>
      <c r="HJ331" s="51"/>
      <c r="HK331" s="51"/>
    </row>
    <row r="332" spans="1:219" s="23" customFormat="1" ht="39">
      <c r="A332" s="3">
        <v>11</v>
      </c>
      <c r="B332" s="21" t="s">
        <v>161</v>
      </c>
      <c r="C332" s="3" t="s">
        <v>159</v>
      </c>
      <c r="D332" s="3" t="s">
        <v>2499</v>
      </c>
      <c r="E332" s="3" t="s">
        <v>1546</v>
      </c>
      <c r="F332" s="3" t="s">
        <v>2622</v>
      </c>
      <c r="G332" s="3">
        <v>1961</v>
      </c>
      <c r="H332" s="204">
        <v>81815.44</v>
      </c>
      <c r="I332" s="3" t="s">
        <v>1155</v>
      </c>
      <c r="J332" s="206" t="s">
        <v>879</v>
      </c>
      <c r="K332" s="3" t="s">
        <v>880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1"/>
      <c r="DF332" s="51"/>
      <c r="DG332" s="51"/>
      <c r="DH332" s="51"/>
      <c r="DI332" s="51"/>
      <c r="DJ332" s="51"/>
      <c r="DK332" s="51"/>
      <c r="DL332" s="51"/>
      <c r="DM332" s="51"/>
      <c r="DN332" s="51"/>
      <c r="DO332" s="51"/>
      <c r="DP332" s="51"/>
      <c r="DQ332" s="51"/>
      <c r="DR332" s="51"/>
      <c r="DS332" s="51"/>
      <c r="DT332" s="51"/>
      <c r="DU332" s="51"/>
      <c r="DV332" s="51"/>
      <c r="DW332" s="51"/>
      <c r="DX332" s="51"/>
      <c r="DY332" s="51"/>
      <c r="DZ332" s="51"/>
      <c r="EA332" s="51"/>
      <c r="EB332" s="51"/>
      <c r="EC332" s="51"/>
      <c r="ED332" s="51"/>
      <c r="EE332" s="51"/>
      <c r="EF332" s="51"/>
      <c r="EG332" s="51"/>
      <c r="EH332" s="51"/>
      <c r="EI332" s="51"/>
      <c r="EJ332" s="51"/>
      <c r="EK332" s="51"/>
      <c r="EL332" s="51"/>
      <c r="EM332" s="51"/>
      <c r="EN332" s="51"/>
      <c r="EO332" s="51"/>
      <c r="EP332" s="51"/>
      <c r="EQ332" s="51"/>
      <c r="ER332" s="51"/>
      <c r="ES332" s="51"/>
      <c r="ET332" s="51"/>
      <c r="EU332" s="51"/>
      <c r="EV332" s="51"/>
      <c r="EW332" s="51"/>
      <c r="EX332" s="51"/>
      <c r="EY332" s="51"/>
      <c r="EZ332" s="51"/>
      <c r="FA332" s="51"/>
      <c r="FB332" s="51"/>
      <c r="FC332" s="51"/>
      <c r="FD332" s="51"/>
      <c r="FE332" s="51"/>
      <c r="FF332" s="51"/>
      <c r="FG332" s="51"/>
      <c r="FH332" s="51"/>
      <c r="FI332" s="51"/>
      <c r="FJ332" s="51"/>
      <c r="FK332" s="51"/>
      <c r="FL332" s="51"/>
      <c r="FM332" s="51"/>
      <c r="FN332" s="51"/>
      <c r="FO332" s="51"/>
      <c r="FP332" s="51"/>
      <c r="FQ332" s="51"/>
      <c r="FR332" s="51"/>
      <c r="FS332" s="51"/>
      <c r="FT332" s="51"/>
      <c r="FU332" s="51"/>
      <c r="FV332" s="51"/>
      <c r="FW332" s="51"/>
      <c r="FX332" s="51"/>
      <c r="FY332" s="51"/>
      <c r="FZ332" s="51"/>
      <c r="GA332" s="51"/>
      <c r="GB332" s="51"/>
      <c r="GC332" s="51"/>
      <c r="GD332" s="51"/>
      <c r="GE332" s="51"/>
      <c r="GF332" s="51"/>
      <c r="GG332" s="51"/>
      <c r="GH332" s="51"/>
      <c r="GI332" s="51"/>
      <c r="GJ332" s="51"/>
      <c r="GK332" s="51"/>
      <c r="GL332" s="51"/>
      <c r="GM332" s="51"/>
      <c r="GN332" s="51"/>
      <c r="GO332" s="51"/>
      <c r="GP332" s="51"/>
      <c r="GQ332" s="51"/>
      <c r="GR332" s="51"/>
      <c r="GS332" s="51"/>
      <c r="GT332" s="51"/>
      <c r="GU332" s="51"/>
      <c r="GV332" s="51"/>
      <c r="GW332" s="51"/>
      <c r="GX332" s="51"/>
      <c r="GY332" s="51"/>
      <c r="GZ332" s="51"/>
      <c r="HA332" s="51"/>
      <c r="HB332" s="51"/>
      <c r="HC332" s="51"/>
      <c r="HD332" s="51"/>
      <c r="HE332" s="51"/>
      <c r="HF332" s="51"/>
      <c r="HG332" s="51"/>
      <c r="HH332" s="51"/>
      <c r="HI332" s="51"/>
      <c r="HJ332" s="51"/>
      <c r="HK332" s="51"/>
    </row>
    <row r="333" spans="1:219" s="23" customFormat="1" ht="39">
      <c r="A333" s="3">
        <v>12</v>
      </c>
      <c r="B333" s="21" t="s">
        <v>162</v>
      </c>
      <c r="C333" s="3" t="s">
        <v>159</v>
      </c>
      <c r="D333" s="3" t="s">
        <v>2499</v>
      </c>
      <c r="E333" s="3" t="s">
        <v>2622</v>
      </c>
      <c r="F333" s="3" t="s">
        <v>2622</v>
      </c>
      <c r="G333" s="3">
        <v>1961</v>
      </c>
      <c r="H333" s="204">
        <v>42598.44</v>
      </c>
      <c r="I333" s="3" t="s">
        <v>1155</v>
      </c>
      <c r="J333" s="206" t="s">
        <v>879</v>
      </c>
      <c r="K333" s="3" t="s">
        <v>880</v>
      </c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  <c r="CW333" s="51"/>
      <c r="CX333" s="51"/>
      <c r="CY333" s="51"/>
      <c r="CZ333" s="51"/>
      <c r="DA333" s="51"/>
      <c r="DB333" s="51"/>
      <c r="DC333" s="51"/>
      <c r="DD333" s="51"/>
      <c r="DE333" s="51"/>
      <c r="DF333" s="51"/>
      <c r="DG333" s="51"/>
      <c r="DH333" s="51"/>
      <c r="DI333" s="51"/>
      <c r="DJ333" s="51"/>
      <c r="DK333" s="51"/>
      <c r="DL333" s="51"/>
      <c r="DM333" s="51"/>
      <c r="DN333" s="51"/>
      <c r="DO333" s="51"/>
      <c r="DP333" s="51"/>
      <c r="DQ333" s="51"/>
      <c r="DR333" s="51"/>
      <c r="DS333" s="51"/>
      <c r="DT333" s="51"/>
      <c r="DU333" s="51"/>
      <c r="DV333" s="51"/>
      <c r="DW333" s="51"/>
      <c r="DX333" s="51"/>
      <c r="DY333" s="51"/>
      <c r="DZ333" s="51"/>
      <c r="EA333" s="51"/>
      <c r="EB333" s="51"/>
      <c r="EC333" s="51"/>
      <c r="ED333" s="51"/>
      <c r="EE333" s="51"/>
      <c r="EF333" s="51"/>
      <c r="EG333" s="51"/>
      <c r="EH333" s="51"/>
      <c r="EI333" s="51"/>
      <c r="EJ333" s="51"/>
      <c r="EK333" s="51"/>
      <c r="EL333" s="51"/>
      <c r="EM333" s="51"/>
      <c r="EN333" s="51"/>
      <c r="EO333" s="51"/>
      <c r="EP333" s="51"/>
      <c r="EQ333" s="51"/>
      <c r="ER333" s="51"/>
      <c r="ES333" s="51"/>
      <c r="ET333" s="51"/>
      <c r="EU333" s="51"/>
      <c r="EV333" s="51"/>
      <c r="EW333" s="51"/>
      <c r="EX333" s="51"/>
      <c r="EY333" s="51"/>
      <c r="EZ333" s="51"/>
      <c r="FA333" s="51"/>
      <c r="FB333" s="51"/>
      <c r="FC333" s="51"/>
      <c r="FD333" s="51"/>
      <c r="FE333" s="51"/>
      <c r="FF333" s="51"/>
      <c r="FG333" s="51"/>
      <c r="FH333" s="51"/>
      <c r="FI333" s="51"/>
      <c r="FJ333" s="51"/>
      <c r="FK333" s="51"/>
      <c r="FL333" s="51"/>
      <c r="FM333" s="51"/>
      <c r="FN333" s="51"/>
      <c r="FO333" s="51"/>
      <c r="FP333" s="51"/>
      <c r="FQ333" s="51"/>
      <c r="FR333" s="51"/>
      <c r="FS333" s="51"/>
      <c r="FT333" s="51"/>
      <c r="FU333" s="51"/>
      <c r="FV333" s="51"/>
      <c r="FW333" s="51"/>
      <c r="FX333" s="51"/>
      <c r="FY333" s="51"/>
      <c r="FZ333" s="51"/>
      <c r="GA333" s="51"/>
      <c r="GB333" s="51"/>
      <c r="GC333" s="51"/>
      <c r="GD333" s="51"/>
      <c r="GE333" s="51"/>
      <c r="GF333" s="51"/>
      <c r="GG333" s="51"/>
      <c r="GH333" s="51"/>
      <c r="GI333" s="51"/>
      <c r="GJ333" s="51"/>
      <c r="GK333" s="51"/>
      <c r="GL333" s="51"/>
      <c r="GM333" s="51"/>
      <c r="GN333" s="51"/>
      <c r="GO333" s="51"/>
      <c r="GP333" s="51"/>
      <c r="GQ333" s="51"/>
      <c r="GR333" s="51"/>
      <c r="GS333" s="51"/>
      <c r="GT333" s="51"/>
      <c r="GU333" s="51"/>
      <c r="GV333" s="51"/>
      <c r="GW333" s="51"/>
      <c r="GX333" s="51"/>
      <c r="GY333" s="51"/>
      <c r="GZ333" s="51"/>
      <c r="HA333" s="51"/>
      <c r="HB333" s="51"/>
      <c r="HC333" s="51"/>
      <c r="HD333" s="51"/>
      <c r="HE333" s="51"/>
      <c r="HF333" s="51"/>
      <c r="HG333" s="51"/>
      <c r="HH333" s="51"/>
      <c r="HI333" s="51"/>
      <c r="HJ333" s="51"/>
      <c r="HK333" s="51"/>
    </row>
    <row r="334" spans="1:219" s="23" customFormat="1" ht="39">
      <c r="A334" s="3">
        <v>13</v>
      </c>
      <c r="B334" s="21" t="s">
        <v>1153</v>
      </c>
      <c r="C334" s="3" t="s">
        <v>159</v>
      </c>
      <c r="D334" s="3" t="s">
        <v>2499</v>
      </c>
      <c r="E334" s="3" t="s">
        <v>2622</v>
      </c>
      <c r="F334" s="3" t="s">
        <v>2622</v>
      </c>
      <c r="G334" s="3">
        <v>1961</v>
      </c>
      <c r="H334" s="204">
        <v>9652.55</v>
      </c>
      <c r="I334" s="3" t="s">
        <v>1155</v>
      </c>
      <c r="J334" s="206" t="s">
        <v>879</v>
      </c>
      <c r="K334" s="3" t="s">
        <v>880</v>
      </c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  <c r="DL334" s="51"/>
      <c r="DM334" s="51"/>
      <c r="DN334" s="51"/>
      <c r="DO334" s="51"/>
      <c r="DP334" s="51"/>
      <c r="DQ334" s="51"/>
      <c r="DR334" s="51"/>
      <c r="DS334" s="51"/>
      <c r="DT334" s="51"/>
      <c r="DU334" s="51"/>
      <c r="DV334" s="51"/>
      <c r="DW334" s="51"/>
      <c r="DX334" s="51"/>
      <c r="DY334" s="51"/>
      <c r="DZ334" s="51"/>
      <c r="EA334" s="51"/>
      <c r="EB334" s="51"/>
      <c r="EC334" s="51"/>
      <c r="ED334" s="51"/>
      <c r="EE334" s="51"/>
      <c r="EF334" s="51"/>
      <c r="EG334" s="51"/>
      <c r="EH334" s="51"/>
      <c r="EI334" s="51"/>
      <c r="EJ334" s="51"/>
      <c r="EK334" s="51"/>
      <c r="EL334" s="51"/>
      <c r="EM334" s="51"/>
      <c r="EN334" s="51"/>
      <c r="EO334" s="51"/>
      <c r="EP334" s="51"/>
      <c r="EQ334" s="51"/>
      <c r="ER334" s="51"/>
      <c r="ES334" s="51"/>
      <c r="ET334" s="51"/>
      <c r="EU334" s="51"/>
      <c r="EV334" s="51"/>
      <c r="EW334" s="51"/>
      <c r="EX334" s="51"/>
      <c r="EY334" s="51"/>
      <c r="EZ334" s="51"/>
      <c r="FA334" s="51"/>
      <c r="FB334" s="51"/>
      <c r="FC334" s="51"/>
      <c r="FD334" s="51"/>
      <c r="FE334" s="51"/>
      <c r="FF334" s="51"/>
      <c r="FG334" s="51"/>
      <c r="FH334" s="51"/>
      <c r="FI334" s="51"/>
      <c r="FJ334" s="51"/>
      <c r="FK334" s="51"/>
      <c r="FL334" s="51"/>
      <c r="FM334" s="51"/>
      <c r="FN334" s="51"/>
      <c r="FO334" s="51"/>
      <c r="FP334" s="51"/>
      <c r="FQ334" s="51"/>
      <c r="FR334" s="51"/>
      <c r="FS334" s="51"/>
      <c r="FT334" s="51"/>
      <c r="FU334" s="51"/>
      <c r="FV334" s="51"/>
      <c r="FW334" s="51"/>
      <c r="FX334" s="51"/>
      <c r="FY334" s="51"/>
      <c r="FZ334" s="51"/>
      <c r="GA334" s="51"/>
      <c r="GB334" s="51"/>
      <c r="GC334" s="51"/>
      <c r="GD334" s="51"/>
      <c r="GE334" s="51"/>
      <c r="GF334" s="51"/>
      <c r="GG334" s="51"/>
      <c r="GH334" s="51"/>
      <c r="GI334" s="51"/>
      <c r="GJ334" s="51"/>
      <c r="GK334" s="51"/>
      <c r="GL334" s="51"/>
      <c r="GM334" s="51"/>
      <c r="GN334" s="51"/>
      <c r="GO334" s="51"/>
      <c r="GP334" s="51"/>
      <c r="GQ334" s="51"/>
      <c r="GR334" s="51"/>
      <c r="GS334" s="51"/>
      <c r="GT334" s="51"/>
      <c r="GU334" s="51"/>
      <c r="GV334" s="51"/>
      <c r="GW334" s="51"/>
      <c r="GX334" s="51"/>
      <c r="GY334" s="51"/>
      <c r="GZ334" s="51"/>
      <c r="HA334" s="51"/>
      <c r="HB334" s="51"/>
      <c r="HC334" s="51"/>
      <c r="HD334" s="51"/>
      <c r="HE334" s="51"/>
      <c r="HF334" s="51"/>
      <c r="HG334" s="51"/>
      <c r="HH334" s="51"/>
      <c r="HI334" s="51"/>
      <c r="HJ334" s="51"/>
      <c r="HK334" s="51"/>
    </row>
    <row r="335" spans="1:219" s="23" customFormat="1" ht="39">
      <c r="A335" s="3">
        <v>14</v>
      </c>
      <c r="B335" s="21" t="s">
        <v>163</v>
      </c>
      <c r="C335" s="3" t="s">
        <v>159</v>
      </c>
      <c r="D335" s="3" t="s">
        <v>2499</v>
      </c>
      <c r="E335" s="3" t="s">
        <v>2622</v>
      </c>
      <c r="F335" s="3" t="s">
        <v>2622</v>
      </c>
      <c r="G335" s="3">
        <v>1961</v>
      </c>
      <c r="H335" s="204">
        <v>7695.5</v>
      </c>
      <c r="I335" s="3" t="s">
        <v>1155</v>
      </c>
      <c r="J335" s="206" t="s">
        <v>879</v>
      </c>
      <c r="K335" s="3" t="s">
        <v>880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  <c r="DG335" s="51"/>
      <c r="DH335" s="51"/>
      <c r="DI335" s="51"/>
      <c r="DJ335" s="51"/>
      <c r="DK335" s="51"/>
      <c r="DL335" s="51"/>
      <c r="DM335" s="51"/>
      <c r="DN335" s="51"/>
      <c r="DO335" s="51"/>
      <c r="DP335" s="51"/>
      <c r="DQ335" s="51"/>
      <c r="DR335" s="51"/>
      <c r="DS335" s="51"/>
      <c r="DT335" s="51"/>
      <c r="DU335" s="51"/>
      <c r="DV335" s="51"/>
      <c r="DW335" s="51"/>
      <c r="DX335" s="51"/>
      <c r="DY335" s="51"/>
      <c r="DZ335" s="51"/>
      <c r="EA335" s="51"/>
      <c r="EB335" s="51"/>
      <c r="EC335" s="51"/>
      <c r="ED335" s="51"/>
      <c r="EE335" s="51"/>
      <c r="EF335" s="51"/>
      <c r="EG335" s="51"/>
      <c r="EH335" s="51"/>
      <c r="EI335" s="51"/>
      <c r="EJ335" s="51"/>
      <c r="EK335" s="51"/>
      <c r="EL335" s="51"/>
      <c r="EM335" s="51"/>
      <c r="EN335" s="51"/>
      <c r="EO335" s="51"/>
      <c r="EP335" s="51"/>
      <c r="EQ335" s="51"/>
      <c r="ER335" s="51"/>
      <c r="ES335" s="51"/>
      <c r="ET335" s="51"/>
      <c r="EU335" s="51"/>
      <c r="EV335" s="51"/>
      <c r="EW335" s="51"/>
      <c r="EX335" s="51"/>
      <c r="EY335" s="51"/>
      <c r="EZ335" s="51"/>
      <c r="FA335" s="51"/>
      <c r="FB335" s="51"/>
      <c r="FC335" s="51"/>
      <c r="FD335" s="51"/>
      <c r="FE335" s="51"/>
      <c r="FF335" s="51"/>
      <c r="FG335" s="51"/>
      <c r="FH335" s="51"/>
      <c r="FI335" s="51"/>
      <c r="FJ335" s="51"/>
      <c r="FK335" s="51"/>
      <c r="FL335" s="51"/>
      <c r="FM335" s="51"/>
      <c r="FN335" s="51"/>
      <c r="FO335" s="51"/>
      <c r="FP335" s="51"/>
      <c r="FQ335" s="51"/>
      <c r="FR335" s="51"/>
      <c r="FS335" s="51"/>
      <c r="FT335" s="51"/>
      <c r="FU335" s="51"/>
      <c r="FV335" s="51"/>
      <c r="FW335" s="51"/>
      <c r="FX335" s="51"/>
      <c r="FY335" s="51"/>
      <c r="FZ335" s="51"/>
      <c r="GA335" s="51"/>
      <c r="GB335" s="51"/>
      <c r="GC335" s="51"/>
      <c r="GD335" s="51"/>
      <c r="GE335" s="51"/>
      <c r="GF335" s="51"/>
      <c r="GG335" s="51"/>
      <c r="GH335" s="51"/>
      <c r="GI335" s="51"/>
      <c r="GJ335" s="51"/>
      <c r="GK335" s="51"/>
      <c r="GL335" s="51"/>
      <c r="GM335" s="51"/>
      <c r="GN335" s="51"/>
      <c r="GO335" s="51"/>
      <c r="GP335" s="51"/>
      <c r="GQ335" s="51"/>
      <c r="GR335" s="51"/>
      <c r="GS335" s="51"/>
      <c r="GT335" s="51"/>
      <c r="GU335" s="51"/>
      <c r="GV335" s="51"/>
      <c r="GW335" s="51"/>
      <c r="GX335" s="51"/>
      <c r="GY335" s="51"/>
      <c r="GZ335" s="51"/>
      <c r="HA335" s="51"/>
      <c r="HB335" s="51"/>
      <c r="HC335" s="51"/>
      <c r="HD335" s="51"/>
      <c r="HE335" s="51"/>
      <c r="HF335" s="51"/>
      <c r="HG335" s="51"/>
      <c r="HH335" s="51"/>
      <c r="HI335" s="51"/>
      <c r="HJ335" s="51"/>
      <c r="HK335" s="51"/>
    </row>
    <row r="336" spans="1:219" s="23" customFormat="1" ht="39">
      <c r="A336" s="3">
        <v>15</v>
      </c>
      <c r="B336" s="21" t="s">
        <v>828</v>
      </c>
      <c r="C336" s="3" t="s">
        <v>159</v>
      </c>
      <c r="D336" s="3" t="s">
        <v>2499</v>
      </c>
      <c r="E336" s="3" t="s">
        <v>2622</v>
      </c>
      <c r="F336" s="3" t="s">
        <v>2622</v>
      </c>
      <c r="G336" s="3">
        <v>1998</v>
      </c>
      <c r="H336" s="204">
        <v>4021688.07</v>
      </c>
      <c r="I336" s="3" t="s">
        <v>1155</v>
      </c>
      <c r="J336" s="206" t="s">
        <v>881</v>
      </c>
      <c r="K336" s="3" t="s">
        <v>882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  <c r="CR336" s="51"/>
      <c r="CS336" s="51"/>
      <c r="CT336" s="51"/>
      <c r="CU336" s="51"/>
      <c r="CV336" s="51"/>
      <c r="CW336" s="51"/>
      <c r="CX336" s="51"/>
      <c r="CY336" s="51"/>
      <c r="CZ336" s="51"/>
      <c r="DA336" s="51"/>
      <c r="DB336" s="51"/>
      <c r="DC336" s="51"/>
      <c r="DD336" s="51"/>
      <c r="DE336" s="51"/>
      <c r="DF336" s="51"/>
      <c r="DG336" s="51"/>
      <c r="DH336" s="51"/>
      <c r="DI336" s="51"/>
      <c r="DJ336" s="51"/>
      <c r="DK336" s="51"/>
      <c r="DL336" s="51"/>
      <c r="DM336" s="51"/>
      <c r="DN336" s="51"/>
      <c r="DO336" s="51"/>
      <c r="DP336" s="51"/>
      <c r="DQ336" s="51"/>
      <c r="DR336" s="51"/>
      <c r="DS336" s="51"/>
      <c r="DT336" s="51"/>
      <c r="DU336" s="51"/>
      <c r="DV336" s="51"/>
      <c r="DW336" s="51"/>
      <c r="DX336" s="51"/>
      <c r="DY336" s="51"/>
      <c r="DZ336" s="51"/>
      <c r="EA336" s="51"/>
      <c r="EB336" s="51"/>
      <c r="EC336" s="51"/>
      <c r="ED336" s="51"/>
      <c r="EE336" s="51"/>
      <c r="EF336" s="51"/>
      <c r="EG336" s="51"/>
      <c r="EH336" s="51"/>
      <c r="EI336" s="51"/>
      <c r="EJ336" s="51"/>
      <c r="EK336" s="51"/>
      <c r="EL336" s="51"/>
      <c r="EM336" s="51"/>
      <c r="EN336" s="51"/>
      <c r="EO336" s="51"/>
      <c r="EP336" s="51"/>
      <c r="EQ336" s="51"/>
      <c r="ER336" s="51"/>
      <c r="ES336" s="51"/>
      <c r="ET336" s="51"/>
      <c r="EU336" s="51"/>
      <c r="EV336" s="51"/>
      <c r="EW336" s="51"/>
      <c r="EX336" s="51"/>
      <c r="EY336" s="51"/>
      <c r="EZ336" s="51"/>
      <c r="FA336" s="51"/>
      <c r="FB336" s="51"/>
      <c r="FC336" s="51"/>
      <c r="FD336" s="51"/>
      <c r="FE336" s="51"/>
      <c r="FF336" s="51"/>
      <c r="FG336" s="51"/>
      <c r="FH336" s="51"/>
      <c r="FI336" s="51"/>
      <c r="FJ336" s="51"/>
      <c r="FK336" s="51"/>
      <c r="FL336" s="51"/>
      <c r="FM336" s="51"/>
      <c r="FN336" s="51"/>
      <c r="FO336" s="51"/>
      <c r="FP336" s="51"/>
      <c r="FQ336" s="51"/>
      <c r="FR336" s="51"/>
      <c r="FS336" s="51"/>
      <c r="FT336" s="51"/>
      <c r="FU336" s="51"/>
      <c r="FV336" s="51"/>
      <c r="FW336" s="51"/>
      <c r="FX336" s="51"/>
      <c r="FY336" s="51"/>
      <c r="FZ336" s="51"/>
      <c r="GA336" s="51"/>
      <c r="GB336" s="51"/>
      <c r="GC336" s="51"/>
      <c r="GD336" s="51"/>
      <c r="GE336" s="51"/>
      <c r="GF336" s="51"/>
      <c r="GG336" s="51"/>
      <c r="GH336" s="51"/>
      <c r="GI336" s="51"/>
      <c r="GJ336" s="51"/>
      <c r="GK336" s="51"/>
      <c r="GL336" s="51"/>
      <c r="GM336" s="51"/>
      <c r="GN336" s="51"/>
      <c r="GO336" s="51"/>
      <c r="GP336" s="51"/>
      <c r="GQ336" s="51"/>
      <c r="GR336" s="51"/>
      <c r="GS336" s="51"/>
      <c r="GT336" s="51"/>
      <c r="GU336" s="51"/>
      <c r="GV336" s="51"/>
      <c r="GW336" s="51"/>
      <c r="GX336" s="51"/>
      <c r="GY336" s="51"/>
      <c r="GZ336" s="51"/>
      <c r="HA336" s="51"/>
      <c r="HB336" s="51"/>
      <c r="HC336" s="51"/>
      <c r="HD336" s="51"/>
      <c r="HE336" s="51"/>
      <c r="HF336" s="51"/>
      <c r="HG336" s="51"/>
      <c r="HH336" s="51"/>
      <c r="HI336" s="51"/>
      <c r="HJ336" s="51"/>
      <c r="HK336" s="51"/>
    </row>
    <row r="337" spans="1:219" s="23" customFormat="1" ht="26.25">
      <c r="A337" s="3">
        <v>16</v>
      </c>
      <c r="B337" s="21" t="s">
        <v>829</v>
      </c>
      <c r="C337" s="3" t="s">
        <v>159</v>
      </c>
      <c r="D337" s="3" t="s">
        <v>2499</v>
      </c>
      <c r="E337" s="3" t="s">
        <v>2622</v>
      </c>
      <c r="F337" s="3" t="s">
        <v>2622</v>
      </c>
      <c r="G337" s="3">
        <v>1979</v>
      </c>
      <c r="H337" s="204">
        <v>69475.92</v>
      </c>
      <c r="I337" s="3" t="s">
        <v>1155</v>
      </c>
      <c r="J337" s="206" t="s">
        <v>883</v>
      </c>
      <c r="K337" s="3" t="s">
        <v>884</v>
      </c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  <c r="DH337" s="51"/>
      <c r="DI337" s="51"/>
      <c r="DJ337" s="51"/>
      <c r="DK337" s="51"/>
      <c r="DL337" s="51"/>
      <c r="DM337" s="51"/>
      <c r="DN337" s="51"/>
      <c r="DO337" s="51"/>
      <c r="DP337" s="51"/>
      <c r="DQ337" s="51"/>
      <c r="DR337" s="51"/>
      <c r="DS337" s="51"/>
      <c r="DT337" s="51"/>
      <c r="DU337" s="51"/>
      <c r="DV337" s="51"/>
      <c r="DW337" s="51"/>
      <c r="DX337" s="51"/>
      <c r="DY337" s="51"/>
      <c r="DZ337" s="51"/>
      <c r="EA337" s="51"/>
      <c r="EB337" s="51"/>
      <c r="EC337" s="51"/>
      <c r="ED337" s="51"/>
      <c r="EE337" s="51"/>
      <c r="EF337" s="51"/>
      <c r="EG337" s="51"/>
      <c r="EH337" s="51"/>
      <c r="EI337" s="51"/>
      <c r="EJ337" s="51"/>
      <c r="EK337" s="51"/>
      <c r="EL337" s="51"/>
      <c r="EM337" s="51"/>
      <c r="EN337" s="51"/>
      <c r="EO337" s="51"/>
      <c r="EP337" s="51"/>
      <c r="EQ337" s="51"/>
      <c r="ER337" s="51"/>
      <c r="ES337" s="51"/>
      <c r="ET337" s="51"/>
      <c r="EU337" s="51"/>
      <c r="EV337" s="51"/>
      <c r="EW337" s="51"/>
      <c r="EX337" s="51"/>
      <c r="EY337" s="51"/>
      <c r="EZ337" s="51"/>
      <c r="FA337" s="51"/>
      <c r="FB337" s="51"/>
      <c r="FC337" s="51"/>
      <c r="FD337" s="51"/>
      <c r="FE337" s="51"/>
      <c r="FF337" s="51"/>
      <c r="FG337" s="51"/>
      <c r="FH337" s="51"/>
      <c r="FI337" s="51"/>
      <c r="FJ337" s="51"/>
      <c r="FK337" s="51"/>
      <c r="FL337" s="51"/>
      <c r="FM337" s="51"/>
      <c r="FN337" s="51"/>
      <c r="FO337" s="51"/>
      <c r="FP337" s="51"/>
      <c r="FQ337" s="51"/>
      <c r="FR337" s="51"/>
      <c r="FS337" s="51"/>
      <c r="FT337" s="51"/>
      <c r="FU337" s="51"/>
      <c r="FV337" s="51"/>
      <c r="FW337" s="51"/>
      <c r="FX337" s="51"/>
      <c r="FY337" s="51"/>
      <c r="FZ337" s="51"/>
      <c r="GA337" s="51"/>
      <c r="GB337" s="51"/>
      <c r="GC337" s="51"/>
      <c r="GD337" s="51"/>
      <c r="GE337" s="51"/>
      <c r="GF337" s="51"/>
      <c r="GG337" s="51"/>
      <c r="GH337" s="51"/>
      <c r="GI337" s="51"/>
      <c r="GJ337" s="51"/>
      <c r="GK337" s="51"/>
      <c r="GL337" s="51"/>
      <c r="GM337" s="51"/>
      <c r="GN337" s="51"/>
      <c r="GO337" s="51"/>
      <c r="GP337" s="51"/>
      <c r="GQ337" s="51"/>
      <c r="GR337" s="51"/>
      <c r="GS337" s="51"/>
      <c r="GT337" s="51"/>
      <c r="GU337" s="51"/>
      <c r="GV337" s="51"/>
      <c r="GW337" s="51"/>
      <c r="GX337" s="51"/>
      <c r="GY337" s="51"/>
      <c r="GZ337" s="51"/>
      <c r="HA337" s="51"/>
      <c r="HB337" s="51"/>
      <c r="HC337" s="51"/>
      <c r="HD337" s="51"/>
      <c r="HE337" s="51"/>
      <c r="HF337" s="51"/>
      <c r="HG337" s="51"/>
      <c r="HH337" s="51"/>
      <c r="HI337" s="51"/>
      <c r="HJ337" s="51"/>
      <c r="HK337" s="51"/>
    </row>
    <row r="338" spans="1:219" s="23" customFormat="1" ht="26.25">
      <c r="A338" s="3">
        <v>17</v>
      </c>
      <c r="B338" s="21" t="s">
        <v>830</v>
      </c>
      <c r="C338" s="3" t="s">
        <v>159</v>
      </c>
      <c r="D338" s="3" t="s">
        <v>831</v>
      </c>
      <c r="E338" s="3" t="s">
        <v>2622</v>
      </c>
      <c r="F338" s="3" t="s">
        <v>2622</v>
      </c>
      <c r="G338" s="3">
        <v>1979</v>
      </c>
      <c r="H338" s="204">
        <v>599511.51</v>
      </c>
      <c r="I338" s="3" t="s">
        <v>1155</v>
      </c>
      <c r="J338" s="206" t="s">
        <v>883</v>
      </c>
      <c r="K338" s="3" t="s">
        <v>884</v>
      </c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  <c r="CW338" s="51"/>
      <c r="CX338" s="51"/>
      <c r="CY338" s="51"/>
      <c r="CZ338" s="51"/>
      <c r="DA338" s="51"/>
      <c r="DB338" s="51"/>
      <c r="DC338" s="51"/>
      <c r="DD338" s="51"/>
      <c r="DE338" s="51"/>
      <c r="DF338" s="51"/>
      <c r="DG338" s="51"/>
      <c r="DH338" s="51"/>
      <c r="DI338" s="51"/>
      <c r="DJ338" s="51"/>
      <c r="DK338" s="51"/>
      <c r="DL338" s="51"/>
      <c r="DM338" s="51"/>
      <c r="DN338" s="51"/>
      <c r="DO338" s="51"/>
      <c r="DP338" s="51"/>
      <c r="DQ338" s="51"/>
      <c r="DR338" s="51"/>
      <c r="DS338" s="51"/>
      <c r="DT338" s="51"/>
      <c r="DU338" s="51"/>
      <c r="DV338" s="51"/>
      <c r="DW338" s="51"/>
      <c r="DX338" s="51"/>
      <c r="DY338" s="51"/>
      <c r="DZ338" s="51"/>
      <c r="EA338" s="51"/>
      <c r="EB338" s="51"/>
      <c r="EC338" s="51"/>
      <c r="ED338" s="51"/>
      <c r="EE338" s="51"/>
      <c r="EF338" s="51"/>
      <c r="EG338" s="51"/>
      <c r="EH338" s="51"/>
      <c r="EI338" s="51"/>
      <c r="EJ338" s="51"/>
      <c r="EK338" s="51"/>
      <c r="EL338" s="51"/>
      <c r="EM338" s="51"/>
      <c r="EN338" s="51"/>
      <c r="EO338" s="51"/>
      <c r="EP338" s="51"/>
      <c r="EQ338" s="51"/>
      <c r="ER338" s="51"/>
      <c r="ES338" s="51"/>
      <c r="ET338" s="51"/>
      <c r="EU338" s="51"/>
      <c r="EV338" s="51"/>
      <c r="EW338" s="51"/>
      <c r="EX338" s="51"/>
      <c r="EY338" s="51"/>
      <c r="EZ338" s="51"/>
      <c r="FA338" s="51"/>
      <c r="FB338" s="51"/>
      <c r="FC338" s="51"/>
      <c r="FD338" s="51"/>
      <c r="FE338" s="51"/>
      <c r="FF338" s="51"/>
      <c r="FG338" s="51"/>
      <c r="FH338" s="51"/>
      <c r="FI338" s="51"/>
      <c r="FJ338" s="51"/>
      <c r="FK338" s="51"/>
      <c r="FL338" s="51"/>
      <c r="FM338" s="51"/>
      <c r="FN338" s="51"/>
      <c r="FO338" s="51"/>
      <c r="FP338" s="51"/>
      <c r="FQ338" s="51"/>
      <c r="FR338" s="51"/>
      <c r="FS338" s="51"/>
      <c r="FT338" s="51"/>
      <c r="FU338" s="51"/>
      <c r="FV338" s="51"/>
      <c r="FW338" s="51"/>
      <c r="FX338" s="51"/>
      <c r="FY338" s="51"/>
      <c r="FZ338" s="51"/>
      <c r="GA338" s="51"/>
      <c r="GB338" s="51"/>
      <c r="GC338" s="51"/>
      <c r="GD338" s="51"/>
      <c r="GE338" s="51"/>
      <c r="GF338" s="51"/>
      <c r="GG338" s="51"/>
      <c r="GH338" s="51"/>
      <c r="GI338" s="51"/>
      <c r="GJ338" s="51"/>
      <c r="GK338" s="51"/>
      <c r="GL338" s="51"/>
      <c r="GM338" s="51"/>
      <c r="GN338" s="51"/>
      <c r="GO338" s="51"/>
      <c r="GP338" s="51"/>
      <c r="GQ338" s="51"/>
      <c r="GR338" s="51"/>
      <c r="GS338" s="51"/>
      <c r="GT338" s="51"/>
      <c r="GU338" s="51"/>
      <c r="GV338" s="51"/>
      <c r="GW338" s="51"/>
      <c r="GX338" s="51"/>
      <c r="GY338" s="51"/>
      <c r="GZ338" s="51"/>
      <c r="HA338" s="51"/>
      <c r="HB338" s="51"/>
      <c r="HC338" s="51"/>
      <c r="HD338" s="51"/>
      <c r="HE338" s="51"/>
      <c r="HF338" s="51"/>
      <c r="HG338" s="51"/>
      <c r="HH338" s="51"/>
      <c r="HI338" s="51"/>
      <c r="HJ338" s="51"/>
      <c r="HK338" s="51"/>
    </row>
    <row r="339" spans="1:219" s="23" customFormat="1" ht="26.25">
      <c r="A339" s="3">
        <v>18</v>
      </c>
      <c r="B339" s="21" t="s">
        <v>832</v>
      </c>
      <c r="C339" s="3" t="s">
        <v>159</v>
      </c>
      <c r="D339" s="3" t="s">
        <v>2499</v>
      </c>
      <c r="E339" s="3" t="s">
        <v>2622</v>
      </c>
      <c r="F339" s="3" t="s">
        <v>2622</v>
      </c>
      <c r="G339" s="3">
        <v>1979</v>
      </c>
      <c r="H339" s="204">
        <v>19880.72</v>
      </c>
      <c r="I339" s="3" t="s">
        <v>1155</v>
      </c>
      <c r="J339" s="206" t="s">
        <v>883</v>
      </c>
      <c r="K339" s="3" t="s">
        <v>884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  <c r="CW339" s="51"/>
      <c r="CX339" s="51"/>
      <c r="CY339" s="51"/>
      <c r="CZ339" s="51"/>
      <c r="DA339" s="51"/>
      <c r="DB339" s="51"/>
      <c r="DC339" s="51"/>
      <c r="DD339" s="51"/>
      <c r="DE339" s="51"/>
      <c r="DF339" s="51"/>
      <c r="DG339" s="51"/>
      <c r="DH339" s="51"/>
      <c r="DI339" s="51"/>
      <c r="DJ339" s="51"/>
      <c r="DK339" s="51"/>
      <c r="DL339" s="51"/>
      <c r="DM339" s="51"/>
      <c r="DN339" s="51"/>
      <c r="DO339" s="51"/>
      <c r="DP339" s="51"/>
      <c r="DQ339" s="51"/>
      <c r="DR339" s="51"/>
      <c r="DS339" s="51"/>
      <c r="DT339" s="51"/>
      <c r="DU339" s="51"/>
      <c r="DV339" s="51"/>
      <c r="DW339" s="51"/>
      <c r="DX339" s="51"/>
      <c r="DY339" s="51"/>
      <c r="DZ339" s="51"/>
      <c r="EA339" s="51"/>
      <c r="EB339" s="51"/>
      <c r="EC339" s="51"/>
      <c r="ED339" s="51"/>
      <c r="EE339" s="51"/>
      <c r="EF339" s="51"/>
      <c r="EG339" s="51"/>
      <c r="EH339" s="51"/>
      <c r="EI339" s="51"/>
      <c r="EJ339" s="51"/>
      <c r="EK339" s="51"/>
      <c r="EL339" s="51"/>
      <c r="EM339" s="51"/>
      <c r="EN339" s="51"/>
      <c r="EO339" s="51"/>
      <c r="EP339" s="51"/>
      <c r="EQ339" s="51"/>
      <c r="ER339" s="51"/>
      <c r="ES339" s="51"/>
      <c r="ET339" s="51"/>
      <c r="EU339" s="51"/>
      <c r="EV339" s="51"/>
      <c r="EW339" s="51"/>
      <c r="EX339" s="51"/>
      <c r="EY339" s="51"/>
      <c r="EZ339" s="51"/>
      <c r="FA339" s="51"/>
      <c r="FB339" s="51"/>
      <c r="FC339" s="51"/>
      <c r="FD339" s="51"/>
      <c r="FE339" s="51"/>
      <c r="FF339" s="51"/>
      <c r="FG339" s="51"/>
      <c r="FH339" s="51"/>
      <c r="FI339" s="51"/>
      <c r="FJ339" s="51"/>
      <c r="FK339" s="51"/>
      <c r="FL339" s="51"/>
      <c r="FM339" s="51"/>
      <c r="FN339" s="51"/>
      <c r="FO339" s="51"/>
      <c r="FP339" s="51"/>
      <c r="FQ339" s="51"/>
      <c r="FR339" s="51"/>
      <c r="FS339" s="51"/>
      <c r="FT339" s="51"/>
      <c r="FU339" s="51"/>
      <c r="FV339" s="51"/>
      <c r="FW339" s="51"/>
      <c r="FX339" s="51"/>
      <c r="FY339" s="51"/>
      <c r="FZ339" s="51"/>
      <c r="GA339" s="51"/>
      <c r="GB339" s="51"/>
      <c r="GC339" s="51"/>
      <c r="GD339" s="51"/>
      <c r="GE339" s="51"/>
      <c r="GF339" s="51"/>
      <c r="GG339" s="51"/>
      <c r="GH339" s="51"/>
      <c r="GI339" s="51"/>
      <c r="GJ339" s="51"/>
      <c r="GK339" s="51"/>
      <c r="GL339" s="51"/>
      <c r="GM339" s="51"/>
      <c r="GN339" s="51"/>
      <c r="GO339" s="51"/>
      <c r="GP339" s="51"/>
      <c r="GQ339" s="51"/>
      <c r="GR339" s="51"/>
      <c r="GS339" s="51"/>
      <c r="GT339" s="51"/>
      <c r="GU339" s="51"/>
      <c r="GV339" s="51"/>
      <c r="GW339" s="51"/>
      <c r="GX339" s="51"/>
      <c r="GY339" s="51"/>
      <c r="GZ339" s="51"/>
      <c r="HA339" s="51"/>
      <c r="HB339" s="51"/>
      <c r="HC339" s="51"/>
      <c r="HD339" s="51"/>
      <c r="HE339" s="51"/>
      <c r="HF339" s="51"/>
      <c r="HG339" s="51"/>
      <c r="HH339" s="51"/>
      <c r="HI339" s="51"/>
      <c r="HJ339" s="51"/>
      <c r="HK339" s="51"/>
    </row>
    <row r="340" spans="1:219" s="23" customFormat="1" ht="26.25">
      <c r="A340" s="3">
        <v>19</v>
      </c>
      <c r="B340" s="21" t="s">
        <v>833</v>
      </c>
      <c r="C340" s="3" t="s">
        <v>159</v>
      </c>
      <c r="D340" s="3" t="s">
        <v>2499</v>
      </c>
      <c r="E340" s="3" t="s">
        <v>2622</v>
      </c>
      <c r="F340" s="3" t="s">
        <v>2622</v>
      </c>
      <c r="G340" s="3">
        <v>1961</v>
      </c>
      <c r="H340" s="204">
        <v>53713.41</v>
      </c>
      <c r="I340" s="3" t="s">
        <v>1155</v>
      </c>
      <c r="J340" s="206" t="s">
        <v>885</v>
      </c>
      <c r="K340" s="3" t="s">
        <v>886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  <c r="CW340" s="51"/>
      <c r="CX340" s="51"/>
      <c r="CY340" s="51"/>
      <c r="CZ340" s="51"/>
      <c r="DA340" s="51"/>
      <c r="DB340" s="51"/>
      <c r="DC340" s="51"/>
      <c r="DD340" s="51"/>
      <c r="DE340" s="51"/>
      <c r="DF340" s="51"/>
      <c r="DG340" s="51"/>
      <c r="DH340" s="51"/>
      <c r="DI340" s="51"/>
      <c r="DJ340" s="51"/>
      <c r="DK340" s="51"/>
      <c r="DL340" s="51"/>
      <c r="DM340" s="51"/>
      <c r="DN340" s="51"/>
      <c r="DO340" s="51"/>
      <c r="DP340" s="51"/>
      <c r="DQ340" s="51"/>
      <c r="DR340" s="51"/>
      <c r="DS340" s="51"/>
      <c r="DT340" s="51"/>
      <c r="DU340" s="51"/>
      <c r="DV340" s="51"/>
      <c r="DW340" s="51"/>
      <c r="DX340" s="51"/>
      <c r="DY340" s="51"/>
      <c r="DZ340" s="51"/>
      <c r="EA340" s="51"/>
      <c r="EB340" s="51"/>
      <c r="EC340" s="51"/>
      <c r="ED340" s="51"/>
      <c r="EE340" s="51"/>
      <c r="EF340" s="51"/>
      <c r="EG340" s="51"/>
      <c r="EH340" s="51"/>
      <c r="EI340" s="51"/>
      <c r="EJ340" s="51"/>
      <c r="EK340" s="51"/>
      <c r="EL340" s="51"/>
      <c r="EM340" s="51"/>
      <c r="EN340" s="51"/>
      <c r="EO340" s="51"/>
      <c r="EP340" s="51"/>
      <c r="EQ340" s="51"/>
      <c r="ER340" s="51"/>
      <c r="ES340" s="51"/>
      <c r="ET340" s="51"/>
      <c r="EU340" s="51"/>
      <c r="EV340" s="51"/>
      <c r="EW340" s="51"/>
      <c r="EX340" s="51"/>
      <c r="EY340" s="51"/>
      <c r="EZ340" s="51"/>
      <c r="FA340" s="51"/>
      <c r="FB340" s="51"/>
      <c r="FC340" s="51"/>
      <c r="FD340" s="51"/>
      <c r="FE340" s="51"/>
      <c r="FF340" s="51"/>
      <c r="FG340" s="51"/>
      <c r="FH340" s="51"/>
      <c r="FI340" s="51"/>
      <c r="FJ340" s="51"/>
      <c r="FK340" s="51"/>
      <c r="FL340" s="51"/>
      <c r="FM340" s="51"/>
      <c r="FN340" s="51"/>
      <c r="FO340" s="51"/>
      <c r="FP340" s="51"/>
      <c r="FQ340" s="51"/>
      <c r="FR340" s="51"/>
      <c r="FS340" s="51"/>
      <c r="FT340" s="51"/>
      <c r="FU340" s="51"/>
      <c r="FV340" s="51"/>
      <c r="FW340" s="51"/>
      <c r="FX340" s="51"/>
      <c r="FY340" s="51"/>
      <c r="FZ340" s="51"/>
      <c r="GA340" s="51"/>
      <c r="GB340" s="51"/>
      <c r="GC340" s="51"/>
      <c r="GD340" s="51"/>
      <c r="GE340" s="51"/>
      <c r="GF340" s="51"/>
      <c r="GG340" s="51"/>
      <c r="GH340" s="51"/>
      <c r="GI340" s="51"/>
      <c r="GJ340" s="51"/>
      <c r="GK340" s="51"/>
      <c r="GL340" s="51"/>
      <c r="GM340" s="51"/>
      <c r="GN340" s="51"/>
      <c r="GO340" s="51"/>
      <c r="GP340" s="51"/>
      <c r="GQ340" s="51"/>
      <c r="GR340" s="51"/>
      <c r="GS340" s="51"/>
      <c r="GT340" s="51"/>
      <c r="GU340" s="51"/>
      <c r="GV340" s="51"/>
      <c r="GW340" s="51"/>
      <c r="GX340" s="51"/>
      <c r="GY340" s="51"/>
      <c r="GZ340" s="51"/>
      <c r="HA340" s="51"/>
      <c r="HB340" s="51"/>
      <c r="HC340" s="51"/>
      <c r="HD340" s="51"/>
      <c r="HE340" s="51"/>
      <c r="HF340" s="51"/>
      <c r="HG340" s="51"/>
      <c r="HH340" s="51"/>
      <c r="HI340" s="51"/>
      <c r="HJ340" s="51"/>
      <c r="HK340" s="51"/>
    </row>
    <row r="341" spans="1:219" s="23" customFormat="1" ht="26.25">
      <c r="A341" s="3">
        <v>20</v>
      </c>
      <c r="B341" s="21" t="s">
        <v>834</v>
      </c>
      <c r="C341" s="3" t="s">
        <v>159</v>
      </c>
      <c r="D341" s="3" t="s">
        <v>2499</v>
      </c>
      <c r="E341" s="3" t="s">
        <v>2622</v>
      </c>
      <c r="F341" s="3" t="s">
        <v>2622</v>
      </c>
      <c r="G341" s="3">
        <v>1961</v>
      </c>
      <c r="H341" s="204">
        <v>54190.15</v>
      </c>
      <c r="I341" s="3" t="s">
        <v>1155</v>
      </c>
      <c r="J341" s="206" t="s">
        <v>885</v>
      </c>
      <c r="K341" s="3" t="s">
        <v>886</v>
      </c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  <c r="CZ341" s="51"/>
      <c r="DA341" s="51"/>
      <c r="DB341" s="51"/>
      <c r="DC341" s="51"/>
      <c r="DD341" s="51"/>
      <c r="DE341" s="51"/>
      <c r="DF341" s="51"/>
      <c r="DG341" s="51"/>
      <c r="DH341" s="51"/>
      <c r="DI341" s="51"/>
      <c r="DJ341" s="51"/>
      <c r="DK341" s="51"/>
      <c r="DL341" s="51"/>
      <c r="DM341" s="51"/>
      <c r="DN341" s="51"/>
      <c r="DO341" s="51"/>
      <c r="DP341" s="51"/>
      <c r="DQ341" s="51"/>
      <c r="DR341" s="51"/>
      <c r="DS341" s="51"/>
      <c r="DT341" s="51"/>
      <c r="DU341" s="51"/>
      <c r="DV341" s="51"/>
      <c r="DW341" s="51"/>
      <c r="DX341" s="51"/>
      <c r="DY341" s="51"/>
      <c r="DZ341" s="51"/>
      <c r="EA341" s="51"/>
      <c r="EB341" s="51"/>
      <c r="EC341" s="51"/>
      <c r="ED341" s="51"/>
      <c r="EE341" s="51"/>
      <c r="EF341" s="51"/>
      <c r="EG341" s="51"/>
      <c r="EH341" s="51"/>
      <c r="EI341" s="51"/>
      <c r="EJ341" s="51"/>
      <c r="EK341" s="51"/>
      <c r="EL341" s="51"/>
      <c r="EM341" s="51"/>
      <c r="EN341" s="51"/>
      <c r="EO341" s="51"/>
      <c r="EP341" s="51"/>
      <c r="EQ341" s="51"/>
      <c r="ER341" s="51"/>
      <c r="ES341" s="51"/>
      <c r="ET341" s="51"/>
      <c r="EU341" s="51"/>
      <c r="EV341" s="51"/>
      <c r="EW341" s="51"/>
      <c r="EX341" s="51"/>
      <c r="EY341" s="51"/>
      <c r="EZ341" s="51"/>
      <c r="FA341" s="51"/>
      <c r="FB341" s="51"/>
      <c r="FC341" s="51"/>
      <c r="FD341" s="51"/>
      <c r="FE341" s="51"/>
      <c r="FF341" s="51"/>
      <c r="FG341" s="51"/>
      <c r="FH341" s="51"/>
      <c r="FI341" s="51"/>
      <c r="FJ341" s="51"/>
      <c r="FK341" s="51"/>
      <c r="FL341" s="51"/>
      <c r="FM341" s="51"/>
      <c r="FN341" s="51"/>
      <c r="FO341" s="51"/>
      <c r="FP341" s="51"/>
      <c r="FQ341" s="51"/>
      <c r="FR341" s="51"/>
      <c r="FS341" s="51"/>
      <c r="FT341" s="51"/>
      <c r="FU341" s="51"/>
      <c r="FV341" s="51"/>
      <c r="FW341" s="51"/>
      <c r="FX341" s="51"/>
      <c r="FY341" s="51"/>
      <c r="FZ341" s="51"/>
      <c r="GA341" s="51"/>
      <c r="GB341" s="51"/>
      <c r="GC341" s="51"/>
      <c r="GD341" s="51"/>
      <c r="GE341" s="51"/>
      <c r="GF341" s="51"/>
      <c r="GG341" s="51"/>
      <c r="GH341" s="51"/>
      <c r="GI341" s="51"/>
      <c r="GJ341" s="51"/>
      <c r="GK341" s="51"/>
      <c r="GL341" s="51"/>
      <c r="GM341" s="51"/>
      <c r="GN341" s="51"/>
      <c r="GO341" s="51"/>
      <c r="GP341" s="51"/>
      <c r="GQ341" s="51"/>
      <c r="GR341" s="51"/>
      <c r="GS341" s="51"/>
      <c r="GT341" s="51"/>
      <c r="GU341" s="51"/>
      <c r="GV341" s="51"/>
      <c r="GW341" s="51"/>
      <c r="GX341" s="51"/>
      <c r="GY341" s="51"/>
      <c r="GZ341" s="51"/>
      <c r="HA341" s="51"/>
      <c r="HB341" s="51"/>
      <c r="HC341" s="51"/>
      <c r="HD341" s="51"/>
      <c r="HE341" s="51"/>
      <c r="HF341" s="51"/>
      <c r="HG341" s="51"/>
      <c r="HH341" s="51"/>
      <c r="HI341" s="51"/>
      <c r="HJ341" s="51"/>
      <c r="HK341" s="51"/>
    </row>
    <row r="342" spans="1:219" s="23" customFormat="1" ht="26.25">
      <c r="A342" s="3">
        <v>21</v>
      </c>
      <c r="B342" s="21" t="s">
        <v>835</v>
      </c>
      <c r="C342" s="3" t="s">
        <v>159</v>
      </c>
      <c r="D342" s="3" t="s">
        <v>2499</v>
      </c>
      <c r="E342" s="3" t="s">
        <v>2622</v>
      </c>
      <c r="F342" s="3" t="s">
        <v>2622</v>
      </c>
      <c r="G342" s="3">
        <v>1963</v>
      </c>
      <c r="H342" s="204">
        <v>20960.22</v>
      </c>
      <c r="I342" s="3" t="s">
        <v>1155</v>
      </c>
      <c r="J342" s="206" t="s">
        <v>885</v>
      </c>
      <c r="K342" s="3" t="s">
        <v>886</v>
      </c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  <c r="CR342" s="51"/>
      <c r="CS342" s="51"/>
      <c r="CT342" s="51"/>
      <c r="CU342" s="51"/>
      <c r="CV342" s="51"/>
      <c r="CW342" s="51"/>
      <c r="CX342" s="51"/>
      <c r="CY342" s="51"/>
      <c r="CZ342" s="51"/>
      <c r="DA342" s="51"/>
      <c r="DB342" s="51"/>
      <c r="DC342" s="51"/>
      <c r="DD342" s="51"/>
      <c r="DE342" s="51"/>
      <c r="DF342" s="51"/>
      <c r="DG342" s="51"/>
      <c r="DH342" s="51"/>
      <c r="DI342" s="51"/>
      <c r="DJ342" s="51"/>
      <c r="DK342" s="51"/>
      <c r="DL342" s="51"/>
      <c r="DM342" s="51"/>
      <c r="DN342" s="51"/>
      <c r="DO342" s="51"/>
      <c r="DP342" s="51"/>
      <c r="DQ342" s="51"/>
      <c r="DR342" s="51"/>
      <c r="DS342" s="51"/>
      <c r="DT342" s="51"/>
      <c r="DU342" s="51"/>
      <c r="DV342" s="51"/>
      <c r="DW342" s="51"/>
      <c r="DX342" s="51"/>
      <c r="DY342" s="51"/>
      <c r="DZ342" s="51"/>
      <c r="EA342" s="51"/>
      <c r="EB342" s="51"/>
      <c r="EC342" s="51"/>
      <c r="ED342" s="51"/>
      <c r="EE342" s="51"/>
      <c r="EF342" s="51"/>
      <c r="EG342" s="51"/>
      <c r="EH342" s="51"/>
      <c r="EI342" s="51"/>
      <c r="EJ342" s="51"/>
      <c r="EK342" s="51"/>
      <c r="EL342" s="51"/>
      <c r="EM342" s="51"/>
      <c r="EN342" s="51"/>
      <c r="EO342" s="51"/>
      <c r="EP342" s="51"/>
      <c r="EQ342" s="51"/>
      <c r="ER342" s="51"/>
      <c r="ES342" s="51"/>
      <c r="ET342" s="51"/>
      <c r="EU342" s="51"/>
      <c r="EV342" s="51"/>
      <c r="EW342" s="51"/>
      <c r="EX342" s="51"/>
      <c r="EY342" s="51"/>
      <c r="EZ342" s="51"/>
      <c r="FA342" s="51"/>
      <c r="FB342" s="51"/>
      <c r="FC342" s="51"/>
      <c r="FD342" s="51"/>
      <c r="FE342" s="51"/>
      <c r="FF342" s="51"/>
      <c r="FG342" s="51"/>
      <c r="FH342" s="51"/>
      <c r="FI342" s="51"/>
      <c r="FJ342" s="51"/>
      <c r="FK342" s="51"/>
      <c r="FL342" s="51"/>
      <c r="FM342" s="51"/>
      <c r="FN342" s="51"/>
      <c r="FO342" s="51"/>
      <c r="FP342" s="51"/>
      <c r="FQ342" s="51"/>
      <c r="FR342" s="51"/>
      <c r="FS342" s="51"/>
      <c r="FT342" s="51"/>
      <c r="FU342" s="51"/>
      <c r="FV342" s="51"/>
      <c r="FW342" s="51"/>
      <c r="FX342" s="51"/>
      <c r="FY342" s="51"/>
      <c r="FZ342" s="51"/>
      <c r="GA342" s="51"/>
      <c r="GB342" s="51"/>
      <c r="GC342" s="51"/>
      <c r="GD342" s="51"/>
      <c r="GE342" s="51"/>
      <c r="GF342" s="51"/>
      <c r="GG342" s="51"/>
      <c r="GH342" s="51"/>
      <c r="GI342" s="51"/>
      <c r="GJ342" s="51"/>
      <c r="GK342" s="51"/>
      <c r="GL342" s="51"/>
      <c r="GM342" s="51"/>
      <c r="GN342" s="51"/>
      <c r="GO342" s="51"/>
      <c r="GP342" s="51"/>
      <c r="GQ342" s="51"/>
      <c r="GR342" s="51"/>
      <c r="GS342" s="51"/>
      <c r="GT342" s="51"/>
      <c r="GU342" s="51"/>
      <c r="GV342" s="51"/>
      <c r="GW342" s="51"/>
      <c r="GX342" s="51"/>
      <c r="GY342" s="51"/>
      <c r="GZ342" s="51"/>
      <c r="HA342" s="51"/>
      <c r="HB342" s="51"/>
      <c r="HC342" s="51"/>
      <c r="HD342" s="51"/>
      <c r="HE342" s="51"/>
      <c r="HF342" s="51"/>
      <c r="HG342" s="51"/>
      <c r="HH342" s="51"/>
      <c r="HI342" s="51"/>
      <c r="HJ342" s="51"/>
      <c r="HK342" s="51"/>
    </row>
    <row r="343" spans="1:219" s="23" customFormat="1" ht="26.25">
      <c r="A343" s="3">
        <v>22</v>
      </c>
      <c r="B343" s="21" t="s">
        <v>836</v>
      </c>
      <c r="C343" s="3" t="s">
        <v>159</v>
      </c>
      <c r="D343" s="3" t="s">
        <v>2499</v>
      </c>
      <c r="E343" s="3" t="s">
        <v>2622</v>
      </c>
      <c r="F343" s="3" t="s">
        <v>2622</v>
      </c>
      <c r="G343" s="3">
        <v>1961</v>
      </c>
      <c r="H343" s="204">
        <v>78754.74</v>
      </c>
      <c r="I343" s="3" t="s">
        <v>1155</v>
      </c>
      <c r="J343" s="206" t="s">
        <v>885</v>
      </c>
      <c r="K343" s="3" t="s">
        <v>886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  <c r="CR343" s="51"/>
      <c r="CS343" s="51"/>
      <c r="CT343" s="51"/>
      <c r="CU343" s="51"/>
      <c r="CV343" s="51"/>
      <c r="CW343" s="51"/>
      <c r="CX343" s="51"/>
      <c r="CY343" s="51"/>
      <c r="CZ343" s="51"/>
      <c r="DA343" s="51"/>
      <c r="DB343" s="51"/>
      <c r="DC343" s="51"/>
      <c r="DD343" s="51"/>
      <c r="DE343" s="51"/>
      <c r="DF343" s="51"/>
      <c r="DG343" s="51"/>
      <c r="DH343" s="51"/>
      <c r="DI343" s="51"/>
      <c r="DJ343" s="51"/>
      <c r="DK343" s="51"/>
      <c r="DL343" s="51"/>
      <c r="DM343" s="51"/>
      <c r="DN343" s="51"/>
      <c r="DO343" s="51"/>
      <c r="DP343" s="51"/>
      <c r="DQ343" s="51"/>
      <c r="DR343" s="51"/>
      <c r="DS343" s="51"/>
      <c r="DT343" s="51"/>
      <c r="DU343" s="51"/>
      <c r="DV343" s="51"/>
      <c r="DW343" s="51"/>
      <c r="DX343" s="51"/>
      <c r="DY343" s="51"/>
      <c r="DZ343" s="51"/>
      <c r="EA343" s="51"/>
      <c r="EB343" s="51"/>
      <c r="EC343" s="51"/>
      <c r="ED343" s="51"/>
      <c r="EE343" s="51"/>
      <c r="EF343" s="51"/>
      <c r="EG343" s="51"/>
      <c r="EH343" s="51"/>
      <c r="EI343" s="51"/>
      <c r="EJ343" s="51"/>
      <c r="EK343" s="51"/>
      <c r="EL343" s="51"/>
      <c r="EM343" s="51"/>
      <c r="EN343" s="51"/>
      <c r="EO343" s="51"/>
      <c r="EP343" s="51"/>
      <c r="EQ343" s="51"/>
      <c r="ER343" s="51"/>
      <c r="ES343" s="51"/>
      <c r="ET343" s="51"/>
      <c r="EU343" s="51"/>
      <c r="EV343" s="51"/>
      <c r="EW343" s="51"/>
      <c r="EX343" s="51"/>
      <c r="EY343" s="51"/>
      <c r="EZ343" s="51"/>
      <c r="FA343" s="51"/>
      <c r="FB343" s="51"/>
      <c r="FC343" s="51"/>
      <c r="FD343" s="51"/>
      <c r="FE343" s="51"/>
      <c r="FF343" s="51"/>
      <c r="FG343" s="51"/>
      <c r="FH343" s="51"/>
      <c r="FI343" s="51"/>
      <c r="FJ343" s="51"/>
      <c r="FK343" s="51"/>
      <c r="FL343" s="51"/>
      <c r="FM343" s="51"/>
      <c r="FN343" s="51"/>
      <c r="FO343" s="51"/>
      <c r="FP343" s="51"/>
      <c r="FQ343" s="51"/>
      <c r="FR343" s="51"/>
      <c r="FS343" s="51"/>
      <c r="FT343" s="51"/>
      <c r="FU343" s="51"/>
      <c r="FV343" s="51"/>
      <c r="FW343" s="51"/>
      <c r="FX343" s="51"/>
      <c r="FY343" s="51"/>
      <c r="FZ343" s="51"/>
      <c r="GA343" s="51"/>
      <c r="GB343" s="51"/>
      <c r="GC343" s="51"/>
      <c r="GD343" s="51"/>
      <c r="GE343" s="51"/>
      <c r="GF343" s="51"/>
      <c r="GG343" s="51"/>
      <c r="GH343" s="51"/>
      <c r="GI343" s="51"/>
      <c r="GJ343" s="51"/>
      <c r="GK343" s="51"/>
      <c r="GL343" s="51"/>
      <c r="GM343" s="51"/>
      <c r="GN343" s="51"/>
      <c r="GO343" s="51"/>
      <c r="GP343" s="51"/>
      <c r="GQ343" s="51"/>
      <c r="GR343" s="51"/>
      <c r="GS343" s="51"/>
      <c r="GT343" s="51"/>
      <c r="GU343" s="51"/>
      <c r="GV343" s="51"/>
      <c r="GW343" s="51"/>
      <c r="GX343" s="51"/>
      <c r="GY343" s="51"/>
      <c r="GZ343" s="51"/>
      <c r="HA343" s="51"/>
      <c r="HB343" s="51"/>
      <c r="HC343" s="51"/>
      <c r="HD343" s="51"/>
      <c r="HE343" s="51"/>
      <c r="HF343" s="51"/>
      <c r="HG343" s="51"/>
      <c r="HH343" s="51"/>
      <c r="HI343" s="51"/>
      <c r="HJ343" s="51"/>
      <c r="HK343" s="51"/>
    </row>
    <row r="344" spans="1:219" s="23" customFormat="1" ht="26.25">
      <c r="A344" s="3">
        <v>23</v>
      </c>
      <c r="B344" s="21" t="s">
        <v>837</v>
      </c>
      <c r="C344" s="3" t="s">
        <v>159</v>
      </c>
      <c r="D344" s="3" t="s">
        <v>2499</v>
      </c>
      <c r="E344" s="3" t="s">
        <v>2622</v>
      </c>
      <c r="F344" s="3" t="s">
        <v>2622</v>
      </c>
      <c r="G344" s="3">
        <v>1998</v>
      </c>
      <c r="H344" s="204">
        <v>590926.37</v>
      </c>
      <c r="I344" s="3" t="s">
        <v>1155</v>
      </c>
      <c r="J344" s="206" t="s">
        <v>872</v>
      </c>
      <c r="K344" s="3" t="s">
        <v>873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  <c r="CR344" s="51"/>
      <c r="CS344" s="51"/>
      <c r="CT344" s="51"/>
      <c r="CU344" s="51"/>
      <c r="CV344" s="51"/>
      <c r="CW344" s="51"/>
      <c r="CX344" s="51"/>
      <c r="CY344" s="51"/>
      <c r="CZ344" s="51"/>
      <c r="DA344" s="51"/>
      <c r="DB344" s="51"/>
      <c r="DC344" s="51"/>
      <c r="DD344" s="51"/>
      <c r="DE344" s="51"/>
      <c r="DF344" s="51"/>
      <c r="DG344" s="51"/>
      <c r="DH344" s="51"/>
      <c r="DI344" s="51"/>
      <c r="DJ344" s="51"/>
      <c r="DK344" s="51"/>
      <c r="DL344" s="51"/>
      <c r="DM344" s="51"/>
      <c r="DN344" s="51"/>
      <c r="DO344" s="51"/>
      <c r="DP344" s="51"/>
      <c r="DQ344" s="51"/>
      <c r="DR344" s="51"/>
      <c r="DS344" s="51"/>
      <c r="DT344" s="51"/>
      <c r="DU344" s="51"/>
      <c r="DV344" s="51"/>
      <c r="DW344" s="51"/>
      <c r="DX344" s="51"/>
      <c r="DY344" s="51"/>
      <c r="DZ344" s="51"/>
      <c r="EA344" s="51"/>
      <c r="EB344" s="51"/>
      <c r="EC344" s="51"/>
      <c r="ED344" s="51"/>
      <c r="EE344" s="51"/>
      <c r="EF344" s="51"/>
      <c r="EG344" s="51"/>
      <c r="EH344" s="51"/>
      <c r="EI344" s="51"/>
      <c r="EJ344" s="51"/>
      <c r="EK344" s="51"/>
      <c r="EL344" s="51"/>
      <c r="EM344" s="51"/>
      <c r="EN344" s="51"/>
      <c r="EO344" s="51"/>
      <c r="EP344" s="51"/>
      <c r="EQ344" s="51"/>
      <c r="ER344" s="51"/>
      <c r="ES344" s="51"/>
      <c r="ET344" s="51"/>
      <c r="EU344" s="51"/>
      <c r="EV344" s="51"/>
      <c r="EW344" s="51"/>
      <c r="EX344" s="51"/>
      <c r="EY344" s="51"/>
      <c r="EZ344" s="51"/>
      <c r="FA344" s="51"/>
      <c r="FB344" s="51"/>
      <c r="FC344" s="51"/>
      <c r="FD344" s="51"/>
      <c r="FE344" s="51"/>
      <c r="FF344" s="51"/>
      <c r="FG344" s="51"/>
      <c r="FH344" s="51"/>
      <c r="FI344" s="51"/>
      <c r="FJ344" s="51"/>
      <c r="FK344" s="51"/>
      <c r="FL344" s="51"/>
      <c r="FM344" s="51"/>
      <c r="FN344" s="51"/>
      <c r="FO344" s="51"/>
      <c r="FP344" s="51"/>
      <c r="FQ344" s="51"/>
      <c r="FR344" s="51"/>
      <c r="FS344" s="51"/>
      <c r="FT344" s="51"/>
      <c r="FU344" s="51"/>
      <c r="FV344" s="51"/>
      <c r="FW344" s="51"/>
      <c r="FX344" s="51"/>
      <c r="FY344" s="51"/>
      <c r="FZ344" s="51"/>
      <c r="GA344" s="51"/>
      <c r="GB344" s="51"/>
      <c r="GC344" s="51"/>
      <c r="GD344" s="51"/>
      <c r="GE344" s="51"/>
      <c r="GF344" s="51"/>
      <c r="GG344" s="51"/>
      <c r="GH344" s="51"/>
      <c r="GI344" s="51"/>
      <c r="GJ344" s="51"/>
      <c r="GK344" s="51"/>
      <c r="GL344" s="51"/>
      <c r="GM344" s="51"/>
      <c r="GN344" s="51"/>
      <c r="GO344" s="51"/>
      <c r="GP344" s="51"/>
      <c r="GQ344" s="51"/>
      <c r="GR344" s="51"/>
      <c r="GS344" s="51"/>
      <c r="GT344" s="51"/>
      <c r="GU344" s="51"/>
      <c r="GV344" s="51"/>
      <c r="GW344" s="51"/>
      <c r="GX344" s="51"/>
      <c r="GY344" s="51"/>
      <c r="GZ344" s="51"/>
      <c r="HA344" s="51"/>
      <c r="HB344" s="51"/>
      <c r="HC344" s="51"/>
      <c r="HD344" s="51"/>
      <c r="HE344" s="51"/>
      <c r="HF344" s="51"/>
      <c r="HG344" s="51"/>
      <c r="HH344" s="51"/>
      <c r="HI344" s="51"/>
      <c r="HJ344" s="51"/>
      <c r="HK344" s="51"/>
    </row>
    <row r="345" spans="1:219" s="23" customFormat="1" ht="39">
      <c r="A345" s="3">
        <v>24</v>
      </c>
      <c r="B345" s="21" t="s">
        <v>838</v>
      </c>
      <c r="C345" s="3" t="s">
        <v>159</v>
      </c>
      <c r="D345" s="3" t="s">
        <v>2499</v>
      </c>
      <c r="E345" s="3" t="s">
        <v>2622</v>
      </c>
      <c r="F345" s="3" t="s">
        <v>2622</v>
      </c>
      <c r="G345" s="3">
        <v>1998</v>
      </c>
      <c r="H345" s="204">
        <v>1847820.2</v>
      </c>
      <c r="I345" s="3" t="s">
        <v>1155</v>
      </c>
      <c r="J345" s="206" t="s">
        <v>887</v>
      </c>
      <c r="K345" s="3" t="s">
        <v>888</v>
      </c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  <c r="CR345" s="51"/>
      <c r="CS345" s="51"/>
      <c r="CT345" s="51"/>
      <c r="CU345" s="51"/>
      <c r="CV345" s="51"/>
      <c r="CW345" s="51"/>
      <c r="CX345" s="51"/>
      <c r="CY345" s="51"/>
      <c r="CZ345" s="51"/>
      <c r="DA345" s="51"/>
      <c r="DB345" s="51"/>
      <c r="DC345" s="51"/>
      <c r="DD345" s="51"/>
      <c r="DE345" s="51"/>
      <c r="DF345" s="51"/>
      <c r="DG345" s="51"/>
      <c r="DH345" s="51"/>
      <c r="DI345" s="51"/>
      <c r="DJ345" s="51"/>
      <c r="DK345" s="51"/>
      <c r="DL345" s="51"/>
      <c r="DM345" s="51"/>
      <c r="DN345" s="51"/>
      <c r="DO345" s="51"/>
      <c r="DP345" s="51"/>
      <c r="DQ345" s="51"/>
      <c r="DR345" s="51"/>
      <c r="DS345" s="51"/>
      <c r="DT345" s="51"/>
      <c r="DU345" s="51"/>
      <c r="DV345" s="51"/>
      <c r="DW345" s="51"/>
      <c r="DX345" s="51"/>
      <c r="DY345" s="51"/>
      <c r="DZ345" s="51"/>
      <c r="EA345" s="51"/>
      <c r="EB345" s="51"/>
      <c r="EC345" s="51"/>
      <c r="ED345" s="51"/>
      <c r="EE345" s="51"/>
      <c r="EF345" s="51"/>
      <c r="EG345" s="51"/>
      <c r="EH345" s="51"/>
      <c r="EI345" s="51"/>
      <c r="EJ345" s="51"/>
      <c r="EK345" s="51"/>
      <c r="EL345" s="51"/>
      <c r="EM345" s="51"/>
      <c r="EN345" s="51"/>
      <c r="EO345" s="51"/>
      <c r="EP345" s="51"/>
      <c r="EQ345" s="51"/>
      <c r="ER345" s="51"/>
      <c r="ES345" s="51"/>
      <c r="ET345" s="51"/>
      <c r="EU345" s="51"/>
      <c r="EV345" s="51"/>
      <c r="EW345" s="51"/>
      <c r="EX345" s="51"/>
      <c r="EY345" s="51"/>
      <c r="EZ345" s="51"/>
      <c r="FA345" s="51"/>
      <c r="FB345" s="51"/>
      <c r="FC345" s="51"/>
      <c r="FD345" s="51"/>
      <c r="FE345" s="51"/>
      <c r="FF345" s="51"/>
      <c r="FG345" s="51"/>
      <c r="FH345" s="51"/>
      <c r="FI345" s="51"/>
      <c r="FJ345" s="51"/>
      <c r="FK345" s="51"/>
      <c r="FL345" s="51"/>
      <c r="FM345" s="51"/>
      <c r="FN345" s="51"/>
      <c r="FO345" s="51"/>
      <c r="FP345" s="51"/>
      <c r="FQ345" s="51"/>
      <c r="FR345" s="51"/>
      <c r="FS345" s="51"/>
      <c r="FT345" s="51"/>
      <c r="FU345" s="51"/>
      <c r="FV345" s="51"/>
      <c r="FW345" s="51"/>
      <c r="FX345" s="51"/>
      <c r="FY345" s="51"/>
      <c r="FZ345" s="51"/>
      <c r="GA345" s="51"/>
      <c r="GB345" s="51"/>
      <c r="GC345" s="51"/>
      <c r="GD345" s="51"/>
      <c r="GE345" s="51"/>
      <c r="GF345" s="51"/>
      <c r="GG345" s="51"/>
      <c r="GH345" s="51"/>
      <c r="GI345" s="51"/>
      <c r="GJ345" s="51"/>
      <c r="GK345" s="51"/>
      <c r="GL345" s="51"/>
      <c r="GM345" s="51"/>
      <c r="GN345" s="51"/>
      <c r="GO345" s="51"/>
      <c r="GP345" s="51"/>
      <c r="GQ345" s="51"/>
      <c r="GR345" s="51"/>
      <c r="GS345" s="51"/>
      <c r="GT345" s="51"/>
      <c r="GU345" s="51"/>
      <c r="GV345" s="51"/>
      <c r="GW345" s="51"/>
      <c r="GX345" s="51"/>
      <c r="GY345" s="51"/>
      <c r="GZ345" s="51"/>
      <c r="HA345" s="51"/>
      <c r="HB345" s="51"/>
      <c r="HC345" s="51"/>
      <c r="HD345" s="51"/>
      <c r="HE345" s="51"/>
      <c r="HF345" s="51"/>
      <c r="HG345" s="51"/>
      <c r="HH345" s="51"/>
      <c r="HI345" s="51"/>
      <c r="HJ345" s="51"/>
      <c r="HK345" s="51"/>
    </row>
    <row r="346" spans="1:219" s="23" customFormat="1" ht="12.75">
      <c r="A346" s="3">
        <v>25</v>
      </c>
      <c r="B346" s="21" t="s">
        <v>839</v>
      </c>
      <c r="C346" s="3" t="s">
        <v>159</v>
      </c>
      <c r="D346" s="3" t="s">
        <v>2499</v>
      </c>
      <c r="E346" s="3" t="s">
        <v>2622</v>
      </c>
      <c r="F346" s="3" t="s">
        <v>2622</v>
      </c>
      <c r="G346" s="3">
        <v>2000</v>
      </c>
      <c r="H346" s="204">
        <v>1168047.74</v>
      </c>
      <c r="I346" s="3" t="s">
        <v>1155</v>
      </c>
      <c r="J346" s="206"/>
      <c r="K346" s="3" t="s">
        <v>889</v>
      </c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  <c r="CR346" s="51"/>
      <c r="CS346" s="51"/>
      <c r="CT346" s="51"/>
      <c r="CU346" s="51"/>
      <c r="CV346" s="51"/>
      <c r="CW346" s="51"/>
      <c r="CX346" s="51"/>
      <c r="CY346" s="51"/>
      <c r="CZ346" s="51"/>
      <c r="DA346" s="51"/>
      <c r="DB346" s="51"/>
      <c r="DC346" s="51"/>
      <c r="DD346" s="51"/>
      <c r="DE346" s="51"/>
      <c r="DF346" s="51"/>
      <c r="DG346" s="51"/>
      <c r="DH346" s="51"/>
      <c r="DI346" s="51"/>
      <c r="DJ346" s="51"/>
      <c r="DK346" s="51"/>
      <c r="DL346" s="51"/>
      <c r="DM346" s="51"/>
      <c r="DN346" s="51"/>
      <c r="DO346" s="51"/>
      <c r="DP346" s="51"/>
      <c r="DQ346" s="51"/>
      <c r="DR346" s="51"/>
      <c r="DS346" s="51"/>
      <c r="DT346" s="51"/>
      <c r="DU346" s="51"/>
      <c r="DV346" s="51"/>
      <c r="DW346" s="51"/>
      <c r="DX346" s="51"/>
      <c r="DY346" s="51"/>
      <c r="DZ346" s="51"/>
      <c r="EA346" s="51"/>
      <c r="EB346" s="51"/>
      <c r="EC346" s="51"/>
      <c r="ED346" s="51"/>
      <c r="EE346" s="51"/>
      <c r="EF346" s="51"/>
      <c r="EG346" s="51"/>
      <c r="EH346" s="51"/>
      <c r="EI346" s="51"/>
      <c r="EJ346" s="51"/>
      <c r="EK346" s="51"/>
      <c r="EL346" s="51"/>
      <c r="EM346" s="51"/>
      <c r="EN346" s="51"/>
      <c r="EO346" s="51"/>
      <c r="EP346" s="51"/>
      <c r="EQ346" s="51"/>
      <c r="ER346" s="51"/>
      <c r="ES346" s="51"/>
      <c r="ET346" s="51"/>
      <c r="EU346" s="51"/>
      <c r="EV346" s="51"/>
      <c r="EW346" s="51"/>
      <c r="EX346" s="51"/>
      <c r="EY346" s="51"/>
      <c r="EZ346" s="51"/>
      <c r="FA346" s="51"/>
      <c r="FB346" s="51"/>
      <c r="FC346" s="51"/>
      <c r="FD346" s="51"/>
      <c r="FE346" s="51"/>
      <c r="FF346" s="51"/>
      <c r="FG346" s="51"/>
      <c r="FH346" s="51"/>
      <c r="FI346" s="51"/>
      <c r="FJ346" s="51"/>
      <c r="FK346" s="51"/>
      <c r="FL346" s="51"/>
      <c r="FM346" s="51"/>
      <c r="FN346" s="51"/>
      <c r="FO346" s="51"/>
      <c r="FP346" s="51"/>
      <c r="FQ346" s="51"/>
      <c r="FR346" s="51"/>
      <c r="FS346" s="51"/>
      <c r="FT346" s="51"/>
      <c r="FU346" s="51"/>
      <c r="FV346" s="51"/>
      <c r="FW346" s="51"/>
      <c r="FX346" s="51"/>
      <c r="FY346" s="51"/>
      <c r="FZ346" s="51"/>
      <c r="GA346" s="51"/>
      <c r="GB346" s="51"/>
      <c r="GC346" s="51"/>
      <c r="GD346" s="51"/>
      <c r="GE346" s="51"/>
      <c r="GF346" s="51"/>
      <c r="GG346" s="51"/>
      <c r="GH346" s="51"/>
      <c r="GI346" s="51"/>
      <c r="GJ346" s="51"/>
      <c r="GK346" s="51"/>
      <c r="GL346" s="51"/>
      <c r="GM346" s="51"/>
      <c r="GN346" s="51"/>
      <c r="GO346" s="51"/>
      <c r="GP346" s="51"/>
      <c r="GQ346" s="51"/>
      <c r="GR346" s="51"/>
      <c r="GS346" s="51"/>
      <c r="GT346" s="51"/>
      <c r="GU346" s="51"/>
      <c r="GV346" s="51"/>
      <c r="GW346" s="51"/>
      <c r="GX346" s="51"/>
      <c r="GY346" s="51"/>
      <c r="GZ346" s="51"/>
      <c r="HA346" s="51"/>
      <c r="HB346" s="51"/>
      <c r="HC346" s="51"/>
      <c r="HD346" s="51"/>
      <c r="HE346" s="51"/>
      <c r="HF346" s="51"/>
      <c r="HG346" s="51"/>
      <c r="HH346" s="51"/>
      <c r="HI346" s="51"/>
      <c r="HJ346" s="51"/>
      <c r="HK346" s="51"/>
    </row>
    <row r="347" spans="1:219" s="23" customFormat="1" ht="26.25">
      <c r="A347" s="3">
        <v>26</v>
      </c>
      <c r="B347" s="21" t="s">
        <v>840</v>
      </c>
      <c r="C347" s="3" t="s">
        <v>159</v>
      </c>
      <c r="D347" s="3" t="s">
        <v>2499</v>
      </c>
      <c r="E347" s="3" t="s">
        <v>2622</v>
      </c>
      <c r="F347" s="3" t="s">
        <v>2622</v>
      </c>
      <c r="G347" s="3">
        <v>1979</v>
      </c>
      <c r="H347" s="204">
        <v>1861525.9</v>
      </c>
      <c r="I347" s="3" t="s">
        <v>1155</v>
      </c>
      <c r="J347" s="206"/>
      <c r="K347" s="3" t="s">
        <v>890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  <c r="CW347" s="51"/>
      <c r="CX347" s="51"/>
      <c r="CY347" s="51"/>
      <c r="CZ347" s="51"/>
      <c r="DA347" s="51"/>
      <c r="DB347" s="51"/>
      <c r="DC347" s="51"/>
      <c r="DD347" s="51"/>
      <c r="DE347" s="51"/>
      <c r="DF347" s="51"/>
      <c r="DG347" s="51"/>
      <c r="DH347" s="51"/>
      <c r="DI347" s="51"/>
      <c r="DJ347" s="51"/>
      <c r="DK347" s="51"/>
      <c r="DL347" s="51"/>
      <c r="DM347" s="51"/>
      <c r="DN347" s="51"/>
      <c r="DO347" s="51"/>
      <c r="DP347" s="51"/>
      <c r="DQ347" s="51"/>
      <c r="DR347" s="51"/>
      <c r="DS347" s="51"/>
      <c r="DT347" s="51"/>
      <c r="DU347" s="51"/>
      <c r="DV347" s="51"/>
      <c r="DW347" s="51"/>
      <c r="DX347" s="51"/>
      <c r="DY347" s="51"/>
      <c r="DZ347" s="51"/>
      <c r="EA347" s="51"/>
      <c r="EB347" s="51"/>
      <c r="EC347" s="51"/>
      <c r="ED347" s="51"/>
      <c r="EE347" s="51"/>
      <c r="EF347" s="51"/>
      <c r="EG347" s="51"/>
      <c r="EH347" s="51"/>
      <c r="EI347" s="51"/>
      <c r="EJ347" s="51"/>
      <c r="EK347" s="51"/>
      <c r="EL347" s="51"/>
      <c r="EM347" s="51"/>
      <c r="EN347" s="51"/>
      <c r="EO347" s="51"/>
      <c r="EP347" s="51"/>
      <c r="EQ347" s="51"/>
      <c r="ER347" s="51"/>
      <c r="ES347" s="51"/>
      <c r="ET347" s="51"/>
      <c r="EU347" s="51"/>
      <c r="EV347" s="51"/>
      <c r="EW347" s="51"/>
      <c r="EX347" s="51"/>
      <c r="EY347" s="51"/>
      <c r="EZ347" s="51"/>
      <c r="FA347" s="51"/>
      <c r="FB347" s="51"/>
      <c r="FC347" s="51"/>
      <c r="FD347" s="51"/>
      <c r="FE347" s="51"/>
      <c r="FF347" s="51"/>
      <c r="FG347" s="51"/>
      <c r="FH347" s="51"/>
      <c r="FI347" s="51"/>
      <c r="FJ347" s="51"/>
      <c r="FK347" s="51"/>
      <c r="FL347" s="51"/>
      <c r="FM347" s="51"/>
      <c r="FN347" s="51"/>
      <c r="FO347" s="51"/>
      <c r="FP347" s="51"/>
      <c r="FQ347" s="51"/>
      <c r="FR347" s="51"/>
      <c r="FS347" s="51"/>
      <c r="FT347" s="51"/>
      <c r="FU347" s="51"/>
      <c r="FV347" s="51"/>
      <c r="FW347" s="51"/>
      <c r="FX347" s="51"/>
      <c r="FY347" s="51"/>
      <c r="FZ347" s="51"/>
      <c r="GA347" s="51"/>
      <c r="GB347" s="51"/>
      <c r="GC347" s="51"/>
      <c r="GD347" s="51"/>
      <c r="GE347" s="51"/>
      <c r="GF347" s="51"/>
      <c r="GG347" s="51"/>
      <c r="GH347" s="51"/>
      <c r="GI347" s="51"/>
      <c r="GJ347" s="51"/>
      <c r="GK347" s="51"/>
      <c r="GL347" s="51"/>
      <c r="GM347" s="51"/>
      <c r="GN347" s="51"/>
      <c r="GO347" s="51"/>
      <c r="GP347" s="51"/>
      <c r="GQ347" s="51"/>
      <c r="GR347" s="51"/>
      <c r="GS347" s="51"/>
      <c r="GT347" s="51"/>
      <c r="GU347" s="51"/>
      <c r="GV347" s="51"/>
      <c r="GW347" s="51"/>
      <c r="GX347" s="51"/>
      <c r="GY347" s="51"/>
      <c r="GZ347" s="51"/>
      <c r="HA347" s="51"/>
      <c r="HB347" s="51"/>
      <c r="HC347" s="51"/>
      <c r="HD347" s="51"/>
      <c r="HE347" s="51"/>
      <c r="HF347" s="51"/>
      <c r="HG347" s="51"/>
      <c r="HH347" s="51"/>
      <c r="HI347" s="51"/>
      <c r="HJ347" s="51"/>
      <c r="HK347" s="51"/>
    </row>
    <row r="348" spans="1:219" s="23" customFormat="1" ht="26.25">
      <c r="A348" s="3">
        <v>27</v>
      </c>
      <c r="B348" s="21" t="s">
        <v>841</v>
      </c>
      <c r="C348" s="3" t="s">
        <v>159</v>
      </c>
      <c r="D348" s="3" t="s">
        <v>2499</v>
      </c>
      <c r="E348" s="3" t="s">
        <v>2622</v>
      </c>
      <c r="F348" s="3" t="s">
        <v>2622</v>
      </c>
      <c r="G348" s="3">
        <v>2008</v>
      </c>
      <c r="H348" s="204">
        <v>52850.04</v>
      </c>
      <c r="I348" s="3" t="s">
        <v>1155</v>
      </c>
      <c r="J348" s="206"/>
      <c r="K348" s="214" t="s">
        <v>891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  <c r="CW348" s="51"/>
      <c r="CX348" s="51"/>
      <c r="CY348" s="51"/>
      <c r="CZ348" s="51"/>
      <c r="DA348" s="51"/>
      <c r="DB348" s="51"/>
      <c r="DC348" s="51"/>
      <c r="DD348" s="51"/>
      <c r="DE348" s="51"/>
      <c r="DF348" s="51"/>
      <c r="DG348" s="51"/>
      <c r="DH348" s="51"/>
      <c r="DI348" s="51"/>
      <c r="DJ348" s="51"/>
      <c r="DK348" s="51"/>
      <c r="DL348" s="51"/>
      <c r="DM348" s="51"/>
      <c r="DN348" s="51"/>
      <c r="DO348" s="51"/>
      <c r="DP348" s="51"/>
      <c r="DQ348" s="51"/>
      <c r="DR348" s="51"/>
      <c r="DS348" s="51"/>
      <c r="DT348" s="51"/>
      <c r="DU348" s="51"/>
      <c r="DV348" s="51"/>
      <c r="DW348" s="51"/>
      <c r="DX348" s="51"/>
      <c r="DY348" s="51"/>
      <c r="DZ348" s="51"/>
      <c r="EA348" s="51"/>
      <c r="EB348" s="51"/>
      <c r="EC348" s="51"/>
      <c r="ED348" s="51"/>
      <c r="EE348" s="51"/>
      <c r="EF348" s="51"/>
      <c r="EG348" s="51"/>
      <c r="EH348" s="51"/>
      <c r="EI348" s="51"/>
      <c r="EJ348" s="51"/>
      <c r="EK348" s="51"/>
      <c r="EL348" s="51"/>
      <c r="EM348" s="51"/>
      <c r="EN348" s="51"/>
      <c r="EO348" s="51"/>
      <c r="EP348" s="51"/>
      <c r="EQ348" s="51"/>
      <c r="ER348" s="51"/>
      <c r="ES348" s="51"/>
      <c r="ET348" s="51"/>
      <c r="EU348" s="51"/>
      <c r="EV348" s="51"/>
      <c r="EW348" s="51"/>
      <c r="EX348" s="51"/>
      <c r="EY348" s="51"/>
      <c r="EZ348" s="51"/>
      <c r="FA348" s="51"/>
      <c r="FB348" s="51"/>
      <c r="FC348" s="51"/>
      <c r="FD348" s="51"/>
      <c r="FE348" s="51"/>
      <c r="FF348" s="51"/>
      <c r="FG348" s="51"/>
      <c r="FH348" s="51"/>
      <c r="FI348" s="51"/>
      <c r="FJ348" s="51"/>
      <c r="FK348" s="51"/>
      <c r="FL348" s="51"/>
      <c r="FM348" s="51"/>
      <c r="FN348" s="51"/>
      <c r="FO348" s="51"/>
      <c r="FP348" s="51"/>
      <c r="FQ348" s="51"/>
      <c r="FR348" s="51"/>
      <c r="FS348" s="51"/>
      <c r="FT348" s="51"/>
      <c r="FU348" s="51"/>
      <c r="FV348" s="51"/>
      <c r="FW348" s="51"/>
      <c r="FX348" s="51"/>
      <c r="FY348" s="51"/>
      <c r="FZ348" s="51"/>
      <c r="GA348" s="51"/>
      <c r="GB348" s="51"/>
      <c r="GC348" s="51"/>
      <c r="GD348" s="51"/>
      <c r="GE348" s="51"/>
      <c r="GF348" s="51"/>
      <c r="GG348" s="51"/>
      <c r="GH348" s="51"/>
      <c r="GI348" s="51"/>
      <c r="GJ348" s="51"/>
      <c r="GK348" s="51"/>
      <c r="GL348" s="51"/>
      <c r="GM348" s="51"/>
      <c r="GN348" s="51"/>
      <c r="GO348" s="51"/>
      <c r="GP348" s="51"/>
      <c r="GQ348" s="51"/>
      <c r="GR348" s="51"/>
      <c r="GS348" s="51"/>
      <c r="GT348" s="51"/>
      <c r="GU348" s="51"/>
      <c r="GV348" s="51"/>
      <c r="GW348" s="51"/>
      <c r="GX348" s="51"/>
      <c r="GY348" s="51"/>
      <c r="GZ348" s="51"/>
      <c r="HA348" s="51"/>
      <c r="HB348" s="51"/>
      <c r="HC348" s="51"/>
      <c r="HD348" s="51"/>
      <c r="HE348" s="51"/>
      <c r="HF348" s="51"/>
      <c r="HG348" s="51"/>
      <c r="HH348" s="51"/>
      <c r="HI348" s="51"/>
      <c r="HJ348" s="51"/>
      <c r="HK348" s="51"/>
    </row>
    <row r="349" spans="1:219" s="23" customFormat="1" ht="26.25">
      <c r="A349" s="3">
        <v>28</v>
      </c>
      <c r="B349" s="21" t="s">
        <v>842</v>
      </c>
      <c r="C349" s="3" t="s">
        <v>159</v>
      </c>
      <c r="D349" s="3" t="s">
        <v>2499</v>
      </c>
      <c r="E349" s="3" t="s">
        <v>2622</v>
      </c>
      <c r="F349" s="3" t="s">
        <v>2622</v>
      </c>
      <c r="G349" s="3">
        <v>2008</v>
      </c>
      <c r="H349" s="204">
        <v>75907.56</v>
      </c>
      <c r="I349" s="3" t="s">
        <v>1155</v>
      </c>
      <c r="J349" s="206"/>
      <c r="K349" s="214" t="s">
        <v>892</v>
      </c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  <c r="CZ349" s="51"/>
      <c r="DA349" s="51"/>
      <c r="DB349" s="51"/>
      <c r="DC349" s="51"/>
      <c r="DD349" s="51"/>
      <c r="DE349" s="51"/>
      <c r="DF349" s="51"/>
      <c r="DG349" s="51"/>
      <c r="DH349" s="51"/>
      <c r="DI349" s="51"/>
      <c r="DJ349" s="51"/>
      <c r="DK349" s="51"/>
      <c r="DL349" s="51"/>
      <c r="DM349" s="51"/>
      <c r="DN349" s="51"/>
      <c r="DO349" s="51"/>
      <c r="DP349" s="51"/>
      <c r="DQ349" s="51"/>
      <c r="DR349" s="51"/>
      <c r="DS349" s="51"/>
      <c r="DT349" s="51"/>
      <c r="DU349" s="51"/>
      <c r="DV349" s="51"/>
      <c r="DW349" s="51"/>
      <c r="DX349" s="51"/>
      <c r="DY349" s="51"/>
      <c r="DZ349" s="51"/>
      <c r="EA349" s="51"/>
      <c r="EB349" s="51"/>
      <c r="EC349" s="51"/>
      <c r="ED349" s="51"/>
      <c r="EE349" s="51"/>
      <c r="EF349" s="51"/>
      <c r="EG349" s="51"/>
      <c r="EH349" s="51"/>
      <c r="EI349" s="51"/>
      <c r="EJ349" s="51"/>
      <c r="EK349" s="51"/>
      <c r="EL349" s="51"/>
      <c r="EM349" s="51"/>
      <c r="EN349" s="51"/>
      <c r="EO349" s="51"/>
      <c r="EP349" s="51"/>
      <c r="EQ349" s="51"/>
      <c r="ER349" s="51"/>
      <c r="ES349" s="51"/>
      <c r="ET349" s="51"/>
      <c r="EU349" s="51"/>
      <c r="EV349" s="51"/>
      <c r="EW349" s="51"/>
      <c r="EX349" s="51"/>
      <c r="EY349" s="51"/>
      <c r="EZ349" s="51"/>
      <c r="FA349" s="51"/>
      <c r="FB349" s="51"/>
      <c r="FC349" s="51"/>
      <c r="FD349" s="51"/>
      <c r="FE349" s="51"/>
      <c r="FF349" s="51"/>
      <c r="FG349" s="51"/>
      <c r="FH349" s="51"/>
      <c r="FI349" s="51"/>
      <c r="FJ349" s="51"/>
      <c r="FK349" s="51"/>
      <c r="FL349" s="51"/>
      <c r="FM349" s="51"/>
      <c r="FN349" s="51"/>
      <c r="FO349" s="51"/>
      <c r="FP349" s="51"/>
      <c r="FQ349" s="51"/>
      <c r="FR349" s="51"/>
      <c r="FS349" s="51"/>
      <c r="FT349" s="51"/>
      <c r="FU349" s="51"/>
      <c r="FV349" s="51"/>
      <c r="FW349" s="51"/>
      <c r="FX349" s="51"/>
      <c r="FY349" s="51"/>
      <c r="FZ349" s="51"/>
      <c r="GA349" s="51"/>
      <c r="GB349" s="51"/>
      <c r="GC349" s="51"/>
      <c r="GD349" s="51"/>
      <c r="GE349" s="51"/>
      <c r="GF349" s="51"/>
      <c r="GG349" s="51"/>
      <c r="GH349" s="51"/>
      <c r="GI349" s="51"/>
      <c r="GJ349" s="51"/>
      <c r="GK349" s="51"/>
      <c r="GL349" s="51"/>
      <c r="GM349" s="51"/>
      <c r="GN349" s="51"/>
      <c r="GO349" s="51"/>
      <c r="GP349" s="51"/>
      <c r="GQ349" s="51"/>
      <c r="GR349" s="51"/>
      <c r="GS349" s="51"/>
      <c r="GT349" s="51"/>
      <c r="GU349" s="51"/>
      <c r="GV349" s="51"/>
      <c r="GW349" s="51"/>
      <c r="GX349" s="51"/>
      <c r="GY349" s="51"/>
      <c r="GZ349" s="51"/>
      <c r="HA349" s="51"/>
      <c r="HB349" s="51"/>
      <c r="HC349" s="51"/>
      <c r="HD349" s="51"/>
      <c r="HE349" s="51"/>
      <c r="HF349" s="51"/>
      <c r="HG349" s="51"/>
      <c r="HH349" s="51"/>
      <c r="HI349" s="51"/>
      <c r="HJ349" s="51"/>
      <c r="HK349" s="51"/>
    </row>
    <row r="350" spans="1:219" s="23" customFormat="1" ht="12.75">
      <c r="A350" s="3">
        <v>29</v>
      </c>
      <c r="B350" s="21" t="s">
        <v>2141</v>
      </c>
      <c r="C350" s="3" t="s">
        <v>159</v>
      </c>
      <c r="D350" s="3" t="s">
        <v>2499</v>
      </c>
      <c r="E350" s="3" t="s">
        <v>2622</v>
      </c>
      <c r="F350" s="3" t="s">
        <v>2622</v>
      </c>
      <c r="G350" s="3">
        <v>2008</v>
      </c>
      <c r="H350" s="204">
        <v>242140.62</v>
      </c>
      <c r="I350" s="3" t="s">
        <v>1155</v>
      </c>
      <c r="J350" s="206"/>
      <c r="K350" s="214" t="s">
        <v>377</v>
      </c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  <c r="CR350" s="51"/>
      <c r="CS350" s="51"/>
      <c r="CT350" s="51"/>
      <c r="CU350" s="51"/>
      <c r="CV350" s="51"/>
      <c r="CW350" s="51"/>
      <c r="CX350" s="51"/>
      <c r="CY350" s="51"/>
      <c r="CZ350" s="51"/>
      <c r="DA350" s="51"/>
      <c r="DB350" s="51"/>
      <c r="DC350" s="51"/>
      <c r="DD350" s="51"/>
      <c r="DE350" s="51"/>
      <c r="DF350" s="51"/>
      <c r="DG350" s="51"/>
      <c r="DH350" s="51"/>
      <c r="DI350" s="51"/>
      <c r="DJ350" s="51"/>
      <c r="DK350" s="51"/>
      <c r="DL350" s="51"/>
      <c r="DM350" s="51"/>
      <c r="DN350" s="51"/>
      <c r="DO350" s="51"/>
      <c r="DP350" s="51"/>
      <c r="DQ350" s="51"/>
      <c r="DR350" s="51"/>
      <c r="DS350" s="51"/>
      <c r="DT350" s="51"/>
      <c r="DU350" s="51"/>
      <c r="DV350" s="51"/>
      <c r="DW350" s="51"/>
      <c r="DX350" s="51"/>
      <c r="DY350" s="51"/>
      <c r="DZ350" s="51"/>
      <c r="EA350" s="51"/>
      <c r="EB350" s="51"/>
      <c r="EC350" s="51"/>
      <c r="ED350" s="51"/>
      <c r="EE350" s="51"/>
      <c r="EF350" s="51"/>
      <c r="EG350" s="51"/>
      <c r="EH350" s="51"/>
      <c r="EI350" s="51"/>
      <c r="EJ350" s="51"/>
      <c r="EK350" s="51"/>
      <c r="EL350" s="51"/>
      <c r="EM350" s="51"/>
      <c r="EN350" s="51"/>
      <c r="EO350" s="51"/>
      <c r="EP350" s="51"/>
      <c r="EQ350" s="51"/>
      <c r="ER350" s="51"/>
      <c r="ES350" s="51"/>
      <c r="ET350" s="51"/>
      <c r="EU350" s="51"/>
      <c r="EV350" s="51"/>
      <c r="EW350" s="51"/>
      <c r="EX350" s="51"/>
      <c r="EY350" s="51"/>
      <c r="EZ350" s="51"/>
      <c r="FA350" s="51"/>
      <c r="FB350" s="51"/>
      <c r="FC350" s="51"/>
      <c r="FD350" s="51"/>
      <c r="FE350" s="51"/>
      <c r="FF350" s="51"/>
      <c r="FG350" s="51"/>
      <c r="FH350" s="51"/>
      <c r="FI350" s="51"/>
      <c r="FJ350" s="51"/>
      <c r="FK350" s="51"/>
      <c r="FL350" s="51"/>
      <c r="FM350" s="51"/>
      <c r="FN350" s="51"/>
      <c r="FO350" s="51"/>
      <c r="FP350" s="51"/>
      <c r="FQ350" s="51"/>
      <c r="FR350" s="51"/>
      <c r="FS350" s="51"/>
      <c r="FT350" s="51"/>
      <c r="FU350" s="51"/>
      <c r="FV350" s="51"/>
      <c r="FW350" s="51"/>
      <c r="FX350" s="51"/>
      <c r="FY350" s="51"/>
      <c r="FZ350" s="51"/>
      <c r="GA350" s="51"/>
      <c r="GB350" s="51"/>
      <c r="GC350" s="51"/>
      <c r="GD350" s="51"/>
      <c r="GE350" s="51"/>
      <c r="GF350" s="51"/>
      <c r="GG350" s="51"/>
      <c r="GH350" s="51"/>
      <c r="GI350" s="51"/>
      <c r="GJ350" s="51"/>
      <c r="GK350" s="51"/>
      <c r="GL350" s="51"/>
      <c r="GM350" s="51"/>
      <c r="GN350" s="51"/>
      <c r="GO350" s="51"/>
      <c r="GP350" s="51"/>
      <c r="GQ350" s="51"/>
      <c r="GR350" s="51"/>
      <c r="GS350" s="51"/>
      <c r="GT350" s="51"/>
      <c r="GU350" s="51"/>
      <c r="GV350" s="51"/>
      <c r="GW350" s="51"/>
      <c r="GX350" s="51"/>
      <c r="GY350" s="51"/>
      <c r="GZ350" s="51"/>
      <c r="HA350" s="51"/>
      <c r="HB350" s="51"/>
      <c r="HC350" s="51"/>
      <c r="HD350" s="51"/>
      <c r="HE350" s="51"/>
      <c r="HF350" s="51"/>
      <c r="HG350" s="51"/>
      <c r="HH350" s="51"/>
      <c r="HI350" s="51"/>
      <c r="HJ350" s="51"/>
      <c r="HK350" s="51"/>
    </row>
    <row r="351" spans="1:219" s="23" customFormat="1" ht="12.75">
      <c r="A351" s="3">
        <v>30</v>
      </c>
      <c r="B351" s="21" t="s">
        <v>843</v>
      </c>
      <c r="C351" s="3" t="s">
        <v>159</v>
      </c>
      <c r="D351" s="3" t="s">
        <v>2499</v>
      </c>
      <c r="E351" s="3" t="s">
        <v>2622</v>
      </c>
      <c r="F351" s="3" t="s">
        <v>2622</v>
      </c>
      <c r="G351" s="3">
        <v>2008</v>
      </c>
      <c r="H351" s="204">
        <v>77296.72</v>
      </c>
      <c r="I351" s="3" t="s">
        <v>1155</v>
      </c>
      <c r="J351" s="206"/>
      <c r="K351" s="214" t="s">
        <v>893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  <c r="CW351" s="51"/>
      <c r="CX351" s="51"/>
      <c r="CY351" s="51"/>
      <c r="CZ351" s="51"/>
      <c r="DA351" s="51"/>
      <c r="DB351" s="51"/>
      <c r="DC351" s="51"/>
      <c r="DD351" s="51"/>
      <c r="DE351" s="51"/>
      <c r="DF351" s="51"/>
      <c r="DG351" s="51"/>
      <c r="DH351" s="51"/>
      <c r="DI351" s="51"/>
      <c r="DJ351" s="51"/>
      <c r="DK351" s="51"/>
      <c r="DL351" s="51"/>
      <c r="DM351" s="51"/>
      <c r="DN351" s="51"/>
      <c r="DO351" s="51"/>
      <c r="DP351" s="51"/>
      <c r="DQ351" s="51"/>
      <c r="DR351" s="51"/>
      <c r="DS351" s="51"/>
      <c r="DT351" s="51"/>
      <c r="DU351" s="51"/>
      <c r="DV351" s="51"/>
      <c r="DW351" s="51"/>
      <c r="DX351" s="51"/>
      <c r="DY351" s="51"/>
      <c r="DZ351" s="51"/>
      <c r="EA351" s="51"/>
      <c r="EB351" s="51"/>
      <c r="EC351" s="51"/>
      <c r="ED351" s="51"/>
      <c r="EE351" s="51"/>
      <c r="EF351" s="51"/>
      <c r="EG351" s="51"/>
      <c r="EH351" s="51"/>
      <c r="EI351" s="51"/>
      <c r="EJ351" s="51"/>
      <c r="EK351" s="51"/>
      <c r="EL351" s="51"/>
      <c r="EM351" s="51"/>
      <c r="EN351" s="51"/>
      <c r="EO351" s="51"/>
      <c r="EP351" s="51"/>
      <c r="EQ351" s="51"/>
      <c r="ER351" s="51"/>
      <c r="ES351" s="51"/>
      <c r="ET351" s="51"/>
      <c r="EU351" s="51"/>
      <c r="EV351" s="51"/>
      <c r="EW351" s="51"/>
      <c r="EX351" s="51"/>
      <c r="EY351" s="51"/>
      <c r="EZ351" s="51"/>
      <c r="FA351" s="51"/>
      <c r="FB351" s="51"/>
      <c r="FC351" s="51"/>
      <c r="FD351" s="51"/>
      <c r="FE351" s="51"/>
      <c r="FF351" s="51"/>
      <c r="FG351" s="51"/>
      <c r="FH351" s="51"/>
      <c r="FI351" s="51"/>
      <c r="FJ351" s="51"/>
      <c r="FK351" s="51"/>
      <c r="FL351" s="51"/>
      <c r="FM351" s="51"/>
      <c r="FN351" s="51"/>
      <c r="FO351" s="51"/>
      <c r="FP351" s="51"/>
      <c r="FQ351" s="51"/>
      <c r="FR351" s="51"/>
      <c r="FS351" s="51"/>
      <c r="FT351" s="51"/>
      <c r="FU351" s="51"/>
      <c r="FV351" s="51"/>
      <c r="FW351" s="51"/>
      <c r="FX351" s="51"/>
      <c r="FY351" s="51"/>
      <c r="FZ351" s="51"/>
      <c r="GA351" s="51"/>
      <c r="GB351" s="51"/>
      <c r="GC351" s="51"/>
      <c r="GD351" s="51"/>
      <c r="GE351" s="51"/>
      <c r="GF351" s="51"/>
      <c r="GG351" s="51"/>
      <c r="GH351" s="51"/>
      <c r="GI351" s="51"/>
      <c r="GJ351" s="51"/>
      <c r="GK351" s="51"/>
      <c r="GL351" s="51"/>
      <c r="GM351" s="51"/>
      <c r="GN351" s="51"/>
      <c r="GO351" s="51"/>
      <c r="GP351" s="51"/>
      <c r="GQ351" s="51"/>
      <c r="GR351" s="51"/>
      <c r="GS351" s="51"/>
      <c r="GT351" s="51"/>
      <c r="GU351" s="51"/>
      <c r="GV351" s="51"/>
      <c r="GW351" s="51"/>
      <c r="GX351" s="51"/>
      <c r="GY351" s="51"/>
      <c r="GZ351" s="51"/>
      <c r="HA351" s="51"/>
      <c r="HB351" s="51"/>
      <c r="HC351" s="51"/>
      <c r="HD351" s="51"/>
      <c r="HE351" s="51"/>
      <c r="HF351" s="51"/>
      <c r="HG351" s="51"/>
      <c r="HH351" s="51"/>
      <c r="HI351" s="51"/>
      <c r="HJ351" s="51"/>
      <c r="HK351" s="51"/>
    </row>
    <row r="352" spans="1:219" s="23" customFormat="1" ht="26.25">
      <c r="A352" s="3">
        <v>31</v>
      </c>
      <c r="B352" s="21" t="s">
        <v>844</v>
      </c>
      <c r="C352" s="3" t="s">
        <v>159</v>
      </c>
      <c r="D352" s="3" t="s">
        <v>2499</v>
      </c>
      <c r="E352" s="3" t="s">
        <v>2622</v>
      </c>
      <c r="F352" s="3" t="s">
        <v>2622</v>
      </c>
      <c r="G352" s="3">
        <v>2008</v>
      </c>
      <c r="H352" s="204">
        <v>67639.75</v>
      </c>
      <c r="I352" s="3" t="s">
        <v>1155</v>
      </c>
      <c r="J352" s="206"/>
      <c r="K352" s="214" t="s">
        <v>894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  <c r="CW352" s="51"/>
      <c r="CX352" s="51"/>
      <c r="CY352" s="51"/>
      <c r="CZ352" s="51"/>
      <c r="DA352" s="51"/>
      <c r="DB352" s="51"/>
      <c r="DC352" s="51"/>
      <c r="DD352" s="51"/>
      <c r="DE352" s="51"/>
      <c r="DF352" s="51"/>
      <c r="DG352" s="51"/>
      <c r="DH352" s="51"/>
      <c r="DI352" s="51"/>
      <c r="DJ352" s="51"/>
      <c r="DK352" s="51"/>
      <c r="DL352" s="51"/>
      <c r="DM352" s="51"/>
      <c r="DN352" s="51"/>
      <c r="DO352" s="51"/>
      <c r="DP352" s="51"/>
      <c r="DQ352" s="51"/>
      <c r="DR352" s="51"/>
      <c r="DS352" s="51"/>
      <c r="DT352" s="51"/>
      <c r="DU352" s="51"/>
      <c r="DV352" s="51"/>
      <c r="DW352" s="51"/>
      <c r="DX352" s="51"/>
      <c r="DY352" s="51"/>
      <c r="DZ352" s="51"/>
      <c r="EA352" s="51"/>
      <c r="EB352" s="51"/>
      <c r="EC352" s="51"/>
      <c r="ED352" s="51"/>
      <c r="EE352" s="51"/>
      <c r="EF352" s="51"/>
      <c r="EG352" s="51"/>
      <c r="EH352" s="51"/>
      <c r="EI352" s="51"/>
      <c r="EJ352" s="51"/>
      <c r="EK352" s="51"/>
      <c r="EL352" s="51"/>
      <c r="EM352" s="51"/>
      <c r="EN352" s="51"/>
      <c r="EO352" s="51"/>
      <c r="EP352" s="51"/>
      <c r="EQ352" s="51"/>
      <c r="ER352" s="51"/>
      <c r="ES352" s="51"/>
      <c r="ET352" s="51"/>
      <c r="EU352" s="51"/>
      <c r="EV352" s="51"/>
      <c r="EW352" s="51"/>
      <c r="EX352" s="51"/>
      <c r="EY352" s="51"/>
      <c r="EZ352" s="51"/>
      <c r="FA352" s="51"/>
      <c r="FB352" s="51"/>
      <c r="FC352" s="51"/>
      <c r="FD352" s="51"/>
      <c r="FE352" s="51"/>
      <c r="FF352" s="51"/>
      <c r="FG352" s="51"/>
      <c r="FH352" s="51"/>
      <c r="FI352" s="51"/>
      <c r="FJ352" s="51"/>
      <c r="FK352" s="51"/>
      <c r="FL352" s="51"/>
      <c r="FM352" s="51"/>
      <c r="FN352" s="51"/>
      <c r="FO352" s="51"/>
      <c r="FP352" s="51"/>
      <c r="FQ352" s="51"/>
      <c r="FR352" s="51"/>
      <c r="FS352" s="51"/>
      <c r="FT352" s="51"/>
      <c r="FU352" s="51"/>
      <c r="FV352" s="51"/>
      <c r="FW352" s="51"/>
      <c r="FX352" s="51"/>
      <c r="FY352" s="51"/>
      <c r="FZ352" s="51"/>
      <c r="GA352" s="51"/>
      <c r="GB352" s="51"/>
      <c r="GC352" s="51"/>
      <c r="GD352" s="51"/>
      <c r="GE352" s="51"/>
      <c r="GF352" s="51"/>
      <c r="GG352" s="51"/>
      <c r="GH352" s="51"/>
      <c r="GI352" s="51"/>
      <c r="GJ352" s="51"/>
      <c r="GK352" s="51"/>
      <c r="GL352" s="51"/>
      <c r="GM352" s="51"/>
      <c r="GN352" s="51"/>
      <c r="GO352" s="51"/>
      <c r="GP352" s="51"/>
      <c r="GQ352" s="51"/>
      <c r="GR352" s="51"/>
      <c r="GS352" s="51"/>
      <c r="GT352" s="51"/>
      <c r="GU352" s="51"/>
      <c r="GV352" s="51"/>
      <c r="GW352" s="51"/>
      <c r="GX352" s="51"/>
      <c r="GY352" s="51"/>
      <c r="GZ352" s="51"/>
      <c r="HA352" s="51"/>
      <c r="HB352" s="51"/>
      <c r="HC352" s="51"/>
      <c r="HD352" s="51"/>
      <c r="HE352" s="51"/>
      <c r="HF352" s="51"/>
      <c r="HG352" s="51"/>
      <c r="HH352" s="51"/>
      <c r="HI352" s="51"/>
      <c r="HJ352" s="51"/>
      <c r="HK352" s="51"/>
    </row>
    <row r="353" spans="1:219" s="23" customFormat="1" ht="26.25">
      <c r="A353" s="3">
        <v>32</v>
      </c>
      <c r="B353" s="21" t="s">
        <v>845</v>
      </c>
      <c r="C353" s="3" t="s">
        <v>159</v>
      </c>
      <c r="D353" s="3" t="s">
        <v>2499</v>
      </c>
      <c r="E353" s="3" t="s">
        <v>2622</v>
      </c>
      <c r="F353" s="3" t="s">
        <v>2622</v>
      </c>
      <c r="G353" s="3">
        <v>2008</v>
      </c>
      <c r="H353" s="204">
        <v>67060.34</v>
      </c>
      <c r="I353" s="3" t="s">
        <v>1155</v>
      </c>
      <c r="J353" s="206"/>
      <c r="K353" s="214" t="s">
        <v>895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  <c r="CR353" s="51"/>
      <c r="CS353" s="51"/>
      <c r="CT353" s="51"/>
      <c r="CU353" s="51"/>
      <c r="CV353" s="51"/>
      <c r="CW353" s="51"/>
      <c r="CX353" s="51"/>
      <c r="CY353" s="51"/>
      <c r="CZ353" s="51"/>
      <c r="DA353" s="51"/>
      <c r="DB353" s="51"/>
      <c r="DC353" s="51"/>
      <c r="DD353" s="51"/>
      <c r="DE353" s="51"/>
      <c r="DF353" s="51"/>
      <c r="DG353" s="51"/>
      <c r="DH353" s="51"/>
      <c r="DI353" s="51"/>
      <c r="DJ353" s="51"/>
      <c r="DK353" s="51"/>
      <c r="DL353" s="51"/>
      <c r="DM353" s="51"/>
      <c r="DN353" s="51"/>
      <c r="DO353" s="51"/>
      <c r="DP353" s="51"/>
      <c r="DQ353" s="51"/>
      <c r="DR353" s="51"/>
      <c r="DS353" s="51"/>
      <c r="DT353" s="51"/>
      <c r="DU353" s="51"/>
      <c r="DV353" s="51"/>
      <c r="DW353" s="51"/>
      <c r="DX353" s="51"/>
      <c r="DY353" s="51"/>
      <c r="DZ353" s="51"/>
      <c r="EA353" s="51"/>
      <c r="EB353" s="51"/>
      <c r="EC353" s="51"/>
      <c r="ED353" s="51"/>
      <c r="EE353" s="51"/>
      <c r="EF353" s="51"/>
      <c r="EG353" s="51"/>
      <c r="EH353" s="51"/>
      <c r="EI353" s="51"/>
      <c r="EJ353" s="51"/>
      <c r="EK353" s="51"/>
      <c r="EL353" s="51"/>
      <c r="EM353" s="51"/>
      <c r="EN353" s="51"/>
      <c r="EO353" s="51"/>
      <c r="EP353" s="51"/>
      <c r="EQ353" s="51"/>
      <c r="ER353" s="51"/>
      <c r="ES353" s="51"/>
      <c r="ET353" s="51"/>
      <c r="EU353" s="51"/>
      <c r="EV353" s="51"/>
      <c r="EW353" s="51"/>
      <c r="EX353" s="51"/>
      <c r="EY353" s="51"/>
      <c r="EZ353" s="51"/>
      <c r="FA353" s="51"/>
      <c r="FB353" s="51"/>
      <c r="FC353" s="51"/>
      <c r="FD353" s="51"/>
      <c r="FE353" s="51"/>
      <c r="FF353" s="51"/>
      <c r="FG353" s="51"/>
      <c r="FH353" s="51"/>
      <c r="FI353" s="51"/>
      <c r="FJ353" s="51"/>
      <c r="FK353" s="51"/>
      <c r="FL353" s="51"/>
      <c r="FM353" s="51"/>
      <c r="FN353" s="51"/>
      <c r="FO353" s="51"/>
      <c r="FP353" s="51"/>
      <c r="FQ353" s="51"/>
      <c r="FR353" s="51"/>
      <c r="FS353" s="51"/>
      <c r="FT353" s="51"/>
      <c r="FU353" s="51"/>
      <c r="FV353" s="51"/>
      <c r="FW353" s="51"/>
      <c r="FX353" s="51"/>
      <c r="FY353" s="51"/>
      <c r="FZ353" s="51"/>
      <c r="GA353" s="51"/>
      <c r="GB353" s="51"/>
      <c r="GC353" s="51"/>
      <c r="GD353" s="51"/>
      <c r="GE353" s="51"/>
      <c r="GF353" s="51"/>
      <c r="GG353" s="51"/>
      <c r="GH353" s="51"/>
      <c r="GI353" s="51"/>
      <c r="GJ353" s="51"/>
      <c r="GK353" s="51"/>
      <c r="GL353" s="51"/>
      <c r="GM353" s="51"/>
      <c r="GN353" s="51"/>
      <c r="GO353" s="51"/>
      <c r="GP353" s="51"/>
      <c r="GQ353" s="51"/>
      <c r="GR353" s="51"/>
      <c r="GS353" s="51"/>
      <c r="GT353" s="51"/>
      <c r="GU353" s="51"/>
      <c r="GV353" s="51"/>
      <c r="GW353" s="51"/>
      <c r="GX353" s="51"/>
      <c r="GY353" s="51"/>
      <c r="GZ353" s="51"/>
      <c r="HA353" s="51"/>
      <c r="HB353" s="51"/>
      <c r="HC353" s="51"/>
      <c r="HD353" s="51"/>
      <c r="HE353" s="51"/>
      <c r="HF353" s="51"/>
      <c r="HG353" s="51"/>
      <c r="HH353" s="51"/>
      <c r="HI353" s="51"/>
      <c r="HJ353" s="51"/>
      <c r="HK353" s="51"/>
    </row>
    <row r="354" spans="1:219" s="23" customFormat="1" ht="26.25">
      <c r="A354" s="3">
        <v>33</v>
      </c>
      <c r="B354" s="21" t="s">
        <v>846</v>
      </c>
      <c r="C354" s="3" t="s">
        <v>159</v>
      </c>
      <c r="D354" s="3" t="s">
        <v>2499</v>
      </c>
      <c r="E354" s="3" t="s">
        <v>2622</v>
      </c>
      <c r="F354" s="3" t="s">
        <v>2622</v>
      </c>
      <c r="G354" s="3">
        <v>2008</v>
      </c>
      <c r="H354" s="204">
        <v>66818.91</v>
      </c>
      <c r="I354" s="3" t="s">
        <v>1155</v>
      </c>
      <c r="J354" s="206"/>
      <c r="K354" s="214" t="s">
        <v>896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  <c r="CW354" s="51"/>
      <c r="CX354" s="51"/>
      <c r="CY354" s="51"/>
      <c r="CZ354" s="51"/>
      <c r="DA354" s="51"/>
      <c r="DB354" s="51"/>
      <c r="DC354" s="51"/>
      <c r="DD354" s="51"/>
      <c r="DE354" s="51"/>
      <c r="DF354" s="51"/>
      <c r="DG354" s="51"/>
      <c r="DH354" s="51"/>
      <c r="DI354" s="51"/>
      <c r="DJ354" s="51"/>
      <c r="DK354" s="51"/>
      <c r="DL354" s="51"/>
      <c r="DM354" s="51"/>
      <c r="DN354" s="51"/>
      <c r="DO354" s="51"/>
      <c r="DP354" s="51"/>
      <c r="DQ354" s="51"/>
      <c r="DR354" s="51"/>
      <c r="DS354" s="51"/>
      <c r="DT354" s="51"/>
      <c r="DU354" s="51"/>
      <c r="DV354" s="51"/>
      <c r="DW354" s="51"/>
      <c r="DX354" s="51"/>
      <c r="DY354" s="51"/>
      <c r="DZ354" s="51"/>
      <c r="EA354" s="51"/>
      <c r="EB354" s="51"/>
      <c r="EC354" s="51"/>
      <c r="ED354" s="51"/>
      <c r="EE354" s="51"/>
      <c r="EF354" s="51"/>
      <c r="EG354" s="51"/>
      <c r="EH354" s="51"/>
      <c r="EI354" s="51"/>
      <c r="EJ354" s="51"/>
      <c r="EK354" s="51"/>
      <c r="EL354" s="51"/>
      <c r="EM354" s="51"/>
      <c r="EN354" s="51"/>
      <c r="EO354" s="51"/>
      <c r="EP354" s="51"/>
      <c r="EQ354" s="51"/>
      <c r="ER354" s="51"/>
      <c r="ES354" s="51"/>
      <c r="ET354" s="51"/>
      <c r="EU354" s="51"/>
      <c r="EV354" s="51"/>
      <c r="EW354" s="51"/>
      <c r="EX354" s="51"/>
      <c r="EY354" s="51"/>
      <c r="EZ354" s="51"/>
      <c r="FA354" s="51"/>
      <c r="FB354" s="51"/>
      <c r="FC354" s="51"/>
      <c r="FD354" s="51"/>
      <c r="FE354" s="51"/>
      <c r="FF354" s="51"/>
      <c r="FG354" s="51"/>
      <c r="FH354" s="51"/>
      <c r="FI354" s="51"/>
      <c r="FJ354" s="51"/>
      <c r="FK354" s="51"/>
      <c r="FL354" s="51"/>
      <c r="FM354" s="51"/>
      <c r="FN354" s="51"/>
      <c r="FO354" s="51"/>
      <c r="FP354" s="51"/>
      <c r="FQ354" s="51"/>
      <c r="FR354" s="51"/>
      <c r="FS354" s="51"/>
      <c r="FT354" s="51"/>
      <c r="FU354" s="51"/>
      <c r="FV354" s="51"/>
      <c r="FW354" s="51"/>
      <c r="FX354" s="51"/>
      <c r="FY354" s="51"/>
      <c r="FZ354" s="51"/>
      <c r="GA354" s="51"/>
      <c r="GB354" s="51"/>
      <c r="GC354" s="51"/>
      <c r="GD354" s="51"/>
      <c r="GE354" s="51"/>
      <c r="GF354" s="51"/>
      <c r="GG354" s="51"/>
      <c r="GH354" s="51"/>
      <c r="GI354" s="51"/>
      <c r="GJ354" s="51"/>
      <c r="GK354" s="51"/>
      <c r="GL354" s="51"/>
      <c r="GM354" s="51"/>
      <c r="GN354" s="51"/>
      <c r="GO354" s="51"/>
      <c r="GP354" s="51"/>
      <c r="GQ354" s="51"/>
      <c r="GR354" s="51"/>
      <c r="GS354" s="51"/>
      <c r="GT354" s="51"/>
      <c r="GU354" s="51"/>
      <c r="GV354" s="51"/>
      <c r="GW354" s="51"/>
      <c r="GX354" s="51"/>
      <c r="GY354" s="51"/>
      <c r="GZ354" s="51"/>
      <c r="HA354" s="51"/>
      <c r="HB354" s="51"/>
      <c r="HC354" s="51"/>
      <c r="HD354" s="51"/>
      <c r="HE354" s="51"/>
      <c r="HF354" s="51"/>
      <c r="HG354" s="51"/>
      <c r="HH354" s="51"/>
      <c r="HI354" s="51"/>
      <c r="HJ354" s="51"/>
      <c r="HK354" s="51"/>
    </row>
    <row r="355" spans="1:219" s="23" customFormat="1" ht="26.25">
      <c r="A355" s="3">
        <v>34</v>
      </c>
      <c r="B355" s="21" t="s">
        <v>847</v>
      </c>
      <c r="C355" s="3" t="s">
        <v>159</v>
      </c>
      <c r="D355" s="3" t="s">
        <v>2499</v>
      </c>
      <c r="E355" s="3" t="s">
        <v>2622</v>
      </c>
      <c r="F355" s="3" t="s">
        <v>2622</v>
      </c>
      <c r="G355" s="3">
        <v>2008</v>
      </c>
      <c r="H355" s="204">
        <v>67205.19</v>
      </c>
      <c r="I355" s="3" t="s">
        <v>1155</v>
      </c>
      <c r="J355" s="206"/>
      <c r="K355" s="214" t="s">
        <v>897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  <c r="CR355" s="51"/>
      <c r="CS355" s="51"/>
      <c r="CT355" s="51"/>
      <c r="CU355" s="51"/>
      <c r="CV355" s="51"/>
      <c r="CW355" s="51"/>
      <c r="CX355" s="51"/>
      <c r="CY355" s="51"/>
      <c r="CZ355" s="51"/>
      <c r="DA355" s="51"/>
      <c r="DB355" s="51"/>
      <c r="DC355" s="51"/>
      <c r="DD355" s="51"/>
      <c r="DE355" s="51"/>
      <c r="DF355" s="51"/>
      <c r="DG355" s="51"/>
      <c r="DH355" s="51"/>
      <c r="DI355" s="51"/>
      <c r="DJ355" s="51"/>
      <c r="DK355" s="51"/>
      <c r="DL355" s="51"/>
      <c r="DM355" s="51"/>
      <c r="DN355" s="51"/>
      <c r="DO355" s="51"/>
      <c r="DP355" s="51"/>
      <c r="DQ355" s="51"/>
      <c r="DR355" s="51"/>
      <c r="DS355" s="51"/>
      <c r="DT355" s="51"/>
      <c r="DU355" s="51"/>
      <c r="DV355" s="51"/>
      <c r="DW355" s="51"/>
      <c r="DX355" s="51"/>
      <c r="DY355" s="51"/>
      <c r="DZ355" s="51"/>
      <c r="EA355" s="51"/>
      <c r="EB355" s="51"/>
      <c r="EC355" s="51"/>
      <c r="ED355" s="51"/>
      <c r="EE355" s="51"/>
      <c r="EF355" s="51"/>
      <c r="EG355" s="51"/>
      <c r="EH355" s="51"/>
      <c r="EI355" s="51"/>
      <c r="EJ355" s="51"/>
      <c r="EK355" s="51"/>
      <c r="EL355" s="51"/>
      <c r="EM355" s="51"/>
      <c r="EN355" s="51"/>
      <c r="EO355" s="51"/>
      <c r="EP355" s="51"/>
      <c r="EQ355" s="51"/>
      <c r="ER355" s="51"/>
      <c r="ES355" s="51"/>
      <c r="ET355" s="51"/>
      <c r="EU355" s="51"/>
      <c r="EV355" s="51"/>
      <c r="EW355" s="51"/>
      <c r="EX355" s="51"/>
      <c r="EY355" s="51"/>
      <c r="EZ355" s="51"/>
      <c r="FA355" s="51"/>
      <c r="FB355" s="51"/>
      <c r="FC355" s="51"/>
      <c r="FD355" s="51"/>
      <c r="FE355" s="51"/>
      <c r="FF355" s="51"/>
      <c r="FG355" s="51"/>
      <c r="FH355" s="51"/>
      <c r="FI355" s="51"/>
      <c r="FJ355" s="51"/>
      <c r="FK355" s="51"/>
      <c r="FL355" s="51"/>
      <c r="FM355" s="51"/>
      <c r="FN355" s="51"/>
      <c r="FO355" s="51"/>
      <c r="FP355" s="51"/>
      <c r="FQ355" s="51"/>
      <c r="FR355" s="51"/>
      <c r="FS355" s="51"/>
      <c r="FT355" s="51"/>
      <c r="FU355" s="51"/>
      <c r="FV355" s="51"/>
      <c r="FW355" s="51"/>
      <c r="FX355" s="51"/>
      <c r="FY355" s="51"/>
      <c r="FZ355" s="51"/>
      <c r="GA355" s="51"/>
      <c r="GB355" s="51"/>
      <c r="GC355" s="51"/>
      <c r="GD355" s="51"/>
      <c r="GE355" s="51"/>
      <c r="GF355" s="51"/>
      <c r="GG355" s="51"/>
      <c r="GH355" s="51"/>
      <c r="GI355" s="51"/>
      <c r="GJ355" s="51"/>
      <c r="GK355" s="51"/>
      <c r="GL355" s="51"/>
      <c r="GM355" s="51"/>
      <c r="GN355" s="51"/>
      <c r="GO355" s="51"/>
      <c r="GP355" s="51"/>
      <c r="GQ355" s="51"/>
      <c r="GR355" s="51"/>
      <c r="GS355" s="51"/>
      <c r="GT355" s="51"/>
      <c r="GU355" s="51"/>
      <c r="GV355" s="51"/>
      <c r="GW355" s="51"/>
      <c r="GX355" s="51"/>
      <c r="GY355" s="51"/>
      <c r="GZ355" s="51"/>
      <c r="HA355" s="51"/>
      <c r="HB355" s="51"/>
      <c r="HC355" s="51"/>
      <c r="HD355" s="51"/>
      <c r="HE355" s="51"/>
      <c r="HF355" s="51"/>
      <c r="HG355" s="51"/>
      <c r="HH355" s="51"/>
      <c r="HI355" s="51"/>
      <c r="HJ355" s="51"/>
      <c r="HK355" s="51"/>
    </row>
    <row r="356" spans="1:219" s="23" customFormat="1" ht="12.75">
      <c r="A356" s="3">
        <v>35</v>
      </c>
      <c r="B356" s="21" t="s">
        <v>848</v>
      </c>
      <c r="C356" s="3" t="s">
        <v>159</v>
      </c>
      <c r="D356" s="3" t="s">
        <v>2499</v>
      </c>
      <c r="E356" s="3" t="s">
        <v>2622</v>
      </c>
      <c r="F356" s="3" t="s">
        <v>2622</v>
      </c>
      <c r="G356" s="3">
        <v>2008</v>
      </c>
      <c r="H356" s="204">
        <v>67832.89</v>
      </c>
      <c r="I356" s="3" t="s">
        <v>1155</v>
      </c>
      <c r="J356" s="206"/>
      <c r="K356" s="214" t="s">
        <v>893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  <c r="CW356" s="51"/>
      <c r="CX356" s="51"/>
      <c r="CY356" s="51"/>
      <c r="CZ356" s="51"/>
      <c r="DA356" s="51"/>
      <c r="DB356" s="51"/>
      <c r="DC356" s="51"/>
      <c r="DD356" s="51"/>
      <c r="DE356" s="51"/>
      <c r="DF356" s="51"/>
      <c r="DG356" s="51"/>
      <c r="DH356" s="51"/>
      <c r="DI356" s="51"/>
      <c r="DJ356" s="51"/>
      <c r="DK356" s="51"/>
      <c r="DL356" s="51"/>
      <c r="DM356" s="51"/>
      <c r="DN356" s="51"/>
      <c r="DO356" s="51"/>
      <c r="DP356" s="51"/>
      <c r="DQ356" s="51"/>
      <c r="DR356" s="51"/>
      <c r="DS356" s="51"/>
      <c r="DT356" s="51"/>
      <c r="DU356" s="51"/>
      <c r="DV356" s="51"/>
      <c r="DW356" s="51"/>
      <c r="DX356" s="51"/>
      <c r="DY356" s="51"/>
      <c r="DZ356" s="51"/>
      <c r="EA356" s="51"/>
      <c r="EB356" s="51"/>
      <c r="EC356" s="51"/>
      <c r="ED356" s="51"/>
      <c r="EE356" s="51"/>
      <c r="EF356" s="51"/>
      <c r="EG356" s="51"/>
      <c r="EH356" s="51"/>
      <c r="EI356" s="51"/>
      <c r="EJ356" s="51"/>
      <c r="EK356" s="51"/>
      <c r="EL356" s="51"/>
      <c r="EM356" s="51"/>
      <c r="EN356" s="51"/>
      <c r="EO356" s="51"/>
      <c r="EP356" s="51"/>
      <c r="EQ356" s="51"/>
      <c r="ER356" s="51"/>
      <c r="ES356" s="51"/>
      <c r="ET356" s="51"/>
      <c r="EU356" s="51"/>
      <c r="EV356" s="51"/>
      <c r="EW356" s="51"/>
      <c r="EX356" s="51"/>
      <c r="EY356" s="51"/>
      <c r="EZ356" s="51"/>
      <c r="FA356" s="51"/>
      <c r="FB356" s="51"/>
      <c r="FC356" s="51"/>
      <c r="FD356" s="51"/>
      <c r="FE356" s="51"/>
      <c r="FF356" s="51"/>
      <c r="FG356" s="51"/>
      <c r="FH356" s="51"/>
      <c r="FI356" s="51"/>
      <c r="FJ356" s="51"/>
      <c r="FK356" s="51"/>
      <c r="FL356" s="51"/>
      <c r="FM356" s="51"/>
      <c r="FN356" s="51"/>
      <c r="FO356" s="51"/>
      <c r="FP356" s="51"/>
      <c r="FQ356" s="51"/>
      <c r="FR356" s="51"/>
      <c r="FS356" s="51"/>
      <c r="FT356" s="51"/>
      <c r="FU356" s="51"/>
      <c r="FV356" s="51"/>
      <c r="FW356" s="51"/>
      <c r="FX356" s="51"/>
      <c r="FY356" s="51"/>
      <c r="FZ356" s="51"/>
      <c r="GA356" s="51"/>
      <c r="GB356" s="51"/>
      <c r="GC356" s="51"/>
      <c r="GD356" s="51"/>
      <c r="GE356" s="51"/>
      <c r="GF356" s="51"/>
      <c r="GG356" s="51"/>
      <c r="GH356" s="51"/>
      <c r="GI356" s="51"/>
      <c r="GJ356" s="51"/>
      <c r="GK356" s="51"/>
      <c r="GL356" s="51"/>
      <c r="GM356" s="51"/>
      <c r="GN356" s="51"/>
      <c r="GO356" s="51"/>
      <c r="GP356" s="51"/>
      <c r="GQ356" s="51"/>
      <c r="GR356" s="51"/>
      <c r="GS356" s="51"/>
      <c r="GT356" s="51"/>
      <c r="GU356" s="51"/>
      <c r="GV356" s="51"/>
      <c r="GW356" s="51"/>
      <c r="GX356" s="51"/>
      <c r="GY356" s="51"/>
      <c r="GZ356" s="51"/>
      <c r="HA356" s="51"/>
      <c r="HB356" s="51"/>
      <c r="HC356" s="51"/>
      <c r="HD356" s="51"/>
      <c r="HE356" s="51"/>
      <c r="HF356" s="51"/>
      <c r="HG356" s="51"/>
      <c r="HH356" s="51"/>
      <c r="HI356" s="51"/>
      <c r="HJ356" s="51"/>
      <c r="HK356" s="51"/>
    </row>
    <row r="357" spans="1:219" s="23" customFormat="1" ht="26.25">
      <c r="A357" s="3">
        <v>36</v>
      </c>
      <c r="B357" s="21" t="s">
        <v>849</v>
      </c>
      <c r="C357" s="3" t="s">
        <v>159</v>
      </c>
      <c r="D357" s="3" t="s">
        <v>2499</v>
      </c>
      <c r="E357" s="3" t="s">
        <v>2622</v>
      </c>
      <c r="F357" s="3" t="s">
        <v>2622</v>
      </c>
      <c r="G357" s="3">
        <v>2008</v>
      </c>
      <c r="H357" s="204">
        <v>68315.74</v>
      </c>
      <c r="I357" s="3" t="s">
        <v>1155</v>
      </c>
      <c r="J357" s="206"/>
      <c r="K357" s="214" t="s">
        <v>898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  <c r="CR357" s="51"/>
      <c r="CS357" s="51"/>
      <c r="CT357" s="51"/>
      <c r="CU357" s="51"/>
      <c r="CV357" s="51"/>
      <c r="CW357" s="51"/>
      <c r="CX357" s="51"/>
      <c r="CY357" s="51"/>
      <c r="CZ357" s="51"/>
      <c r="DA357" s="51"/>
      <c r="DB357" s="51"/>
      <c r="DC357" s="51"/>
      <c r="DD357" s="51"/>
      <c r="DE357" s="51"/>
      <c r="DF357" s="51"/>
      <c r="DG357" s="51"/>
      <c r="DH357" s="51"/>
      <c r="DI357" s="51"/>
      <c r="DJ357" s="51"/>
      <c r="DK357" s="51"/>
      <c r="DL357" s="51"/>
      <c r="DM357" s="51"/>
      <c r="DN357" s="51"/>
      <c r="DO357" s="51"/>
      <c r="DP357" s="51"/>
      <c r="DQ357" s="51"/>
      <c r="DR357" s="51"/>
      <c r="DS357" s="51"/>
      <c r="DT357" s="51"/>
      <c r="DU357" s="51"/>
      <c r="DV357" s="51"/>
      <c r="DW357" s="51"/>
      <c r="DX357" s="51"/>
      <c r="DY357" s="51"/>
      <c r="DZ357" s="51"/>
      <c r="EA357" s="51"/>
      <c r="EB357" s="51"/>
      <c r="EC357" s="51"/>
      <c r="ED357" s="51"/>
      <c r="EE357" s="51"/>
      <c r="EF357" s="51"/>
      <c r="EG357" s="51"/>
      <c r="EH357" s="51"/>
      <c r="EI357" s="51"/>
      <c r="EJ357" s="51"/>
      <c r="EK357" s="51"/>
      <c r="EL357" s="51"/>
      <c r="EM357" s="51"/>
      <c r="EN357" s="51"/>
      <c r="EO357" s="51"/>
      <c r="EP357" s="51"/>
      <c r="EQ357" s="51"/>
      <c r="ER357" s="51"/>
      <c r="ES357" s="51"/>
      <c r="ET357" s="51"/>
      <c r="EU357" s="51"/>
      <c r="EV357" s="51"/>
      <c r="EW357" s="51"/>
      <c r="EX357" s="51"/>
      <c r="EY357" s="51"/>
      <c r="EZ357" s="51"/>
      <c r="FA357" s="51"/>
      <c r="FB357" s="51"/>
      <c r="FC357" s="51"/>
      <c r="FD357" s="51"/>
      <c r="FE357" s="51"/>
      <c r="FF357" s="51"/>
      <c r="FG357" s="51"/>
      <c r="FH357" s="51"/>
      <c r="FI357" s="51"/>
      <c r="FJ357" s="51"/>
      <c r="FK357" s="51"/>
      <c r="FL357" s="51"/>
      <c r="FM357" s="51"/>
      <c r="FN357" s="51"/>
      <c r="FO357" s="51"/>
      <c r="FP357" s="51"/>
      <c r="FQ357" s="51"/>
      <c r="FR357" s="51"/>
      <c r="FS357" s="51"/>
      <c r="FT357" s="51"/>
      <c r="FU357" s="51"/>
      <c r="FV357" s="51"/>
      <c r="FW357" s="51"/>
      <c r="FX357" s="51"/>
      <c r="FY357" s="51"/>
      <c r="FZ357" s="51"/>
      <c r="GA357" s="51"/>
      <c r="GB357" s="51"/>
      <c r="GC357" s="51"/>
      <c r="GD357" s="51"/>
      <c r="GE357" s="51"/>
      <c r="GF357" s="51"/>
      <c r="GG357" s="51"/>
      <c r="GH357" s="51"/>
      <c r="GI357" s="51"/>
      <c r="GJ357" s="51"/>
      <c r="GK357" s="51"/>
      <c r="GL357" s="51"/>
      <c r="GM357" s="51"/>
      <c r="GN357" s="51"/>
      <c r="GO357" s="51"/>
      <c r="GP357" s="51"/>
      <c r="GQ357" s="51"/>
      <c r="GR357" s="51"/>
      <c r="GS357" s="51"/>
      <c r="GT357" s="51"/>
      <c r="GU357" s="51"/>
      <c r="GV357" s="51"/>
      <c r="GW357" s="51"/>
      <c r="GX357" s="51"/>
      <c r="GY357" s="51"/>
      <c r="GZ357" s="51"/>
      <c r="HA357" s="51"/>
      <c r="HB357" s="51"/>
      <c r="HC357" s="51"/>
      <c r="HD357" s="51"/>
      <c r="HE357" s="51"/>
      <c r="HF357" s="51"/>
      <c r="HG357" s="51"/>
      <c r="HH357" s="51"/>
      <c r="HI357" s="51"/>
      <c r="HJ357" s="51"/>
      <c r="HK357" s="51"/>
    </row>
    <row r="358" spans="1:219" s="23" customFormat="1" ht="12.75">
      <c r="A358" s="3">
        <v>37</v>
      </c>
      <c r="B358" s="21" t="s">
        <v>850</v>
      </c>
      <c r="C358" s="3" t="s">
        <v>159</v>
      </c>
      <c r="D358" s="3" t="s">
        <v>851</v>
      </c>
      <c r="E358" s="3" t="s">
        <v>2622</v>
      </c>
      <c r="F358" s="3" t="s">
        <v>2622</v>
      </c>
      <c r="G358" s="3">
        <v>2008</v>
      </c>
      <c r="H358" s="204">
        <v>71502.54</v>
      </c>
      <c r="I358" s="3" t="s">
        <v>1155</v>
      </c>
      <c r="J358" s="206"/>
      <c r="K358" s="214" t="s">
        <v>893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  <c r="CR358" s="51"/>
      <c r="CS358" s="51"/>
      <c r="CT358" s="51"/>
      <c r="CU358" s="51"/>
      <c r="CV358" s="51"/>
      <c r="CW358" s="51"/>
      <c r="CX358" s="51"/>
      <c r="CY358" s="51"/>
      <c r="CZ358" s="51"/>
      <c r="DA358" s="51"/>
      <c r="DB358" s="51"/>
      <c r="DC358" s="51"/>
      <c r="DD358" s="51"/>
      <c r="DE358" s="51"/>
      <c r="DF358" s="51"/>
      <c r="DG358" s="51"/>
      <c r="DH358" s="51"/>
      <c r="DI358" s="51"/>
      <c r="DJ358" s="51"/>
      <c r="DK358" s="51"/>
      <c r="DL358" s="51"/>
      <c r="DM358" s="51"/>
      <c r="DN358" s="51"/>
      <c r="DO358" s="51"/>
      <c r="DP358" s="51"/>
      <c r="DQ358" s="51"/>
      <c r="DR358" s="51"/>
      <c r="DS358" s="51"/>
      <c r="DT358" s="51"/>
      <c r="DU358" s="51"/>
      <c r="DV358" s="51"/>
      <c r="DW358" s="51"/>
      <c r="DX358" s="51"/>
      <c r="DY358" s="51"/>
      <c r="DZ358" s="51"/>
      <c r="EA358" s="51"/>
      <c r="EB358" s="51"/>
      <c r="EC358" s="51"/>
      <c r="ED358" s="51"/>
      <c r="EE358" s="51"/>
      <c r="EF358" s="51"/>
      <c r="EG358" s="51"/>
      <c r="EH358" s="51"/>
      <c r="EI358" s="51"/>
      <c r="EJ358" s="51"/>
      <c r="EK358" s="51"/>
      <c r="EL358" s="51"/>
      <c r="EM358" s="51"/>
      <c r="EN358" s="51"/>
      <c r="EO358" s="51"/>
      <c r="EP358" s="51"/>
      <c r="EQ358" s="51"/>
      <c r="ER358" s="51"/>
      <c r="ES358" s="51"/>
      <c r="ET358" s="51"/>
      <c r="EU358" s="51"/>
      <c r="EV358" s="51"/>
      <c r="EW358" s="51"/>
      <c r="EX358" s="51"/>
      <c r="EY358" s="51"/>
      <c r="EZ358" s="51"/>
      <c r="FA358" s="51"/>
      <c r="FB358" s="51"/>
      <c r="FC358" s="51"/>
      <c r="FD358" s="51"/>
      <c r="FE358" s="51"/>
      <c r="FF358" s="51"/>
      <c r="FG358" s="51"/>
      <c r="FH358" s="51"/>
      <c r="FI358" s="51"/>
      <c r="FJ358" s="51"/>
      <c r="FK358" s="51"/>
      <c r="FL358" s="51"/>
      <c r="FM358" s="51"/>
      <c r="FN358" s="51"/>
      <c r="FO358" s="51"/>
      <c r="FP358" s="51"/>
      <c r="FQ358" s="51"/>
      <c r="FR358" s="51"/>
      <c r="FS358" s="51"/>
      <c r="FT358" s="51"/>
      <c r="FU358" s="51"/>
      <c r="FV358" s="51"/>
      <c r="FW358" s="51"/>
      <c r="FX358" s="51"/>
      <c r="FY358" s="51"/>
      <c r="FZ358" s="51"/>
      <c r="GA358" s="51"/>
      <c r="GB358" s="51"/>
      <c r="GC358" s="51"/>
      <c r="GD358" s="51"/>
      <c r="GE358" s="51"/>
      <c r="GF358" s="51"/>
      <c r="GG358" s="51"/>
      <c r="GH358" s="51"/>
      <c r="GI358" s="51"/>
      <c r="GJ358" s="51"/>
      <c r="GK358" s="51"/>
      <c r="GL358" s="51"/>
      <c r="GM358" s="51"/>
      <c r="GN358" s="51"/>
      <c r="GO358" s="51"/>
      <c r="GP358" s="51"/>
      <c r="GQ358" s="51"/>
      <c r="GR358" s="51"/>
      <c r="GS358" s="51"/>
      <c r="GT358" s="51"/>
      <c r="GU358" s="51"/>
      <c r="GV358" s="51"/>
      <c r="GW358" s="51"/>
      <c r="GX358" s="51"/>
      <c r="GY358" s="51"/>
      <c r="GZ358" s="51"/>
      <c r="HA358" s="51"/>
      <c r="HB358" s="51"/>
      <c r="HC358" s="51"/>
      <c r="HD358" s="51"/>
      <c r="HE358" s="51"/>
      <c r="HF358" s="51"/>
      <c r="HG358" s="51"/>
      <c r="HH358" s="51"/>
      <c r="HI358" s="51"/>
      <c r="HJ358" s="51"/>
      <c r="HK358" s="51"/>
    </row>
    <row r="359" spans="1:219" s="23" customFormat="1" ht="12.75">
      <c r="A359" s="3">
        <v>38</v>
      </c>
      <c r="B359" s="21" t="s">
        <v>852</v>
      </c>
      <c r="C359" s="3" t="s">
        <v>159</v>
      </c>
      <c r="D359" s="3" t="s">
        <v>2499</v>
      </c>
      <c r="E359" s="3" t="s">
        <v>2622</v>
      </c>
      <c r="F359" s="3" t="s">
        <v>2622</v>
      </c>
      <c r="G359" s="3">
        <v>2008</v>
      </c>
      <c r="H359" s="204">
        <v>64259.82</v>
      </c>
      <c r="I359" s="3" t="s">
        <v>1155</v>
      </c>
      <c r="J359" s="206"/>
      <c r="K359" s="214" t="s">
        <v>894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  <c r="CR359" s="51"/>
      <c r="CS359" s="51"/>
      <c r="CT359" s="51"/>
      <c r="CU359" s="51"/>
      <c r="CV359" s="51"/>
      <c r="CW359" s="51"/>
      <c r="CX359" s="51"/>
      <c r="CY359" s="51"/>
      <c r="CZ359" s="51"/>
      <c r="DA359" s="51"/>
      <c r="DB359" s="51"/>
      <c r="DC359" s="51"/>
      <c r="DD359" s="51"/>
      <c r="DE359" s="51"/>
      <c r="DF359" s="51"/>
      <c r="DG359" s="51"/>
      <c r="DH359" s="51"/>
      <c r="DI359" s="51"/>
      <c r="DJ359" s="51"/>
      <c r="DK359" s="51"/>
      <c r="DL359" s="51"/>
      <c r="DM359" s="51"/>
      <c r="DN359" s="51"/>
      <c r="DO359" s="51"/>
      <c r="DP359" s="51"/>
      <c r="DQ359" s="51"/>
      <c r="DR359" s="51"/>
      <c r="DS359" s="51"/>
      <c r="DT359" s="51"/>
      <c r="DU359" s="51"/>
      <c r="DV359" s="51"/>
      <c r="DW359" s="51"/>
      <c r="DX359" s="51"/>
      <c r="DY359" s="51"/>
      <c r="DZ359" s="51"/>
      <c r="EA359" s="51"/>
      <c r="EB359" s="51"/>
      <c r="EC359" s="51"/>
      <c r="ED359" s="51"/>
      <c r="EE359" s="51"/>
      <c r="EF359" s="51"/>
      <c r="EG359" s="51"/>
      <c r="EH359" s="51"/>
      <c r="EI359" s="51"/>
      <c r="EJ359" s="51"/>
      <c r="EK359" s="51"/>
      <c r="EL359" s="51"/>
      <c r="EM359" s="51"/>
      <c r="EN359" s="51"/>
      <c r="EO359" s="51"/>
      <c r="EP359" s="51"/>
      <c r="EQ359" s="51"/>
      <c r="ER359" s="51"/>
      <c r="ES359" s="51"/>
      <c r="ET359" s="51"/>
      <c r="EU359" s="51"/>
      <c r="EV359" s="51"/>
      <c r="EW359" s="51"/>
      <c r="EX359" s="51"/>
      <c r="EY359" s="51"/>
      <c r="EZ359" s="51"/>
      <c r="FA359" s="51"/>
      <c r="FB359" s="51"/>
      <c r="FC359" s="51"/>
      <c r="FD359" s="51"/>
      <c r="FE359" s="51"/>
      <c r="FF359" s="51"/>
      <c r="FG359" s="51"/>
      <c r="FH359" s="51"/>
      <c r="FI359" s="51"/>
      <c r="FJ359" s="51"/>
      <c r="FK359" s="51"/>
      <c r="FL359" s="51"/>
      <c r="FM359" s="51"/>
      <c r="FN359" s="51"/>
      <c r="FO359" s="51"/>
      <c r="FP359" s="51"/>
      <c r="FQ359" s="51"/>
      <c r="FR359" s="51"/>
      <c r="FS359" s="51"/>
      <c r="FT359" s="51"/>
      <c r="FU359" s="51"/>
      <c r="FV359" s="51"/>
      <c r="FW359" s="51"/>
      <c r="FX359" s="51"/>
      <c r="FY359" s="51"/>
      <c r="FZ359" s="51"/>
      <c r="GA359" s="51"/>
      <c r="GB359" s="51"/>
      <c r="GC359" s="51"/>
      <c r="GD359" s="51"/>
      <c r="GE359" s="51"/>
      <c r="GF359" s="51"/>
      <c r="GG359" s="51"/>
      <c r="GH359" s="51"/>
      <c r="GI359" s="51"/>
      <c r="GJ359" s="51"/>
      <c r="GK359" s="51"/>
      <c r="GL359" s="51"/>
      <c r="GM359" s="51"/>
      <c r="GN359" s="51"/>
      <c r="GO359" s="51"/>
      <c r="GP359" s="51"/>
      <c r="GQ359" s="51"/>
      <c r="GR359" s="51"/>
      <c r="GS359" s="51"/>
      <c r="GT359" s="51"/>
      <c r="GU359" s="51"/>
      <c r="GV359" s="51"/>
      <c r="GW359" s="51"/>
      <c r="GX359" s="51"/>
      <c r="GY359" s="51"/>
      <c r="GZ359" s="51"/>
      <c r="HA359" s="51"/>
      <c r="HB359" s="51"/>
      <c r="HC359" s="51"/>
      <c r="HD359" s="51"/>
      <c r="HE359" s="51"/>
      <c r="HF359" s="51"/>
      <c r="HG359" s="51"/>
      <c r="HH359" s="51"/>
      <c r="HI359" s="51"/>
      <c r="HJ359" s="51"/>
      <c r="HK359" s="51"/>
    </row>
    <row r="360" spans="1:219" s="23" customFormat="1" ht="26.25">
      <c r="A360" s="3">
        <v>39</v>
      </c>
      <c r="B360" s="21" t="s">
        <v>853</v>
      </c>
      <c r="C360" s="3" t="s">
        <v>159</v>
      </c>
      <c r="D360" s="3" t="s">
        <v>2499</v>
      </c>
      <c r="E360" s="3" t="s">
        <v>2622</v>
      </c>
      <c r="F360" s="3" t="s">
        <v>2622</v>
      </c>
      <c r="G360" s="3">
        <v>2008</v>
      </c>
      <c r="H360" s="204">
        <v>73433.93</v>
      </c>
      <c r="I360" s="3" t="s">
        <v>1155</v>
      </c>
      <c r="J360" s="206"/>
      <c r="K360" s="214" t="s">
        <v>899</v>
      </c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  <c r="CR360" s="51"/>
      <c r="CS360" s="51"/>
      <c r="CT360" s="51"/>
      <c r="CU360" s="51"/>
      <c r="CV360" s="51"/>
      <c r="CW360" s="51"/>
      <c r="CX360" s="51"/>
      <c r="CY360" s="51"/>
      <c r="CZ360" s="51"/>
      <c r="DA360" s="51"/>
      <c r="DB360" s="51"/>
      <c r="DC360" s="51"/>
      <c r="DD360" s="51"/>
      <c r="DE360" s="51"/>
      <c r="DF360" s="51"/>
      <c r="DG360" s="51"/>
      <c r="DH360" s="51"/>
      <c r="DI360" s="51"/>
      <c r="DJ360" s="51"/>
      <c r="DK360" s="51"/>
      <c r="DL360" s="51"/>
      <c r="DM360" s="51"/>
      <c r="DN360" s="51"/>
      <c r="DO360" s="51"/>
      <c r="DP360" s="51"/>
      <c r="DQ360" s="51"/>
      <c r="DR360" s="51"/>
      <c r="DS360" s="51"/>
      <c r="DT360" s="51"/>
      <c r="DU360" s="51"/>
      <c r="DV360" s="51"/>
      <c r="DW360" s="51"/>
      <c r="DX360" s="51"/>
      <c r="DY360" s="51"/>
      <c r="DZ360" s="51"/>
      <c r="EA360" s="51"/>
      <c r="EB360" s="51"/>
      <c r="EC360" s="51"/>
      <c r="ED360" s="51"/>
      <c r="EE360" s="51"/>
      <c r="EF360" s="51"/>
      <c r="EG360" s="51"/>
      <c r="EH360" s="51"/>
      <c r="EI360" s="51"/>
      <c r="EJ360" s="51"/>
      <c r="EK360" s="51"/>
      <c r="EL360" s="51"/>
      <c r="EM360" s="51"/>
      <c r="EN360" s="51"/>
      <c r="EO360" s="51"/>
      <c r="EP360" s="51"/>
      <c r="EQ360" s="51"/>
      <c r="ER360" s="51"/>
      <c r="ES360" s="51"/>
      <c r="ET360" s="51"/>
      <c r="EU360" s="51"/>
      <c r="EV360" s="51"/>
      <c r="EW360" s="51"/>
      <c r="EX360" s="51"/>
      <c r="EY360" s="51"/>
      <c r="EZ360" s="51"/>
      <c r="FA360" s="51"/>
      <c r="FB360" s="51"/>
      <c r="FC360" s="51"/>
      <c r="FD360" s="51"/>
      <c r="FE360" s="51"/>
      <c r="FF360" s="51"/>
      <c r="FG360" s="51"/>
      <c r="FH360" s="51"/>
      <c r="FI360" s="51"/>
      <c r="FJ360" s="51"/>
      <c r="FK360" s="51"/>
      <c r="FL360" s="51"/>
      <c r="FM360" s="51"/>
      <c r="FN360" s="51"/>
      <c r="FO360" s="51"/>
      <c r="FP360" s="51"/>
      <c r="FQ360" s="51"/>
      <c r="FR360" s="51"/>
      <c r="FS360" s="51"/>
      <c r="FT360" s="51"/>
      <c r="FU360" s="51"/>
      <c r="FV360" s="51"/>
      <c r="FW360" s="51"/>
      <c r="FX360" s="51"/>
      <c r="FY360" s="51"/>
      <c r="FZ360" s="51"/>
      <c r="GA360" s="51"/>
      <c r="GB360" s="51"/>
      <c r="GC360" s="51"/>
      <c r="GD360" s="51"/>
      <c r="GE360" s="51"/>
      <c r="GF360" s="51"/>
      <c r="GG360" s="51"/>
      <c r="GH360" s="51"/>
      <c r="GI360" s="51"/>
      <c r="GJ360" s="51"/>
      <c r="GK360" s="51"/>
      <c r="GL360" s="51"/>
      <c r="GM360" s="51"/>
      <c r="GN360" s="51"/>
      <c r="GO360" s="51"/>
      <c r="GP360" s="51"/>
      <c r="GQ360" s="51"/>
      <c r="GR360" s="51"/>
      <c r="GS360" s="51"/>
      <c r="GT360" s="51"/>
      <c r="GU360" s="51"/>
      <c r="GV360" s="51"/>
      <c r="GW360" s="51"/>
      <c r="GX360" s="51"/>
      <c r="GY360" s="51"/>
      <c r="GZ360" s="51"/>
      <c r="HA360" s="51"/>
      <c r="HB360" s="51"/>
      <c r="HC360" s="51"/>
      <c r="HD360" s="51"/>
      <c r="HE360" s="51"/>
      <c r="HF360" s="51"/>
      <c r="HG360" s="51"/>
      <c r="HH360" s="51"/>
      <c r="HI360" s="51"/>
      <c r="HJ360" s="51"/>
      <c r="HK360" s="51"/>
    </row>
    <row r="361" spans="1:219" s="23" customFormat="1" ht="26.25">
      <c r="A361" s="3">
        <v>40</v>
      </c>
      <c r="B361" s="21" t="s">
        <v>854</v>
      </c>
      <c r="C361" s="3" t="s">
        <v>159</v>
      </c>
      <c r="D361" s="3" t="s">
        <v>2499</v>
      </c>
      <c r="E361" s="3" t="s">
        <v>2622</v>
      </c>
      <c r="F361" s="3" t="s">
        <v>2622</v>
      </c>
      <c r="G361" s="3">
        <v>2008</v>
      </c>
      <c r="H361" s="204">
        <v>69474.58</v>
      </c>
      <c r="I361" s="3" t="s">
        <v>1155</v>
      </c>
      <c r="J361" s="206"/>
      <c r="K361" s="214" t="s">
        <v>900</v>
      </c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  <c r="CR361" s="51"/>
      <c r="CS361" s="51"/>
      <c r="CT361" s="51"/>
      <c r="CU361" s="51"/>
      <c r="CV361" s="51"/>
      <c r="CW361" s="51"/>
      <c r="CX361" s="51"/>
      <c r="CY361" s="51"/>
      <c r="CZ361" s="51"/>
      <c r="DA361" s="51"/>
      <c r="DB361" s="51"/>
      <c r="DC361" s="51"/>
      <c r="DD361" s="51"/>
      <c r="DE361" s="51"/>
      <c r="DF361" s="51"/>
      <c r="DG361" s="51"/>
      <c r="DH361" s="51"/>
      <c r="DI361" s="51"/>
      <c r="DJ361" s="51"/>
      <c r="DK361" s="51"/>
      <c r="DL361" s="51"/>
      <c r="DM361" s="51"/>
      <c r="DN361" s="51"/>
      <c r="DO361" s="51"/>
      <c r="DP361" s="51"/>
      <c r="DQ361" s="51"/>
      <c r="DR361" s="51"/>
      <c r="DS361" s="51"/>
      <c r="DT361" s="51"/>
      <c r="DU361" s="51"/>
      <c r="DV361" s="51"/>
      <c r="DW361" s="51"/>
      <c r="DX361" s="51"/>
      <c r="DY361" s="51"/>
      <c r="DZ361" s="51"/>
      <c r="EA361" s="51"/>
      <c r="EB361" s="51"/>
      <c r="EC361" s="51"/>
      <c r="ED361" s="51"/>
      <c r="EE361" s="51"/>
      <c r="EF361" s="51"/>
      <c r="EG361" s="51"/>
      <c r="EH361" s="51"/>
      <c r="EI361" s="51"/>
      <c r="EJ361" s="51"/>
      <c r="EK361" s="51"/>
      <c r="EL361" s="51"/>
      <c r="EM361" s="51"/>
      <c r="EN361" s="51"/>
      <c r="EO361" s="51"/>
      <c r="EP361" s="51"/>
      <c r="EQ361" s="51"/>
      <c r="ER361" s="51"/>
      <c r="ES361" s="51"/>
      <c r="ET361" s="51"/>
      <c r="EU361" s="51"/>
      <c r="EV361" s="51"/>
      <c r="EW361" s="51"/>
      <c r="EX361" s="51"/>
      <c r="EY361" s="51"/>
      <c r="EZ361" s="51"/>
      <c r="FA361" s="51"/>
      <c r="FB361" s="51"/>
      <c r="FC361" s="51"/>
      <c r="FD361" s="51"/>
      <c r="FE361" s="51"/>
      <c r="FF361" s="51"/>
      <c r="FG361" s="51"/>
      <c r="FH361" s="51"/>
      <c r="FI361" s="51"/>
      <c r="FJ361" s="51"/>
      <c r="FK361" s="51"/>
      <c r="FL361" s="51"/>
      <c r="FM361" s="51"/>
      <c r="FN361" s="51"/>
      <c r="FO361" s="51"/>
      <c r="FP361" s="51"/>
      <c r="FQ361" s="51"/>
      <c r="FR361" s="51"/>
      <c r="FS361" s="51"/>
      <c r="FT361" s="51"/>
      <c r="FU361" s="51"/>
      <c r="FV361" s="51"/>
      <c r="FW361" s="51"/>
      <c r="FX361" s="51"/>
      <c r="FY361" s="51"/>
      <c r="FZ361" s="51"/>
      <c r="GA361" s="51"/>
      <c r="GB361" s="51"/>
      <c r="GC361" s="51"/>
      <c r="GD361" s="51"/>
      <c r="GE361" s="51"/>
      <c r="GF361" s="51"/>
      <c r="GG361" s="51"/>
      <c r="GH361" s="51"/>
      <c r="GI361" s="51"/>
      <c r="GJ361" s="51"/>
      <c r="GK361" s="51"/>
      <c r="GL361" s="51"/>
      <c r="GM361" s="51"/>
      <c r="GN361" s="51"/>
      <c r="GO361" s="51"/>
      <c r="GP361" s="51"/>
      <c r="GQ361" s="51"/>
      <c r="GR361" s="51"/>
      <c r="GS361" s="51"/>
      <c r="GT361" s="51"/>
      <c r="GU361" s="51"/>
      <c r="GV361" s="51"/>
      <c r="GW361" s="51"/>
      <c r="GX361" s="51"/>
      <c r="GY361" s="51"/>
      <c r="GZ361" s="51"/>
      <c r="HA361" s="51"/>
      <c r="HB361" s="51"/>
      <c r="HC361" s="51"/>
      <c r="HD361" s="51"/>
      <c r="HE361" s="51"/>
      <c r="HF361" s="51"/>
      <c r="HG361" s="51"/>
      <c r="HH361" s="51"/>
      <c r="HI361" s="51"/>
      <c r="HJ361" s="51"/>
      <c r="HK361" s="51"/>
    </row>
    <row r="362" spans="1:219" s="23" customFormat="1" ht="26.25">
      <c r="A362" s="3">
        <v>41</v>
      </c>
      <c r="B362" s="21" t="s">
        <v>855</v>
      </c>
      <c r="C362" s="3" t="s">
        <v>159</v>
      </c>
      <c r="D362" s="3" t="s">
        <v>2499</v>
      </c>
      <c r="E362" s="3" t="s">
        <v>2622</v>
      </c>
      <c r="F362" s="3" t="s">
        <v>2622</v>
      </c>
      <c r="G362" s="3">
        <v>2008</v>
      </c>
      <c r="H362" s="204">
        <v>68508.88</v>
      </c>
      <c r="I362" s="3" t="s">
        <v>1155</v>
      </c>
      <c r="J362" s="206"/>
      <c r="K362" s="214" t="s">
        <v>901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  <c r="CR362" s="51"/>
      <c r="CS362" s="51"/>
      <c r="CT362" s="51"/>
      <c r="CU362" s="51"/>
      <c r="CV362" s="51"/>
      <c r="CW362" s="51"/>
      <c r="CX362" s="51"/>
      <c r="CY362" s="51"/>
      <c r="CZ362" s="51"/>
      <c r="DA362" s="51"/>
      <c r="DB362" s="51"/>
      <c r="DC362" s="51"/>
      <c r="DD362" s="51"/>
      <c r="DE362" s="51"/>
      <c r="DF362" s="51"/>
      <c r="DG362" s="51"/>
      <c r="DH362" s="51"/>
      <c r="DI362" s="51"/>
      <c r="DJ362" s="51"/>
      <c r="DK362" s="51"/>
      <c r="DL362" s="51"/>
      <c r="DM362" s="51"/>
      <c r="DN362" s="51"/>
      <c r="DO362" s="51"/>
      <c r="DP362" s="51"/>
      <c r="DQ362" s="51"/>
      <c r="DR362" s="51"/>
      <c r="DS362" s="51"/>
      <c r="DT362" s="51"/>
      <c r="DU362" s="51"/>
      <c r="DV362" s="51"/>
      <c r="DW362" s="51"/>
      <c r="DX362" s="51"/>
      <c r="DY362" s="51"/>
      <c r="DZ362" s="51"/>
      <c r="EA362" s="51"/>
      <c r="EB362" s="51"/>
      <c r="EC362" s="51"/>
      <c r="ED362" s="51"/>
      <c r="EE362" s="51"/>
      <c r="EF362" s="51"/>
      <c r="EG362" s="51"/>
      <c r="EH362" s="51"/>
      <c r="EI362" s="51"/>
      <c r="EJ362" s="51"/>
      <c r="EK362" s="51"/>
      <c r="EL362" s="51"/>
      <c r="EM362" s="51"/>
      <c r="EN362" s="51"/>
      <c r="EO362" s="51"/>
      <c r="EP362" s="51"/>
      <c r="EQ362" s="51"/>
      <c r="ER362" s="51"/>
      <c r="ES362" s="51"/>
      <c r="ET362" s="51"/>
      <c r="EU362" s="51"/>
      <c r="EV362" s="51"/>
      <c r="EW362" s="51"/>
      <c r="EX362" s="51"/>
      <c r="EY362" s="51"/>
      <c r="EZ362" s="51"/>
      <c r="FA362" s="51"/>
      <c r="FB362" s="51"/>
      <c r="FC362" s="51"/>
      <c r="FD362" s="51"/>
      <c r="FE362" s="51"/>
      <c r="FF362" s="51"/>
      <c r="FG362" s="51"/>
      <c r="FH362" s="51"/>
      <c r="FI362" s="51"/>
      <c r="FJ362" s="51"/>
      <c r="FK362" s="51"/>
      <c r="FL362" s="51"/>
      <c r="FM362" s="51"/>
      <c r="FN362" s="51"/>
      <c r="FO362" s="51"/>
      <c r="FP362" s="51"/>
      <c r="FQ362" s="51"/>
      <c r="FR362" s="51"/>
      <c r="FS362" s="51"/>
      <c r="FT362" s="51"/>
      <c r="FU362" s="51"/>
      <c r="FV362" s="51"/>
      <c r="FW362" s="51"/>
      <c r="FX362" s="51"/>
      <c r="FY362" s="51"/>
      <c r="FZ362" s="51"/>
      <c r="GA362" s="51"/>
      <c r="GB362" s="51"/>
      <c r="GC362" s="51"/>
      <c r="GD362" s="51"/>
      <c r="GE362" s="51"/>
      <c r="GF362" s="51"/>
      <c r="GG362" s="51"/>
      <c r="GH362" s="51"/>
      <c r="GI362" s="51"/>
      <c r="GJ362" s="51"/>
      <c r="GK362" s="51"/>
      <c r="GL362" s="51"/>
      <c r="GM362" s="51"/>
      <c r="GN362" s="51"/>
      <c r="GO362" s="51"/>
      <c r="GP362" s="51"/>
      <c r="GQ362" s="51"/>
      <c r="GR362" s="51"/>
      <c r="GS362" s="51"/>
      <c r="GT362" s="51"/>
      <c r="GU362" s="51"/>
      <c r="GV362" s="51"/>
      <c r="GW362" s="51"/>
      <c r="GX362" s="51"/>
      <c r="GY362" s="51"/>
      <c r="GZ362" s="51"/>
      <c r="HA362" s="51"/>
      <c r="HB362" s="51"/>
      <c r="HC362" s="51"/>
      <c r="HD362" s="51"/>
      <c r="HE362" s="51"/>
      <c r="HF362" s="51"/>
      <c r="HG362" s="51"/>
      <c r="HH362" s="51"/>
      <c r="HI362" s="51"/>
      <c r="HJ362" s="51"/>
      <c r="HK362" s="51"/>
    </row>
    <row r="363" spans="1:219" s="23" customFormat="1" ht="26.25">
      <c r="A363" s="3">
        <v>42</v>
      </c>
      <c r="B363" s="21" t="s">
        <v>856</v>
      </c>
      <c r="C363" s="3" t="s">
        <v>159</v>
      </c>
      <c r="D363" s="3" t="s">
        <v>2499</v>
      </c>
      <c r="E363" s="3" t="s">
        <v>2622</v>
      </c>
      <c r="F363" s="3" t="s">
        <v>2622</v>
      </c>
      <c r="G363" s="3">
        <v>2008</v>
      </c>
      <c r="H363" s="204">
        <v>68219.17</v>
      </c>
      <c r="I363" s="3" t="s">
        <v>1155</v>
      </c>
      <c r="J363" s="206"/>
      <c r="K363" s="214" t="s">
        <v>901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1"/>
      <c r="CJ363" s="51"/>
      <c r="CK363" s="51"/>
      <c r="CL363" s="51"/>
      <c r="CM363" s="51"/>
      <c r="CN363" s="51"/>
      <c r="CO363" s="51"/>
      <c r="CP363" s="51"/>
      <c r="CQ363" s="51"/>
      <c r="CR363" s="51"/>
      <c r="CS363" s="51"/>
      <c r="CT363" s="51"/>
      <c r="CU363" s="51"/>
      <c r="CV363" s="51"/>
      <c r="CW363" s="51"/>
      <c r="CX363" s="51"/>
      <c r="CY363" s="51"/>
      <c r="CZ363" s="51"/>
      <c r="DA363" s="51"/>
      <c r="DB363" s="51"/>
      <c r="DC363" s="51"/>
      <c r="DD363" s="51"/>
      <c r="DE363" s="51"/>
      <c r="DF363" s="51"/>
      <c r="DG363" s="51"/>
      <c r="DH363" s="51"/>
      <c r="DI363" s="51"/>
      <c r="DJ363" s="51"/>
      <c r="DK363" s="51"/>
      <c r="DL363" s="51"/>
      <c r="DM363" s="51"/>
      <c r="DN363" s="51"/>
      <c r="DO363" s="51"/>
      <c r="DP363" s="51"/>
      <c r="DQ363" s="51"/>
      <c r="DR363" s="51"/>
      <c r="DS363" s="51"/>
      <c r="DT363" s="51"/>
      <c r="DU363" s="51"/>
      <c r="DV363" s="51"/>
      <c r="DW363" s="51"/>
      <c r="DX363" s="51"/>
      <c r="DY363" s="51"/>
      <c r="DZ363" s="51"/>
      <c r="EA363" s="51"/>
      <c r="EB363" s="51"/>
      <c r="EC363" s="51"/>
      <c r="ED363" s="51"/>
      <c r="EE363" s="51"/>
      <c r="EF363" s="51"/>
      <c r="EG363" s="51"/>
      <c r="EH363" s="51"/>
      <c r="EI363" s="51"/>
      <c r="EJ363" s="51"/>
      <c r="EK363" s="51"/>
      <c r="EL363" s="51"/>
      <c r="EM363" s="51"/>
      <c r="EN363" s="51"/>
      <c r="EO363" s="51"/>
      <c r="EP363" s="51"/>
      <c r="EQ363" s="51"/>
      <c r="ER363" s="51"/>
      <c r="ES363" s="51"/>
      <c r="ET363" s="51"/>
      <c r="EU363" s="51"/>
      <c r="EV363" s="51"/>
      <c r="EW363" s="51"/>
      <c r="EX363" s="51"/>
      <c r="EY363" s="51"/>
      <c r="EZ363" s="51"/>
      <c r="FA363" s="51"/>
      <c r="FB363" s="51"/>
      <c r="FC363" s="51"/>
      <c r="FD363" s="51"/>
      <c r="FE363" s="51"/>
      <c r="FF363" s="51"/>
      <c r="FG363" s="51"/>
      <c r="FH363" s="51"/>
      <c r="FI363" s="51"/>
      <c r="FJ363" s="51"/>
      <c r="FK363" s="51"/>
      <c r="FL363" s="51"/>
      <c r="FM363" s="51"/>
      <c r="FN363" s="51"/>
      <c r="FO363" s="51"/>
      <c r="FP363" s="51"/>
      <c r="FQ363" s="51"/>
      <c r="FR363" s="51"/>
      <c r="FS363" s="51"/>
      <c r="FT363" s="51"/>
      <c r="FU363" s="51"/>
      <c r="FV363" s="51"/>
      <c r="FW363" s="51"/>
      <c r="FX363" s="51"/>
      <c r="FY363" s="51"/>
      <c r="FZ363" s="51"/>
      <c r="GA363" s="51"/>
      <c r="GB363" s="51"/>
      <c r="GC363" s="51"/>
      <c r="GD363" s="51"/>
      <c r="GE363" s="51"/>
      <c r="GF363" s="51"/>
      <c r="GG363" s="51"/>
      <c r="GH363" s="51"/>
      <c r="GI363" s="51"/>
      <c r="GJ363" s="51"/>
      <c r="GK363" s="51"/>
      <c r="GL363" s="51"/>
      <c r="GM363" s="51"/>
      <c r="GN363" s="51"/>
      <c r="GO363" s="51"/>
      <c r="GP363" s="51"/>
      <c r="GQ363" s="51"/>
      <c r="GR363" s="51"/>
      <c r="GS363" s="51"/>
      <c r="GT363" s="51"/>
      <c r="GU363" s="51"/>
      <c r="GV363" s="51"/>
      <c r="GW363" s="51"/>
      <c r="GX363" s="51"/>
      <c r="GY363" s="51"/>
      <c r="GZ363" s="51"/>
      <c r="HA363" s="51"/>
      <c r="HB363" s="51"/>
      <c r="HC363" s="51"/>
      <c r="HD363" s="51"/>
      <c r="HE363" s="51"/>
      <c r="HF363" s="51"/>
      <c r="HG363" s="51"/>
      <c r="HH363" s="51"/>
      <c r="HI363" s="51"/>
      <c r="HJ363" s="51"/>
      <c r="HK363" s="51"/>
    </row>
    <row r="364" spans="1:219" s="23" customFormat="1" ht="12.75">
      <c r="A364" s="3">
        <v>43</v>
      </c>
      <c r="B364" s="21" t="s">
        <v>857</v>
      </c>
      <c r="C364" s="3" t="s">
        <v>159</v>
      </c>
      <c r="D364" s="3" t="s">
        <v>2499</v>
      </c>
      <c r="E364" s="3" t="s">
        <v>2622</v>
      </c>
      <c r="F364" s="3" t="s">
        <v>2622</v>
      </c>
      <c r="G364" s="3">
        <v>2008</v>
      </c>
      <c r="H364" s="204">
        <v>159966.47</v>
      </c>
      <c r="I364" s="3" t="s">
        <v>1155</v>
      </c>
      <c r="J364" s="206"/>
      <c r="K364" s="214" t="s">
        <v>902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  <c r="CG364" s="51"/>
      <c r="CH364" s="51"/>
      <c r="CI364" s="51"/>
      <c r="CJ364" s="51"/>
      <c r="CK364" s="51"/>
      <c r="CL364" s="51"/>
      <c r="CM364" s="51"/>
      <c r="CN364" s="51"/>
      <c r="CO364" s="51"/>
      <c r="CP364" s="51"/>
      <c r="CQ364" s="51"/>
      <c r="CR364" s="51"/>
      <c r="CS364" s="51"/>
      <c r="CT364" s="51"/>
      <c r="CU364" s="51"/>
      <c r="CV364" s="51"/>
      <c r="CW364" s="51"/>
      <c r="CX364" s="51"/>
      <c r="CY364" s="51"/>
      <c r="CZ364" s="51"/>
      <c r="DA364" s="51"/>
      <c r="DB364" s="51"/>
      <c r="DC364" s="51"/>
      <c r="DD364" s="51"/>
      <c r="DE364" s="51"/>
      <c r="DF364" s="51"/>
      <c r="DG364" s="51"/>
      <c r="DH364" s="51"/>
      <c r="DI364" s="51"/>
      <c r="DJ364" s="51"/>
      <c r="DK364" s="51"/>
      <c r="DL364" s="51"/>
      <c r="DM364" s="51"/>
      <c r="DN364" s="51"/>
      <c r="DO364" s="51"/>
      <c r="DP364" s="51"/>
      <c r="DQ364" s="51"/>
      <c r="DR364" s="51"/>
      <c r="DS364" s="51"/>
      <c r="DT364" s="51"/>
      <c r="DU364" s="51"/>
      <c r="DV364" s="51"/>
      <c r="DW364" s="51"/>
      <c r="DX364" s="51"/>
      <c r="DY364" s="51"/>
      <c r="DZ364" s="51"/>
      <c r="EA364" s="51"/>
      <c r="EB364" s="51"/>
      <c r="EC364" s="51"/>
      <c r="ED364" s="51"/>
      <c r="EE364" s="51"/>
      <c r="EF364" s="51"/>
      <c r="EG364" s="51"/>
      <c r="EH364" s="51"/>
      <c r="EI364" s="51"/>
      <c r="EJ364" s="51"/>
      <c r="EK364" s="51"/>
      <c r="EL364" s="51"/>
      <c r="EM364" s="51"/>
      <c r="EN364" s="51"/>
      <c r="EO364" s="51"/>
      <c r="EP364" s="51"/>
      <c r="EQ364" s="51"/>
      <c r="ER364" s="51"/>
      <c r="ES364" s="51"/>
      <c r="ET364" s="51"/>
      <c r="EU364" s="51"/>
      <c r="EV364" s="51"/>
      <c r="EW364" s="51"/>
      <c r="EX364" s="51"/>
      <c r="EY364" s="51"/>
      <c r="EZ364" s="51"/>
      <c r="FA364" s="51"/>
      <c r="FB364" s="51"/>
      <c r="FC364" s="51"/>
      <c r="FD364" s="51"/>
      <c r="FE364" s="51"/>
      <c r="FF364" s="51"/>
      <c r="FG364" s="51"/>
      <c r="FH364" s="51"/>
      <c r="FI364" s="51"/>
      <c r="FJ364" s="51"/>
      <c r="FK364" s="51"/>
      <c r="FL364" s="51"/>
      <c r="FM364" s="51"/>
      <c r="FN364" s="51"/>
      <c r="FO364" s="51"/>
      <c r="FP364" s="51"/>
      <c r="FQ364" s="51"/>
      <c r="FR364" s="51"/>
      <c r="FS364" s="51"/>
      <c r="FT364" s="51"/>
      <c r="FU364" s="51"/>
      <c r="FV364" s="51"/>
      <c r="FW364" s="51"/>
      <c r="FX364" s="51"/>
      <c r="FY364" s="51"/>
      <c r="FZ364" s="51"/>
      <c r="GA364" s="51"/>
      <c r="GB364" s="51"/>
      <c r="GC364" s="51"/>
      <c r="GD364" s="51"/>
      <c r="GE364" s="51"/>
      <c r="GF364" s="51"/>
      <c r="GG364" s="51"/>
      <c r="GH364" s="51"/>
      <c r="GI364" s="51"/>
      <c r="GJ364" s="51"/>
      <c r="GK364" s="51"/>
      <c r="GL364" s="51"/>
      <c r="GM364" s="51"/>
      <c r="GN364" s="51"/>
      <c r="GO364" s="51"/>
      <c r="GP364" s="51"/>
      <c r="GQ364" s="51"/>
      <c r="GR364" s="51"/>
      <c r="GS364" s="51"/>
      <c r="GT364" s="51"/>
      <c r="GU364" s="51"/>
      <c r="GV364" s="51"/>
      <c r="GW364" s="51"/>
      <c r="GX364" s="51"/>
      <c r="GY364" s="51"/>
      <c r="GZ364" s="51"/>
      <c r="HA364" s="51"/>
      <c r="HB364" s="51"/>
      <c r="HC364" s="51"/>
      <c r="HD364" s="51"/>
      <c r="HE364" s="51"/>
      <c r="HF364" s="51"/>
      <c r="HG364" s="51"/>
      <c r="HH364" s="51"/>
      <c r="HI364" s="51"/>
      <c r="HJ364" s="51"/>
      <c r="HK364" s="51"/>
    </row>
    <row r="365" spans="1:219" s="23" customFormat="1" ht="12.75" customHeight="1">
      <c r="A365" s="3">
        <v>44</v>
      </c>
      <c r="B365" s="21" t="s">
        <v>858</v>
      </c>
      <c r="C365" s="3" t="s">
        <v>159</v>
      </c>
      <c r="D365" s="3" t="s">
        <v>2499</v>
      </c>
      <c r="E365" s="3" t="s">
        <v>2622</v>
      </c>
      <c r="F365" s="3" t="s">
        <v>2622</v>
      </c>
      <c r="G365" s="3">
        <v>2008</v>
      </c>
      <c r="H365" s="204">
        <v>131375.71</v>
      </c>
      <c r="I365" s="3" t="s">
        <v>1155</v>
      </c>
      <c r="J365" s="206"/>
      <c r="K365" s="214" t="s">
        <v>903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  <c r="CG365" s="51"/>
      <c r="CH365" s="51"/>
      <c r="CI365" s="51"/>
      <c r="CJ365" s="51"/>
      <c r="CK365" s="51"/>
      <c r="CL365" s="51"/>
      <c r="CM365" s="51"/>
      <c r="CN365" s="51"/>
      <c r="CO365" s="51"/>
      <c r="CP365" s="51"/>
      <c r="CQ365" s="51"/>
      <c r="CR365" s="51"/>
      <c r="CS365" s="51"/>
      <c r="CT365" s="51"/>
      <c r="CU365" s="51"/>
      <c r="CV365" s="51"/>
      <c r="CW365" s="51"/>
      <c r="CX365" s="51"/>
      <c r="CY365" s="51"/>
      <c r="CZ365" s="51"/>
      <c r="DA365" s="51"/>
      <c r="DB365" s="51"/>
      <c r="DC365" s="51"/>
      <c r="DD365" s="51"/>
      <c r="DE365" s="51"/>
      <c r="DF365" s="51"/>
      <c r="DG365" s="51"/>
      <c r="DH365" s="51"/>
      <c r="DI365" s="51"/>
      <c r="DJ365" s="51"/>
      <c r="DK365" s="51"/>
      <c r="DL365" s="51"/>
      <c r="DM365" s="51"/>
      <c r="DN365" s="51"/>
      <c r="DO365" s="51"/>
      <c r="DP365" s="51"/>
      <c r="DQ365" s="51"/>
      <c r="DR365" s="51"/>
      <c r="DS365" s="51"/>
      <c r="DT365" s="51"/>
      <c r="DU365" s="51"/>
      <c r="DV365" s="51"/>
      <c r="DW365" s="51"/>
      <c r="DX365" s="51"/>
      <c r="DY365" s="51"/>
      <c r="DZ365" s="51"/>
      <c r="EA365" s="51"/>
      <c r="EB365" s="51"/>
      <c r="EC365" s="51"/>
      <c r="ED365" s="51"/>
      <c r="EE365" s="51"/>
      <c r="EF365" s="51"/>
      <c r="EG365" s="51"/>
      <c r="EH365" s="51"/>
      <c r="EI365" s="51"/>
      <c r="EJ365" s="51"/>
      <c r="EK365" s="51"/>
      <c r="EL365" s="51"/>
      <c r="EM365" s="51"/>
      <c r="EN365" s="51"/>
      <c r="EO365" s="51"/>
      <c r="EP365" s="51"/>
      <c r="EQ365" s="51"/>
      <c r="ER365" s="51"/>
      <c r="ES365" s="51"/>
      <c r="ET365" s="51"/>
      <c r="EU365" s="51"/>
      <c r="EV365" s="51"/>
      <c r="EW365" s="51"/>
      <c r="EX365" s="51"/>
      <c r="EY365" s="51"/>
      <c r="EZ365" s="51"/>
      <c r="FA365" s="51"/>
      <c r="FB365" s="51"/>
      <c r="FC365" s="51"/>
      <c r="FD365" s="51"/>
      <c r="FE365" s="51"/>
      <c r="FF365" s="51"/>
      <c r="FG365" s="51"/>
      <c r="FH365" s="51"/>
      <c r="FI365" s="51"/>
      <c r="FJ365" s="51"/>
      <c r="FK365" s="51"/>
      <c r="FL365" s="51"/>
      <c r="FM365" s="51"/>
      <c r="FN365" s="51"/>
      <c r="FO365" s="51"/>
      <c r="FP365" s="51"/>
      <c r="FQ365" s="51"/>
      <c r="FR365" s="51"/>
      <c r="FS365" s="51"/>
      <c r="FT365" s="51"/>
      <c r="FU365" s="51"/>
      <c r="FV365" s="51"/>
      <c r="FW365" s="51"/>
      <c r="FX365" s="51"/>
      <c r="FY365" s="51"/>
      <c r="FZ365" s="51"/>
      <c r="GA365" s="51"/>
      <c r="GB365" s="51"/>
      <c r="GC365" s="51"/>
      <c r="GD365" s="51"/>
      <c r="GE365" s="51"/>
      <c r="GF365" s="51"/>
      <c r="GG365" s="51"/>
      <c r="GH365" s="51"/>
      <c r="GI365" s="51"/>
      <c r="GJ365" s="51"/>
      <c r="GK365" s="51"/>
      <c r="GL365" s="51"/>
      <c r="GM365" s="51"/>
      <c r="GN365" s="51"/>
      <c r="GO365" s="51"/>
      <c r="GP365" s="51"/>
      <c r="GQ365" s="51"/>
      <c r="GR365" s="51"/>
      <c r="GS365" s="51"/>
      <c r="GT365" s="51"/>
      <c r="GU365" s="51"/>
      <c r="GV365" s="51"/>
      <c r="GW365" s="51"/>
      <c r="GX365" s="51"/>
      <c r="GY365" s="51"/>
      <c r="GZ365" s="51"/>
      <c r="HA365" s="51"/>
      <c r="HB365" s="51"/>
      <c r="HC365" s="51"/>
      <c r="HD365" s="51"/>
      <c r="HE365" s="51"/>
      <c r="HF365" s="51"/>
      <c r="HG365" s="51"/>
      <c r="HH365" s="51"/>
      <c r="HI365" s="51"/>
      <c r="HJ365" s="51"/>
      <c r="HK365" s="51"/>
    </row>
    <row r="366" spans="1:219" s="23" customFormat="1" ht="26.25">
      <c r="A366" s="3">
        <v>45</v>
      </c>
      <c r="B366" s="21" t="s">
        <v>859</v>
      </c>
      <c r="C366" s="3" t="s">
        <v>159</v>
      </c>
      <c r="D366" s="3" t="s">
        <v>2499</v>
      </c>
      <c r="E366" s="3" t="s">
        <v>2622</v>
      </c>
      <c r="F366" s="3" t="s">
        <v>2622</v>
      </c>
      <c r="G366" s="3">
        <v>2008</v>
      </c>
      <c r="H366" s="204">
        <v>77296.72</v>
      </c>
      <c r="I366" s="3" t="s">
        <v>1155</v>
      </c>
      <c r="J366" s="206"/>
      <c r="K366" s="214" t="s">
        <v>904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  <c r="CR366" s="51"/>
      <c r="CS366" s="51"/>
      <c r="CT366" s="51"/>
      <c r="CU366" s="51"/>
      <c r="CV366" s="51"/>
      <c r="CW366" s="51"/>
      <c r="CX366" s="51"/>
      <c r="CY366" s="51"/>
      <c r="CZ366" s="51"/>
      <c r="DA366" s="51"/>
      <c r="DB366" s="51"/>
      <c r="DC366" s="51"/>
      <c r="DD366" s="51"/>
      <c r="DE366" s="51"/>
      <c r="DF366" s="51"/>
      <c r="DG366" s="51"/>
      <c r="DH366" s="51"/>
      <c r="DI366" s="51"/>
      <c r="DJ366" s="51"/>
      <c r="DK366" s="51"/>
      <c r="DL366" s="51"/>
      <c r="DM366" s="51"/>
      <c r="DN366" s="51"/>
      <c r="DO366" s="51"/>
      <c r="DP366" s="51"/>
      <c r="DQ366" s="51"/>
      <c r="DR366" s="51"/>
      <c r="DS366" s="51"/>
      <c r="DT366" s="51"/>
      <c r="DU366" s="51"/>
      <c r="DV366" s="51"/>
      <c r="DW366" s="51"/>
      <c r="DX366" s="51"/>
      <c r="DY366" s="51"/>
      <c r="DZ366" s="51"/>
      <c r="EA366" s="51"/>
      <c r="EB366" s="51"/>
      <c r="EC366" s="51"/>
      <c r="ED366" s="51"/>
      <c r="EE366" s="51"/>
      <c r="EF366" s="51"/>
      <c r="EG366" s="51"/>
      <c r="EH366" s="51"/>
      <c r="EI366" s="51"/>
      <c r="EJ366" s="51"/>
      <c r="EK366" s="51"/>
      <c r="EL366" s="51"/>
      <c r="EM366" s="51"/>
      <c r="EN366" s="51"/>
      <c r="EO366" s="51"/>
      <c r="EP366" s="51"/>
      <c r="EQ366" s="51"/>
      <c r="ER366" s="51"/>
      <c r="ES366" s="51"/>
      <c r="ET366" s="51"/>
      <c r="EU366" s="51"/>
      <c r="EV366" s="51"/>
      <c r="EW366" s="51"/>
      <c r="EX366" s="51"/>
      <c r="EY366" s="51"/>
      <c r="EZ366" s="51"/>
      <c r="FA366" s="51"/>
      <c r="FB366" s="51"/>
      <c r="FC366" s="51"/>
      <c r="FD366" s="51"/>
      <c r="FE366" s="51"/>
      <c r="FF366" s="51"/>
      <c r="FG366" s="51"/>
      <c r="FH366" s="51"/>
      <c r="FI366" s="51"/>
      <c r="FJ366" s="51"/>
      <c r="FK366" s="51"/>
      <c r="FL366" s="51"/>
      <c r="FM366" s="51"/>
      <c r="FN366" s="51"/>
      <c r="FO366" s="51"/>
      <c r="FP366" s="51"/>
      <c r="FQ366" s="51"/>
      <c r="FR366" s="51"/>
      <c r="FS366" s="51"/>
      <c r="FT366" s="51"/>
      <c r="FU366" s="51"/>
      <c r="FV366" s="51"/>
      <c r="FW366" s="51"/>
      <c r="FX366" s="51"/>
      <c r="FY366" s="51"/>
      <c r="FZ366" s="51"/>
      <c r="GA366" s="51"/>
      <c r="GB366" s="51"/>
      <c r="GC366" s="51"/>
      <c r="GD366" s="51"/>
      <c r="GE366" s="51"/>
      <c r="GF366" s="51"/>
      <c r="GG366" s="51"/>
      <c r="GH366" s="51"/>
      <c r="GI366" s="51"/>
      <c r="GJ366" s="51"/>
      <c r="GK366" s="51"/>
      <c r="GL366" s="51"/>
      <c r="GM366" s="51"/>
      <c r="GN366" s="51"/>
      <c r="GO366" s="51"/>
      <c r="GP366" s="51"/>
      <c r="GQ366" s="51"/>
      <c r="GR366" s="51"/>
      <c r="GS366" s="51"/>
      <c r="GT366" s="51"/>
      <c r="GU366" s="51"/>
      <c r="GV366" s="51"/>
      <c r="GW366" s="51"/>
      <c r="GX366" s="51"/>
      <c r="GY366" s="51"/>
      <c r="GZ366" s="51"/>
      <c r="HA366" s="51"/>
      <c r="HB366" s="51"/>
      <c r="HC366" s="51"/>
      <c r="HD366" s="51"/>
      <c r="HE366" s="51"/>
      <c r="HF366" s="51"/>
      <c r="HG366" s="51"/>
      <c r="HH366" s="51"/>
      <c r="HI366" s="51"/>
      <c r="HJ366" s="51"/>
      <c r="HK366" s="51"/>
    </row>
    <row r="367" spans="1:219" s="23" customFormat="1" ht="26.25">
      <c r="A367" s="3">
        <v>46</v>
      </c>
      <c r="B367" s="21" t="s">
        <v>860</v>
      </c>
      <c r="C367" s="3" t="s">
        <v>159</v>
      </c>
      <c r="D367" s="3" t="s">
        <v>2499</v>
      </c>
      <c r="E367" s="3" t="s">
        <v>2622</v>
      </c>
      <c r="F367" s="3" t="s">
        <v>2622</v>
      </c>
      <c r="G367" s="3">
        <v>2003</v>
      </c>
      <c r="H367" s="204">
        <v>87854.79</v>
      </c>
      <c r="I367" s="3" t="s">
        <v>1155</v>
      </c>
      <c r="J367" s="206"/>
      <c r="K367" s="214" t="s">
        <v>905</v>
      </c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1"/>
      <c r="CJ367" s="51"/>
      <c r="CK367" s="51"/>
      <c r="CL367" s="51"/>
      <c r="CM367" s="51"/>
      <c r="CN367" s="51"/>
      <c r="CO367" s="51"/>
      <c r="CP367" s="51"/>
      <c r="CQ367" s="51"/>
      <c r="CR367" s="51"/>
      <c r="CS367" s="51"/>
      <c r="CT367" s="51"/>
      <c r="CU367" s="51"/>
      <c r="CV367" s="51"/>
      <c r="CW367" s="51"/>
      <c r="CX367" s="51"/>
      <c r="CY367" s="51"/>
      <c r="CZ367" s="51"/>
      <c r="DA367" s="51"/>
      <c r="DB367" s="51"/>
      <c r="DC367" s="51"/>
      <c r="DD367" s="51"/>
      <c r="DE367" s="51"/>
      <c r="DF367" s="51"/>
      <c r="DG367" s="51"/>
      <c r="DH367" s="51"/>
      <c r="DI367" s="51"/>
      <c r="DJ367" s="51"/>
      <c r="DK367" s="51"/>
      <c r="DL367" s="51"/>
      <c r="DM367" s="51"/>
      <c r="DN367" s="51"/>
      <c r="DO367" s="51"/>
      <c r="DP367" s="51"/>
      <c r="DQ367" s="51"/>
      <c r="DR367" s="51"/>
      <c r="DS367" s="51"/>
      <c r="DT367" s="51"/>
      <c r="DU367" s="51"/>
      <c r="DV367" s="51"/>
      <c r="DW367" s="51"/>
      <c r="DX367" s="51"/>
      <c r="DY367" s="51"/>
      <c r="DZ367" s="51"/>
      <c r="EA367" s="51"/>
      <c r="EB367" s="51"/>
      <c r="EC367" s="51"/>
      <c r="ED367" s="51"/>
      <c r="EE367" s="51"/>
      <c r="EF367" s="51"/>
      <c r="EG367" s="51"/>
      <c r="EH367" s="51"/>
      <c r="EI367" s="51"/>
      <c r="EJ367" s="51"/>
      <c r="EK367" s="51"/>
      <c r="EL367" s="51"/>
      <c r="EM367" s="51"/>
      <c r="EN367" s="51"/>
      <c r="EO367" s="51"/>
      <c r="EP367" s="51"/>
      <c r="EQ367" s="51"/>
      <c r="ER367" s="51"/>
      <c r="ES367" s="51"/>
      <c r="ET367" s="51"/>
      <c r="EU367" s="51"/>
      <c r="EV367" s="51"/>
      <c r="EW367" s="51"/>
      <c r="EX367" s="51"/>
      <c r="EY367" s="51"/>
      <c r="EZ367" s="51"/>
      <c r="FA367" s="51"/>
      <c r="FB367" s="51"/>
      <c r="FC367" s="51"/>
      <c r="FD367" s="51"/>
      <c r="FE367" s="51"/>
      <c r="FF367" s="51"/>
      <c r="FG367" s="51"/>
      <c r="FH367" s="51"/>
      <c r="FI367" s="51"/>
      <c r="FJ367" s="51"/>
      <c r="FK367" s="51"/>
      <c r="FL367" s="51"/>
      <c r="FM367" s="51"/>
      <c r="FN367" s="51"/>
      <c r="FO367" s="51"/>
      <c r="FP367" s="51"/>
      <c r="FQ367" s="51"/>
      <c r="FR367" s="51"/>
      <c r="FS367" s="51"/>
      <c r="FT367" s="51"/>
      <c r="FU367" s="51"/>
      <c r="FV367" s="51"/>
      <c r="FW367" s="51"/>
      <c r="FX367" s="51"/>
      <c r="FY367" s="51"/>
      <c r="FZ367" s="51"/>
      <c r="GA367" s="51"/>
      <c r="GB367" s="51"/>
      <c r="GC367" s="51"/>
      <c r="GD367" s="51"/>
      <c r="GE367" s="51"/>
      <c r="GF367" s="51"/>
      <c r="GG367" s="51"/>
      <c r="GH367" s="51"/>
      <c r="GI367" s="51"/>
      <c r="GJ367" s="51"/>
      <c r="GK367" s="51"/>
      <c r="GL367" s="51"/>
      <c r="GM367" s="51"/>
      <c r="GN367" s="51"/>
      <c r="GO367" s="51"/>
      <c r="GP367" s="51"/>
      <c r="GQ367" s="51"/>
      <c r="GR367" s="51"/>
      <c r="GS367" s="51"/>
      <c r="GT367" s="51"/>
      <c r="GU367" s="51"/>
      <c r="GV367" s="51"/>
      <c r="GW367" s="51"/>
      <c r="GX367" s="51"/>
      <c r="GY367" s="51"/>
      <c r="GZ367" s="51"/>
      <c r="HA367" s="51"/>
      <c r="HB367" s="51"/>
      <c r="HC367" s="51"/>
      <c r="HD367" s="51"/>
      <c r="HE367" s="51"/>
      <c r="HF367" s="51"/>
      <c r="HG367" s="51"/>
      <c r="HH367" s="51"/>
      <c r="HI367" s="51"/>
      <c r="HJ367" s="51"/>
      <c r="HK367" s="51"/>
    </row>
    <row r="368" spans="1:219" s="23" customFormat="1" ht="26.25">
      <c r="A368" s="3">
        <v>47</v>
      </c>
      <c r="B368" s="21" t="s">
        <v>861</v>
      </c>
      <c r="C368" s="3" t="s">
        <v>159</v>
      </c>
      <c r="D368" s="3" t="s">
        <v>2499</v>
      </c>
      <c r="E368" s="3" t="s">
        <v>2622</v>
      </c>
      <c r="F368" s="3" t="s">
        <v>2622</v>
      </c>
      <c r="G368" s="3">
        <v>2008</v>
      </c>
      <c r="H368" s="204">
        <v>248841.31</v>
      </c>
      <c r="I368" s="3" t="s">
        <v>1155</v>
      </c>
      <c r="J368" s="206"/>
      <c r="K368" s="214" t="s">
        <v>906</v>
      </c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  <c r="CG368" s="51"/>
      <c r="CH368" s="51"/>
      <c r="CI368" s="51"/>
      <c r="CJ368" s="51"/>
      <c r="CK368" s="51"/>
      <c r="CL368" s="51"/>
      <c r="CM368" s="51"/>
      <c r="CN368" s="51"/>
      <c r="CO368" s="51"/>
      <c r="CP368" s="51"/>
      <c r="CQ368" s="51"/>
      <c r="CR368" s="51"/>
      <c r="CS368" s="51"/>
      <c r="CT368" s="51"/>
      <c r="CU368" s="51"/>
      <c r="CV368" s="51"/>
      <c r="CW368" s="51"/>
      <c r="CX368" s="51"/>
      <c r="CY368" s="51"/>
      <c r="CZ368" s="51"/>
      <c r="DA368" s="51"/>
      <c r="DB368" s="51"/>
      <c r="DC368" s="51"/>
      <c r="DD368" s="51"/>
      <c r="DE368" s="51"/>
      <c r="DF368" s="51"/>
      <c r="DG368" s="51"/>
      <c r="DH368" s="51"/>
      <c r="DI368" s="51"/>
      <c r="DJ368" s="51"/>
      <c r="DK368" s="51"/>
      <c r="DL368" s="51"/>
      <c r="DM368" s="51"/>
      <c r="DN368" s="51"/>
      <c r="DO368" s="51"/>
      <c r="DP368" s="51"/>
      <c r="DQ368" s="51"/>
      <c r="DR368" s="51"/>
      <c r="DS368" s="51"/>
      <c r="DT368" s="51"/>
      <c r="DU368" s="51"/>
      <c r="DV368" s="51"/>
      <c r="DW368" s="51"/>
      <c r="DX368" s="51"/>
      <c r="DY368" s="51"/>
      <c r="DZ368" s="51"/>
      <c r="EA368" s="51"/>
      <c r="EB368" s="51"/>
      <c r="EC368" s="51"/>
      <c r="ED368" s="51"/>
      <c r="EE368" s="51"/>
      <c r="EF368" s="51"/>
      <c r="EG368" s="51"/>
      <c r="EH368" s="51"/>
      <c r="EI368" s="51"/>
      <c r="EJ368" s="51"/>
      <c r="EK368" s="51"/>
      <c r="EL368" s="51"/>
      <c r="EM368" s="51"/>
      <c r="EN368" s="51"/>
      <c r="EO368" s="51"/>
      <c r="EP368" s="51"/>
      <c r="EQ368" s="51"/>
      <c r="ER368" s="51"/>
      <c r="ES368" s="51"/>
      <c r="ET368" s="51"/>
      <c r="EU368" s="51"/>
      <c r="EV368" s="51"/>
      <c r="EW368" s="51"/>
      <c r="EX368" s="51"/>
      <c r="EY368" s="51"/>
      <c r="EZ368" s="51"/>
      <c r="FA368" s="51"/>
      <c r="FB368" s="51"/>
      <c r="FC368" s="51"/>
      <c r="FD368" s="51"/>
      <c r="FE368" s="51"/>
      <c r="FF368" s="51"/>
      <c r="FG368" s="51"/>
      <c r="FH368" s="51"/>
      <c r="FI368" s="51"/>
      <c r="FJ368" s="51"/>
      <c r="FK368" s="51"/>
      <c r="FL368" s="51"/>
      <c r="FM368" s="51"/>
      <c r="FN368" s="51"/>
      <c r="FO368" s="51"/>
      <c r="FP368" s="51"/>
      <c r="FQ368" s="51"/>
      <c r="FR368" s="51"/>
      <c r="FS368" s="51"/>
      <c r="FT368" s="51"/>
      <c r="FU368" s="51"/>
      <c r="FV368" s="51"/>
      <c r="FW368" s="51"/>
      <c r="FX368" s="51"/>
      <c r="FY368" s="51"/>
      <c r="FZ368" s="51"/>
      <c r="GA368" s="51"/>
      <c r="GB368" s="51"/>
      <c r="GC368" s="51"/>
      <c r="GD368" s="51"/>
      <c r="GE368" s="51"/>
      <c r="GF368" s="51"/>
      <c r="GG368" s="51"/>
      <c r="GH368" s="51"/>
      <c r="GI368" s="51"/>
      <c r="GJ368" s="51"/>
      <c r="GK368" s="51"/>
      <c r="GL368" s="51"/>
      <c r="GM368" s="51"/>
      <c r="GN368" s="51"/>
      <c r="GO368" s="51"/>
      <c r="GP368" s="51"/>
      <c r="GQ368" s="51"/>
      <c r="GR368" s="51"/>
      <c r="GS368" s="51"/>
      <c r="GT368" s="51"/>
      <c r="GU368" s="51"/>
      <c r="GV368" s="51"/>
      <c r="GW368" s="51"/>
      <c r="GX368" s="51"/>
      <c r="GY368" s="51"/>
      <c r="GZ368" s="51"/>
      <c r="HA368" s="51"/>
      <c r="HB368" s="51"/>
      <c r="HC368" s="51"/>
      <c r="HD368" s="51"/>
      <c r="HE368" s="51"/>
      <c r="HF368" s="51"/>
      <c r="HG368" s="51"/>
      <c r="HH368" s="51"/>
      <c r="HI368" s="51"/>
      <c r="HJ368" s="51"/>
      <c r="HK368" s="51"/>
    </row>
    <row r="369" spans="1:219" s="23" customFormat="1" ht="12.75">
      <c r="A369" s="3">
        <v>48</v>
      </c>
      <c r="B369" s="21" t="s">
        <v>862</v>
      </c>
      <c r="C369" s="3" t="s">
        <v>159</v>
      </c>
      <c r="D369" s="3" t="s">
        <v>2499</v>
      </c>
      <c r="E369" s="3" t="s">
        <v>2622</v>
      </c>
      <c r="F369" s="3" t="s">
        <v>2622</v>
      </c>
      <c r="G369" s="3">
        <v>2008</v>
      </c>
      <c r="H369" s="204">
        <v>66391</v>
      </c>
      <c r="I369" s="3" t="s">
        <v>1155</v>
      </c>
      <c r="J369" s="206"/>
      <c r="K369" s="214" t="s">
        <v>907</v>
      </c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  <c r="CE369" s="51"/>
      <c r="CF369" s="51"/>
      <c r="CG369" s="51"/>
      <c r="CH369" s="51"/>
      <c r="CI369" s="51"/>
      <c r="CJ369" s="51"/>
      <c r="CK369" s="51"/>
      <c r="CL369" s="51"/>
      <c r="CM369" s="51"/>
      <c r="CN369" s="51"/>
      <c r="CO369" s="51"/>
      <c r="CP369" s="51"/>
      <c r="CQ369" s="51"/>
      <c r="CR369" s="51"/>
      <c r="CS369" s="51"/>
      <c r="CT369" s="51"/>
      <c r="CU369" s="51"/>
      <c r="CV369" s="51"/>
      <c r="CW369" s="51"/>
      <c r="CX369" s="51"/>
      <c r="CY369" s="51"/>
      <c r="CZ369" s="51"/>
      <c r="DA369" s="51"/>
      <c r="DB369" s="51"/>
      <c r="DC369" s="51"/>
      <c r="DD369" s="51"/>
      <c r="DE369" s="51"/>
      <c r="DF369" s="51"/>
      <c r="DG369" s="51"/>
      <c r="DH369" s="51"/>
      <c r="DI369" s="51"/>
      <c r="DJ369" s="51"/>
      <c r="DK369" s="51"/>
      <c r="DL369" s="51"/>
      <c r="DM369" s="51"/>
      <c r="DN369" s="51"/>
      <c r="DO369" s="51"/>
      <c r="DP369" s="51"/>
      <c r="DQ369" s="51"/>
      <c r="DR369" s="51"/>
      <c r="DS369" s="51"/>
      <c r="DT369" s="51"/>
      <c r="DU369" s="51"/>
      <c r="DV369" s="51"/>
      <c r="DW369" s="51"/>
      <c r="DX369" s="51"/>
      <c r="DY369" s="51"/>
      <c r="DZ369" s="51"/>
      <c r="EA369" s="51"/>
      <c r="EB369" s="51"/>
      <c r="EC369" s="51"/>
      <c r="ED369" s="51"/>
      <c r="EE369" s="51"/>
      <c r="EF369" s="51"/>
      <c r="EG369" s="51"/>
      <c r="EH369" s="51"/>
      <c r="EI369" s="51"/>
      <c r="EJ369" s="51"/>
      <c r="EK369" s="51"/>
      <c r="EL369" s="51"/>
      <c r="EM369" s="51"/>
      <c r="EN369" s="51"/>
      <c r="EO369" s="51"/>
      <c r="EP369" s="51"/>
      <c r="EQ369" s="51"/>
      <c r="ER369" s="51"/>
      <c r="ES369" s="51"/>
      <c r="ET369" s="51"/>
      <c r="EU369" s="51"/>
      <c r="EV369" s="51"/>
      <c r="EW369" s="51"/>
      <c r="EX369" s="51"/>
      <c r="EY369" s="51"/>
      <c r="EZ369" s="51"/>
      <c r="FA369" s="51"/>
      <c r="FB369" s="51"/>
      <c r="FC369" s="51"/>
      <c r="FD369" s="51"/>
      <c r="FE369" s="51"/>
      <c r="FF369" s="51"/>
      <c r="FG369" s="51"/>
      <c r="FH369" s="51"/>
      <c r="FI369" s="51"/>
      <c r="FJ369" s="51"/>
      <c r="FK369" s="51"/>
      <c r="FL369" s="51"/>
      <c r="FM369" s="51"/>
      <c r="FN369" s="51"/>
      <c r="FO369" s="51"/>
      <c r="FP369" s="51"/>
      <c r="FQ369" s="51"/>
      <c r="FR369" s="51"/>
      <c r="FS369" s="51"/>
      <c r="FT369" s="51"/>
      <c r="FU369" s="51"/>
      <c r="FV369" s="51"/>
      <c r="FW369" s="51"/>
      <c r="FX369" s="51"/>
      <c r="FY369" s="51"/>
      <c r="FZ369" s="51"/>
      <c r="GA369" s="51"/>
      <c r="GB369" s="51"/>
      <c r="GC369" s="51"/>
      <c r="GD369" s="51"/>
      <c r="GE369" s="51"/>
      <c r="GF369" s="51"/>
      <c r="GG369" s="51"/>
      <c r="GH369" s="51"/>
      <c r="GI369" s="51"/>
      <c r="GJ369" s="51"/>
      <c r="GK369" s="51"/>
      <c r="GL369" s="51"/>
      <c r="GM369" s="51"/>
      <c r="GN369" s="51"/>
      <c r="GO369" s="51"/>
      <c r="GP369" s="51"/>
      <c r="GQ369" s="51"/>
      <c r="GR369" s="51"/>
      <c r="GS369" s="51"/>
      <c r="GT369" s="51"/>
      <c r="GU369" s="51"/>
      <c r="GV369" s="51"/>
      <c r="GW369" s="51"/>
      <c r="GX369" s="51"/>
      <c r="GY369" s="51"/>
      <c r="GZ369" s="51"/>
      <c r="HA369" s="51"/>
      <c r="HB369" s="51"/>
      <c r="HC369" s="51"/>
      <c r="HD369" s="51"/>
      <c r="HE369" s="51"/>
      <c r="HF369" s="51"/>
      <c r="HG369" s="51"/>
      <c r="HH369" s="51"/>
      <c r="HI369" s="51"/>
      <c r="HJ369" s="51"/>
      <c r="HK369" s="51"/>
    </row>
    <row r="370" spans="1:219" s="23" customFormat="1" ht="26.25">
      <c r="A370" s="3">
        <v>49</v>
      </c>
      <c r="B370" s="21" t="s">
        <v>863</v>
      </c>
      <c r="C370" s="3" t="s">
        <v>159</v>
      </c>
      <c r="D370" s="3" t="s">
        <v>2499</v>
      </c>
      <c r="E370" s="3" t="s">
        <v>2622</v>
      </c>
      <c r="F370" s="3" t="s">
        <v>2622</v>
      </c>
      <c r="G370" s="3">
        <v>2010</v>
      </c>
      <c r="H370" s="204">
        <v>36203.18</v>
      </c>
      <c r="I370" s="3" t="s">
        <v>1155</v>
      </c>
      <c r="J370" s="206"/>
      <c r="K370" s="214" t="s">
        <v>908</v>
      </c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  <c r="CG370" s="51"/>
      <c r="CH370" s="51"/>
      <c r="CI370" s="51"/>
      <c r="CJ370" s="51"/>
      <c r="CK370" s="51"/>
      <c r="CL370" s="51"/>
      <c r="CM370" s="51"/>
      <c r="CN370" s="51"/>
      <c r="CO370" s="51"/>
      <c r="CP370" s="51"/>
      <c r="CQ370" s="51"/>
      <c r="CR370" s="51"/>
      <c r="CS370" s="51"/>
      <c r="CT370" s="51"/>
      <c r="CU370" s="51"/>
      <c r="CV370" s="51"/>
      <c r="CW370" s="51"/>
      <c r="CX370" s="51"/>
      <c r="CY370" s="51"/>
      <c r="CZ370" s="51"/>
      <c r="DA370" s="51"/>
      <c r="DB370" s="51"/>
      <c r="DC370" s="51"/>
      <c r="DD370" s="51"/>
      <c r="DE370" s="51"/>
      <c r="DF370" s="51"/>
      <c r="DG370" s="51"/>
      <c r="DH370" s="51"/>
      <c r="DI370" s="51"/>
      <c r="DJ370" s="51"/>
      <c r="DK370" s="51"/>
      <c r="DL370" s="51"/>
      <c r="DM370" s="51"/>
      <c r="DN370" s="51"/>
      <c r="DO370" s="51"/>
      <c r="DP370" s="51"/>
      <c r="DQ370" s="51"/>
      <c r="DR370" s="51"/>
      <c r="DS370" s="51"/>
      <c r="DT370" s="51"/>
      <c r="DU370" s="51"/>
      <c r="DV370" s="51"/>
      <c r="DW370" s="51"/>
      <c r="DX370" s="51"/>
      <c r="DY370" s="51"/>
      <c r="DZ370" s="51"/>
      <c r="EA370" s="51"/>
      <c r="EB370" s="51"/>
      <c r="EC370" s="51"/>
      <c r="ED370" s="51"/>
      <c r="EE370" s="51"/>
      <c r="EF370" s="51"/>
      <c r="EG370" s="51"/>
      <c r="EH370" s="51"/>
      <c r="EI370" s="51"/>
      <c r="EJ370" s="51"/>
      <c r="EK370" s="51"/>
      <c r="EL370" s="51"/>
      <c r="EM370" s="51"/>
      <c r="EN370" s="51"/>
      <c r="EO370" s="51"/>
      <c r="EP370" s="51"/>
      <c r="EQ370" s="51"/>
      <c r="ER370" s="51"/>
      <c r="ES370" s="51"/>
      <c r="ET370" s="51"/>
      <c r="EU370" s="51"/>
      <c r="EV370" s="51"/>
      <c r="EW370" s="51"/>
      <c r="EX370" s="51"/>
      <c r="EY370" s="51"/>
      <c r="EZ370" s="51"/>
      <c r="FA370" s="51"/>
      <c r="FB370" s="51"/>
      <c r="FC370" s="51"/>
      <c r="FD370" s="51"/>
      <c r="FE370" s="51"/>
      <c r="FF370" s="51"/>
      <c r="FG370" s="51"/>
      <c r="FH370" s="51"/>
      <c r="FI370" s="51"/>
      <c r="FJ370" s="51"/>
      <c r="FK370" s="51"/>
      <c r="FL370" s="51"/>
      <c r="FM370" s="51"/>
      <c r="FN370" s="51"/>
      <c r="FO370" s="51"/>
      <c r="FP370" s="51"/>
      <c r="FQ370" s="51"/>
      <c r="FR370" s="51"/>
      <c r="FS370" s="51"/>
      <c r="FT370" s="51"/>
      <c r="FU370" s="51"/>
      <c r="FV370" s="51"/>
      <c r="FW370" s="51"/>
      <c r="FX370" s="51"/>
      <c r="FY370" s="51"/>
      <c r="FZ370" s="51"/>
      <c r="GA370" s="51"/>
      <c r="GB370" s="51"/>
      <c r="GC370" s="51"/>
      <c r="GD370" s="51"/>
      <c r="GE370" s="51"/>
      <c r="GF370" s="51"/>
      <c r="GG370" s="51"/>
      <c r="GH370" s="51"/>
      <c r="GI370" s="51"/>
      <c r="GJ370" s="51"/>
      <c r="GK370" s="51"/>
      <c r="GL370" s="51"/>
      <c r="GM370" s="51"/>
      <c r="GN370" s="51"/>
      <c r="GO370" s="51"/>
      <c r="GP370" s="51"/>
      <c r="GQ370" s="51"/>
      <c r="GR370" s="51"/>
      <c r="GS370" s="51"/>
      <c r="GT370" s="51"/>
      <c r="GU370" s="51"/>
      <c r="GV370" s="51"/>
      <c r="GW370" s="51"/>
      <c r="GX370" s="51"/>
      <c r="GY370" s="51"/>
      <c r="GZ370" s="51"/>
      <c r="HA370" s="51"/>
      <c r="HB370" s="51"/>
      <c r="HC370" s="51"/>
      <c r="HD370" s="51"/>
      <c r="HE370" s="51"/>
      <c r="HF370" s="51"/>
      <c r="HG370" s="51"/>
      <c r="HH370" s="51"/>
      <c r="HI370" s="51"/>
      <c r="HJ370" s="51"/>
      <c r="HK370" s="51"/>
    </row>
    <row r="371" spans="1:219" s="23" customFormat="1" ht="26.25">
      <c r="A371" s="3">
        <v>50</v>
      </c>
      <c r="B371" s="21" t="s">
        <v>864</v>
      </c>
      <c r="C371" s="3" t="s">
        <v>159</v>
      </c>
      <c r="D371" s="3" t="s">
        <v>2499</v>
      </c>
      <c r="E371" s="3" t="s">
        <v>2622</v>
      </c>
      <c r="F371" s="3" t="s">
        <v>2622</v>
      </c>
      <c r="G371" s="3">
        <v>2010</v>
      </c>
      <c r="H371" s="204">
        <v>76316.9</v>
      </c>
      <c r="I371" s="3" t="s">
        <v>1155</v>
      </c>
      <c r="J371" s="206"/>
      <c r="K371" s="214" t="s">
        <v>908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  <c r="CE371" s="51"/>
      <c r="CF371" s="51"/>
      <c r="CG371" s="51"/>
      <c r="CH371" s="51"/>
      <c r="CI371" s="51"/>
      <c r="CJ371" s="51"/>
      <c r="CK371" s="51"/>
      <c r="CL371" s="51"/>
      <c r="CM371" s="51"/>
      <c r="CN371" s="51"/>
      <c r="CO371" s="51"/>
      <c r="CP371" s="51"/>
      <c r="CQ371" s="51"/>
      <c r="CR371" s="51"/>
      <c r="CS371" s="51"/>
      <c r="CT371" s="51"/>
      <c r="CU371" s="51"/>
      <c r="CV371" s="51"/>
      <c r="CW371" s="51"/>
      <c r="CX371" s="51"/>
      <c r="CY371" s="51"/>
      <c r="CZ371" s="51"/>
      <c r="DA371" s="51"/>
      <c r="DB371" s="51"/>
      <c r="DC371" s="51"/>
      <c r="DD371" s="51"/>
      <c r="DE371" s="51"/>
      <c r="DF371" s="51"/>
      <c r="DG371" s="51"/>
      <c r="DH371" s="51"/>
      <c r="DI371" s="51"/>
      <c r="DJ371" s="51"/>
      <c r="DK371" s="51"/>
      <c r="DL371" s="51"/>
      <c r="DM371" s="51"/>
      <c r="DN371" s="51"/>
      <c r="DO371" s="51"/>
      <c r="DP371" s="51"/>
      <c r="DQ371" s="51"/>
      <c r="DR371" s="51"/>
      <c r="DS371" s="51"/>
      <c r="DT371" s="51"/>
      <c r="DU371" s="51"/>
      <c r="DV371" s="51"/>
      <c r="DW371" s="51"/>
      <c r="DX371" s="51"/>
      <c r="DY371" s="51"/>
      <c r="DZ371" s="51"/>
      <c r="EA371" s="51"/>
      <c r="EB371" s="51"/>
      <c r="EC371" s="51"/>
      <c r="ED371" s="51"/>
      <c r="EE371" s="51"/>
      <c r="EF371" s="51"/>
      <c r="EG371" s="51"/>
      <c r="EH371" s="51"/>
      <c r="EI371" s="51"/>
      <c r="EJ371" s="51"/>
      <c r="EK371" s="51"/>
      <c r="EL371" s="51"/>
      <c r="EM371" s="51"/>
      <c r="EN371" s="51"/>
      <c r="EO371" s="51"/>
      <c r="EP371" s="51"/>
      <c r="EQ371" s="51"/>
      <c r="ER371" s="51"/>
      <c r="ES371" s="51"/>
      <c r="ET371" s="51"/>
      <c r="EU371" s="51"/>
      <c r="EV371" s="51"/>
      <c r="EW371" s="51"/>
      <c r="EX371" s="51"/>
      <c r="EY371" s="51"/>
      <c r="EZ371" s="51"/>
      <c r="FA371" s="51"/>
      <c r="FB371" s="51"/>
      <c r="FC371" s="51"/>
      <c r="FD371" s="51"/>
      <c r="FE371" s="51"/>
      <c r="FF371" s="51"/>
      <c r="FG371" s="51"/>
      <c r="FH371" s="51"/>
      <c r="FI371" s="51"/>
      <c r="FJ371" s="51"/>
      <c r="FK371" s="51"/>
      <c r="FL371" s="51"/>
      <c r="FM371" s="51"/>
      <c r="FN371" s="51"/>
      <c r="FO371" s="51"/>
      <c r="FP371" s="51"/>
      <c r="FQ371" s="51"/>
      <c r="FR371" s="51"/>
      <c r="FS371" s="51"/>
      <c r="FT371" s="51"/>
      <c r="FU371" s="51"/>
      <c r="FV371" s="51"/>
      <c r="FW371" s="51"/>
      <c r="FX371" s="51"/>
      <c r="FY371" s="51"/>
      <c r="FZ371" s="51"/>
      <c r="GA371" s="51"/>
      <c r="GB371" s="51"/>
      <c r="GC371" s="51"/>
      <c r="GD371" s="51"/>
      <c r="GE371" s="51"/>
      <c r="GF371" s="51"/>
      <c r="GG371" s="51"/>
      <c r="GH371" s="51"/>
      <c r="GI371" s="51"/>
      <c r="GJ371" s="51"/>
      <c r="GK371" s="51"/>
      <c r="GL371" s="51"/>
      <c r="GM371" s="51"/>
      <c r="GN371" s="51"/>
      <c r="GO371" s="51"/>
      <c r="GP371" s="51"/>
      <c r="GQ371" s="51"/>
      <c r="GR371" s="51"/>
      <c r="GS371" s="51"/>
      <c r="GT371" s="51"/>
      <c r="GU371" s="51"/>
      <c r="GV371" s="51"/>
      <c r="GW371" s="51"/>
      <c r="GX371" s="51"/>
      <c r="GY371" s="51"/>
      <c r="GZ371" s="51"/>
      <c r="HA371" s="51"/>
      <c r="HB371" s="51"/>
      <c r="HC371" s="51"/>
      <c r="HD371" s="51"/>
      <c r="HE371" s="51"/>
      <c r="HF371" s="51"/>
      <c r="HG371" s="51"/>
      <c r="HH371" s="51"/>
      <c r="HI371" s="51"/>
      <c r="HJ371" s="51"/>
      <c r="HK371" s="51"/>
    </row>
    <row r="372" spans="1:219" s="23" customFormat="1" ht="12.75">
      <c r="A372" s="3">
        <v>51</v>
      </c>
      <c r="B372" s="21" t="s">
        <v>862</v>
      </c>
      <c r="C372" s="3" t="s">
        <v>159</v>
      </c>
      <c r="D372" s="3" t="s">
        <v>865</v>
      </c>
      <c r="E372" s="3" t="s">
        <v>2622</v>
      </c>
      <c r="F372" s="3" t="s">
        <v>2622</v>
      </c>
      <c r="G372" s="3">
        <v>2011</v>
      </c>
      <c r="H372" s="204">
        <v>111820.77</v>
      </c>
      <c r="I372" s="3" t="s">
        <v>1155</v>
      </c>
      <c r="J372" s="206"/>
      <c r="K372" s="214" t="s">
        <v>909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  <c r="CG372" s="51"/>
      <c r="CH372" s="51"/>
      <c r="CI372" s="51"/>
      <c r="CJ372" s="51"/>
      <c r="CK372" s="51"/>
      <c r="CL372" s="51"/>
      <c r="CM372" s="51"/>
      <c r="CN372" s="51"/>
      <c r="CO372" s="51"/>
      <c r="CP372" s="51"/>
      <c r="CQ372" s="51"/>
      <c r="CR372" s="51"/>
      <c r="CS372" s="51"/>
      <c r="CT372" s="51"/>
      <c r="CU372" s="51"/>
      <c r="CV372" s="51"/>
      <c r="CW372" s="51"/>
      <c r="CX372" s="51"/>
      <c r="CY372" s="51"/>
      <c r="CZ372" s="51"/>
      <c r="DA372" s="51"/>
      <c r="DB372" s="51"/>
      <c r="DC372" s="51"/>
      <c r="DD372" s="51"/>
      <c r="DE372" s="51"/>
      <c r="DF372" s="51"/>
      <c r="DG372" s="51"/>
      <c r="DH372" s="51"/>
      <c r="DI372" s="51"/>
      <c r="DJ372" s="51"/>
      <c r="DK372" s="51"/>
      <c r="DL372" s="51"/>
      <c r="DM372" s="51"/>
      <c r="DN372" s="51"/>
      <c r="DO372" s="51"/>
      <c r="DP372" s="51"/>
      <c r="DQ372" s="51"/>
      <c r="DR372" s="51"/>
      <c r="DS372" s="51"/>
      <c r="DT372" s="51"/>
      <c r="DU372" s="51"/>
      <c r="DV372" s="51"/>
      <c r="DW372" s="51"/>
      <c r="DX372" s="51"/>
      <c r="DY372" s="51"/>
      <c r="DZ372" s="51"/>
      <c r="EA372" s="51"/>
      <c r="EB372" s="51"/>
      <c r="EC372" s="51"/>
      <c r="ED372" s="51"/>
      <c r="EE372" s="51"/>
      <c r="EF372" s="51"/>
      <c r="EG372" s="51"/>
      <c r="EH372" s="51"/>
      <c r="EI372" s="51"/>
      <c r="EJ372" s="51"/>
      <c r="EK372" s="51"/>
      <c r="EL372" s="51"/>
      <c r="EM372" s="51"/>
      <c r="EN372" s="51"/>
      <c r="EO372" s="51"/>
      <c r="EP372" s="51"/>
      <c r="EQ372" s="51"/>
      <c r="ER372" s="51"/>
      <c r="ES372" s="51"/>
      <c r="ET372" s="51"/>
      <c r="EU372" s="51"/>
      <c r="EV372" s="51"/>
      <c r="EW372" s="51"/>
      <c r="EX372" s="51"/>
      <c r="EY372" s="51"/>
      <c r="EZ372" s="51"/>
      <c r="FA372" s="51"/>
      <c r="FB372" s="51"/>
      <c r="FC372" s="51"/>
      <c r="FD372" s="51"/>
      <c r="FE372" s="51"/>
      <c r="FF372" s="51"/>
      <c r="FG372" s="51"/>
      <c r="FH372" s="51"/>
      <c r="FI372" s="51"/>
      <c r="FJ372" s="51"/>
      <c r="FK372" s="51"/>
      <c r="FL372" s="51"/>
      <c r="FM372" s="51"/>
      <c r="FN372" s="51"/>
      <c r="FO372" s="51"/>
      <c r="FP372" s="51"/>
      <c r="FQ372" s="51"/>
      <c r="FR372" s="51"/>
      <c r="FS372" s="51"/>
      <c r="FT372" s="51"/>
      <c r="FU372" s="51"/>
      <c r="FV372" s="51"/>
      <c r="FW372" s="51"/>
      <c r="FX372" s="51"/>
      <c r="FY372" s="51"/>
      <c r="FZ372" s="51"/>
      <c r="GA372" s="51"/>
      <c r="GB372" s="51"/>
      <c r="GC372" s="51"/>
      <c r="GD372" s="51"/>
      <c r="GE372" s="51"/>
      <c r="GF372" s="51"/>
      <c r="GG372" s="51"/>
      <c r="GH372" s="51"/>
      <c r="GI372" s="51"/>
      <c r="GJ372" s="51"/>
      <c r="GK372" s="51"/>
      <c r="GL372" s="51"/>
      <c r="GM372" s="51"/>
      <c r="GN372" s="51"/>
      <c r="GO372" s="51"/>
      <c r="GP372" s="51"/>
      <c r="GQ372" s="51"/>
      <c r="GR372" s="51"/>
      <c r="GS372" s="51"/>
      <c r="GT372" s="51"/>
      <c r="GU372" s="51"/>
      <c r="GV372" s="51"/>
      <c r="GW372" s="51"/>
      <c r="GX372" s="51"/>
      <c r="GY372" s="51"/>
      <c r="GZ372" s="51"/>
      <c r="HA372" s="51"/>
      <c r="HB372" s="51"/>
      <c r="HC372" s="51"/>
      <c r="HD372" s="51"/>
      <c r="HE372" s="51"/>
      <c r="HF372" s="51"/>
      <c r="HG372" s="51"/>
      <c r="HH372" s="51"/>
      <c r="HI372" s="51"/>
      <c r="HJ372" s="51"/>
      <c r="HK372" s="51"/>
    </row>
    <row r="373" spans="1:219" s="131" customFormat="1" ht="12.75">
      <c r="A373" s="310" t="s">
        <v>1981</v>
      </c>
      <c r="B373" s="310"/>
      <c r="C373" s="310"/>
      <c r="D373" s="144"/>
      <c r="E373" s="144"/>
      <c r="F373" s="144"/>
      <c r="G373" s="145"/>
      <c r="H373" s="146">
        <f>SUM(H322:H372)</f>
        <v>22498198.869999986</v>
      </c>
      <c r="I373" s="165"/>
      <c r="J373" s="143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41"/>
      <c r="AE373" s="141"/>
      <c r="AF373" s="141"/>
      <c r="AG373" s="141"/>
      <c r="AH373" s="141"/>
      <c r="AI373" s="141"/>
      <c r="AJ373" s="141"/>
      <c r="AK373" s="141"/>
      <c r="AL373" s="141"/>
      <c r="AM373" s="141"/>
      <c r="AN373" s="141"/>
      <c r="AO373" s="141"/>
      <c r="AP373" s="141"/>
      <c r="AQ373" s="141"/>
      <c r="AR373" s="141"/>
      <c r="AS373" s="141"/>
      <c r="AT373" s="141"/>
      <c r="AU373" s="141"/>
      <c r="AV373" s="141"/>
      <c r="AW373" s="141"/>
      <c r="AX373" s="141"/>
      <c r="AY373" s="141"/>
      <c r="AZ373" s="141"/>
      <c r="BA373" s="141"/>
      <c r="BB373" s="141"/>
      <c r="BC373" s="141"/>
      <c r="BD373" s="141"/>
      <c r="BE373" s="141"/>
      <c r="BF373" s="141"/>
      <c r="BG373" s="141"/>
      <c r="BH373" s="141"/>
      <c r="BI373" s="141"/>
      <c r="BJ373" s="141"/>
      <c r="BK373" s="141"/>
      <c r="BL373" s="141"/>
      <c r="BM373" s="141"/>
      <c r="BN373" s="141"/>
      <c r="BO373" s="141"/>
      <c r="BP373" s="141"/>
      <c r="BQ373" s="141"/>
      <c r="BR373" s="141"/>
      <c r="BS373" s="141"/>
      <c r="BT373" s="141"/>
      <c r="BU373" s="141"/>
      <c r="BV373" s="141"/>
      <c r="BW373" s="141"/>
      <c r="BX373" s="141"/>
      <c r="BY373" s="141"/>
      <c r="BZ373" s="141"/>
      <c r="CA373" s="141"/>
      <c r="CB373" s="141"/>
      <c r="CC373" s="141"/>
      <c r="CD373" s="141"/>
      <c r="CE373" s="141"/>
      <c r="CF373" s="141"/>
      <c r="CG373" s="141"/>
      <c r="CH373" s="141"/>
      <c r="CI373" s="141"/>
      <c r="CJ373" s="141"/>
      <c r="CK373" s="141"/>
      <c r="CL373" s="141"/>
      <c r="CM373" s="141"/>
      <c r="CN373" s="141"/>
      <c r="CO373" s="141"/>
      <c r="CP373" s="141"/>
      <c r="CQ373" s="141"/>
      <c r="CR373" s="141"/>
      <c r="CS373" s="141"/>
      <c r="CT373" s="141"/>
      <c r="CU373" s="141"/>
      <c r="CV373" s="141"/>
      <c r="CW373" s="141"/>
      <c r="CX373" s="141"/>
      <c r="CY373" s="141"/>
      <c r="CZ373" s="141"/>
      <c r="DA373" s="141"/>
      <c r="DB373" s="141"/>
      <c r="DC373" s="141"/>
      <c r="DD373" s="141"/>
      <c r="DE373" s="141"/>
      <c r="DF373" s="141"/>
      <c r="DG373" s="141"/>
      <c r="DH373" s="141"/>
      <c r="DI373" s="141"/>
      <c r="DJ373" s="141"/>
      <c r="DK373" s="141"/>
      <c r="DL373" s="141"/>
      <c r="DM373" s="141"/>
      <c r="DN373" s="141"/>
      <c r="DO373" s="141"/>
      <c r="DP373" s="141"/>
      <c r="DQ373" s="141"/>
      <c r="DR373" s="141"/>
      <c r="DS373" s="141"/>
      <c r="DT373" s="141"/>
      <c r="DU373" s="141"/>
      <c r="DV373" s="141"/>
      <c r="DW373" s="141"/>
      <c r="DX373" s="141"/>
      <c r="DY373" s="141"/>
      <c r="DZ373" s="141"/>
      <c r="EA373" s="141"/>
      <c r="EB373" s="141"/>
      <c r="EC373" s="141"/>
      <c r="ED373" s="141"/>
      <c r="EE373" s="141"/>
      <c r="EF373" s="141"/>
      <c r="EG373" s="141"/>
      <c r="EH373" s="141"/>
      <c r="EI373" s="141"/>
      <c r="EJ373" s="141"/>
      <c r="EK373" s="141"/>
      <c r="EL373" s="141"/>
      <c r="EM373" s="141"/>
      <c r="EN373" s="141"/>
      <c r="EO373" s="141"/>
      <c r="EP373" s="141"/>
      <c r="EQ373" s="141"/>
      <c r="ER373" s="141"/>
      <c r="ES373" s="141"/>
      <c r="ET373" s="141"/>
      <c r="EU373" s="141"/>
      <c r="EV373" s="141"/>
      <c r="EW373" s="141"/>
      <c r="EX373" s="141"/>
      <c r="EY373" s="141"/>
      <c r="EZ373" s="141"/>
      <c r="FA373" s="141"/>
      <c r="FB373" s="141"/>
      <c r="FC373" s="141"/>
      <c r="FD373" s="141"/>
      <c r="FE373" s="141"/>
      <c r="FF373" s="141"/>
      <c r="FG373" s="141"/>
      <c r="FH373" s="141"/>
      <c r="FI373" s="141"/>
      <c r="FJ373" s="141"/>
      <c r="FK373" s="141"/>
      <c r="FL373" s="141"/>
      <c r="FM373" s="141"/>
      <c r="FN373" s="141"/>
      <c r="FO373" s="141"/>
      <c r="FP373" s="141"/>
      <c r="FQ373" s="141"/>
      <c r="FR373" s="141"/>
      <c r="FS373" s="141"/>
      <c r="FT373" s="141"/>
      <c r="FU373" s="141"/>
      <c r="FV373" s="141"/>
      <c r="FW373" s="141"/>
      <c r="FX373" s="141"/>
      <c r="FY373" s="141"/>
      <c r="FZ373" s="141"/>
      <c r="GA373" s="141"/>
      <c r="GB373" s="141"/>
      <c r="GC373" s="141"/>
      <c r="GD373" s="141"/>
      <c r="GE373" s="141"/>
      <c r="GF373" s="141"/>
      <c r="GG373" s="141"/>
      <c r="GH373" s="141"/>
      <c r="GI373" s="141"/>
      <c r="GJ373" s="141"/>
      <c r="GK373" s="141"/>
      <c r="GL373" s="141"/>
      <c r="GM373" s="141"/>
      <c r="GN373" s="141"/>
      <c r="GO373" s="141"/>
      <c r="GP373" s="141"/>
      <c r="GQ373" s="141"/>
      <c r="GR373" s="141"/>
      <c r="GS373" s="141"/>
      <c r="GT373" s="141"/>
      <c r="GU373" s="141"/>
      <c r="GV373" s="141"/>
      <c r="GW373" s="141"/>
      <c r="GX373" s="141"/>
      <c r="GY373" s="141"/>
      <c r="GZ373" s="141"/>
      <c r="HA373" s="141"/>
      <c r="HB373" s="141"/>
      <c r="HC373" s="141"/>
      <c r="HD373" s="141"/>
      <c r="HE373" s="141"/>
      <c r="HF373" s="141"/>
      <c r="HG373" s="141"/>
      <c r="HH373" s="141"/>
      <c r="HI373" s="141"/>
      <c r="HJ373" s="141"/>
      <c r="HK373" s="141"/>
    </row>
    <row r="374" spans="1:219" s="23" customFormat="1" ht="12.75">
      <c r="A374" s="312" t="s">
        <v>1148</v>
      </c>
      <c r="B374" s="313"/>
      <c r="C374" s="313"/>
      <c r="D374" s="313"/>
      <c r="E374" s="313"/>
      <c r="F374" s="313"/>
      <c r="G374" s="313"/>
      <c r="H374" s="313"/>
      <c r="I374" s="314"/>
      <c r="J374" s="309"/>
      <c r="K374" s="309"/>
      <c r="L374" s="75"/>
      <c r="M374" s="309"/>
      <c r="N374" s="309"/>
      <c r="O374" s="309"/>
      <c r="P374" s="309"/>
      <c r="Q374" s="75"/>
      <c r="R374" s="309"/>
      <c r="S374" s="309"/>
      <c r="T374" s="309"/>
      <c r="U374" s="309"/>
      <c r="V374" s="75"/>
      <c r="W374" s="309"/>
      <c r="X374" s="309"/>
      <c r="Y374" s="309"/>
      <c r="Z374" s="309"/>
      <c r="AA374" s="309"/>
      <c r="AB374" s="309"/>
      <c r="AC374" s="75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1"/>
      <c r="BT374" s="51"/>
      <c r="BU374" s="51"/>
      <c r="BV374" s="51"/>
      <c r="BW374" s="51"/>
      <c r="BX374" s="51"/>
      <c r="BY374" s="51"/>
      <c r="BZ374" s="51"/>
      <c r="CA374" s="51"/>
      <c r="CB374" s="51"/>
      <c r="CC374" s="51"/>
      <c r="CD374" s="51"/>
      <c r="CE374" s="51"/>
      <c r="CF374" s="51"/>
      <c r="CG374" s="51"/>
      <c r="CH374" s="51"/>
      <c r="CI374" s="51"/>
      <c r="CJ374" s="51"/>
      <c r="CK374" s="51"/>
      <c r="CL374" s="51"/>
      <c r="CM374" s="51"/>
      <c r="CN374" s="51"/>
      <c r="CO374" s="51"/>
      <c r="CP374" s="51"/>
      <c r="CQ374" s="51"/>
      <c r="CR374" s="51"/>
      <c r="CS374" s="51"/>
      <c r="CT374" s="51"/>
      <c r="CU374" s="51"/>
      <c r="CV374" s="51"/>
      <c r="CW374" s="51"/>
      <c r="CX374" s="51"/>
      <c r="CY374" s="51"/>
      <c r="CZ374" s="51"/>
      <c r="DA374" s="51"/>
      <c r="DB374" s="51"/>
      <c r="DC374" s="51"/>
      <c r="DD374" s="51"/>
      <c r="DE374" s="51"/>
      <c r="DF374" s="51"/>
      <c r="DG374" s="51"/>
      <c r="DH374" s="51"/>
      <c r="DI374" s="51"/>
      <c r="DJ374" s="51"/>
      <c r="DK374" s="51"/>
      <c r="DL374" s="51"/>
      <c r="DM374" s="51"/>
      <c r="DN374" s="51"/>
      <c r="DO374" s="51"/>
      <c r="DP374" s="51"/>
      <c r="DQ374" s="51"/>
      <c r="DR374" s="51"/>
      <c r="DS374" s="51"/>
      <c r="DT374" s="51"/>
      <c r="DU374" s="51"/>
      <c r="DV374" s="51"/>
      <c r="DW374" s="51"/>
      <c r="DX374" s="51"/>
      <c r="DY374" s="51"/>
      <c r="DZ374" s="51"/>
      <c r="EA374" s="51"/>
      <c r="EB374" s="51"/>
      <c r="EC374" s="51"/>
      <c r="ED374" s="51"/>
      <c r="EE374" s="51"/>
      <c r="EF374" s="51"/>
      <c r="EG374" s="51"/>
      <c r="EH374" s="51"/>
      <c r="EI374" s="51"/>
      <c r="EJ374" s="51"/>
      <c r="EK374" s="51"/>
      <c r="EL374" s="51"/>
      <c r="EM374" s="51"/>
      <c r="EN374" s="51"/>
      <c r="EO374" s="51"/>
      <c r="EP374" s="51"/>
      <c r="EQ374" s="51"/>
      <c r="ER374" s="51"/>
      <c r="ES374" s="51"/>
      <c r="ET374" s="51"/>
      <c r="EU374" s="51"/>
      <c r="EV374" s="51"/>
      <c r="EW374" s="51"/>
      <c r="EX374" s="51"/>
      <c r="EY374" s="51"/>
      <c r="EZ374" s="51"/>
      <c r="FA374" s="51"/>
      <c r="FB374" s="51"/>
      <c r="FC374" s="51"/>
      <c r="FD374" s="51"/>
      <c r="FE374" s="51"/>
      <c r="FF374" s="51"/>
      <c r="FG374" s="51"/>
      <c r="FH374" s="51"/>
      <c r="FI374" s="51"/>
      <c r="FJ374" s="51"/>
      <c r="FK374" s="51"/>
      <c r="FL374" s="51"/>
      <c r="FM374" s="51"/>
      <c r="FN374" s="51"/>
      <c r="FO374" s="51"/>
      <c r="FP374" s="51"/>
      <c r="FQ374" s="51"/>
      <c r="FR374" s="51"/>
      <c r="FS374" s="51"/>
      <c r="FT374" s="51"/>
      <c r="FU374" s="51"/>
      <c r="FV374" s="51"/>
      <c r="FW374" s="51"/>
      <c r="FX374" s="51"/>
      <c r="FY374" s="51"/>
      <c r="FZ374" s="51"/>
      <c r="GA374" s="51"/>
      <c r="GB374" s="51"/>
      <c r="GC374" s="51"/>
      <c r="GD374" s="51"/>
      <c r="GE374" s="51"/>
      <c r="GF374" s="51"/>
      <c r="GG374" s="51"/>
      <c r="GH374" s="51"/>
      <c r="GI374" s="51"/>
      <c r="GJ374" s="51"/>
      <c r="GK374" s="51"/>
      <c r="GL374" s="51"/>
      <c r="GM374" s="51"/>
      <c r="GN374" s="51"/>
      <c r="GO374" s="51"/>
      <c r="GP374" s="51"/>
      <c r="GQ374" s="51"/>
      <c r="GR374" s="51"/>
      <c r="GS374" s="51"/>
      <c r="GT374" s="51"/>
      <c r="GU374" s="51"/>
      <c r="GV374" s="51"/>
      <c r="GW374" s="51"/>
      <c r="GX374" s="51"/>
      <c r="GY374" s="51"/>
      <c r="GZ374" s="51"/>
      <c r="HA374" s="51"/>
      <c r="HB374" s="51"/>
      <c r="HC374" s="51"/>
      <c r="HD374" s="51"/>
      <c r="HE374" s="51"/>
      <c r="HF374" s="51"/>
      <c r="HG374" s="51"/>
      <c r="HH374" s="51"/>
      <c r="HI374" s="51"/>
      <c r="HJ374" s="51"/>
      <c r="HK374" s="51"/>
    </row>
    <row r="375" spans="1:219" s="23" customFormat="1" ht="231" customHeight="1">
      <c r="A375" s="3">
        <v>1</v>
      </c>
      <c r="B375" s="79" t="s">
        <v>645</v>
      </c>
      <c r="C375" s="32" t="s">
        <v>646</v>
      </c>
      <c r="D375" s="32" t="s">
        <v>2716</v>
      </c>
      <c r="E375" s="3" t="s">
        <v>2726</v>
      </c>
      <c r="F375" s="32" t="s">
        <v>2726</v>
      </c>
      <c r="G375" s="32" t="s">
        <v>647</v>
      </c>
      <c r="H375" s="204">
        <v>1445240</v>
      </c>
      <c r="I375" s="3" t="s">
        <v>1155</v>
      </c>
      <c r="J375" s="229" t="s">
        <v>1149</v>
      </c>
      <c r="K375" s="71" t="s">
        <v>642</v>
      </c>
      <c r="L375" s="32" t="s">
        <v>648</v>
      </c>
      <c r="M375" s="32" t="s">
        <v>649</v>
      </c>
      <c r="N375" s="32" t="s">
        <v>650</v>
      </c>
      <c r="O375" s="3" t="s">
        <v>651</v>
      </c>
      <c r="P375" s="217" t="s">
        <v>2576</v>
      </c>
      <c r="Q375" s="32" t="s">
        <v>652</v>
      </c>
      <c r="R375" s="32" t="s">
        <v>2317</v>
      </c>
      <c r="S375" s="32" t="s">
        <v>2758</v>
      </c>
      <c r="T375" s="32" t="s">
        <v>653</v>
      </c>
      <c r="U375" s="32" t="s">
        <v>2317</v>
      </c>
      <c r="V375" s="32" t="s">
        <v>2758</v>
      </c>
      <c r="W375" s="32">
        <v>589</v>
      </c>
      <c r="X375" s="32">
        <v>1789.24</v>
      </c>
      <c r="Y375" s="32">
        <v>7540</v>
      </c>
      <c r="Z375" s="32">
        <v>4</v>
      </c>
      <c r="AA375" s="32" t="s">
        <v>2716</v>
      </c>
      <c r="AB375" s="32" t="s">
        <v>2716</v>
      </c>
      <c r="AC375" s="32" t="s">
        <v>2726</v>
      </c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  <c r="BS375" s="51"/>
      <c r="BT375" s="51"/>
      <c r="BU375" s="51"/>
      <c r="BV375" s="51"/>
      <c r="BW375" s="51"/>
      <c r="BX375" s="51"/>
      <c r="BY375" s="51"/>
      <c r="BZ375" s="51"/>
      <c r="CA375" s="51"/>
      <c r="CB375" s="51"/>
      <c r="CC375" s="51"/>
      <c r="CD375" s="51"/>
      <c r="CE375" s="51"/>
      <c r="CF375" s="51"/>
      <c r="CG375" s="51"/>
      <c r="CH375" s="51"/>
      <c r="CI375" s="51"/>
      <c r="CJ375" s="51"/>
      <c r="CK375" s="51"/>
      <c r="CL375" s="51"/>
      <c r="CM375" s="51"/>
      <c r="CN375" s="51"/>
      <c r="CO375" s="51"/>
      <c r="CP375" s="51"/>
      <c r="CQ375" s="51"/>
      <c r="CR375" s="51"/>
      <c r="CS375" s="51"/>
      <c r="CT375" s="51"/>
      <c r="CU375" s="51"/>
      <c r="CV375" s="51"/>
      <c r="CW375" s="51"/>
      <c r="CX375" s="51"/>
      <c r="CY375" s="51"/>
      <c r="CZ375" s="51"/>
      <c r="DA375" s="51"/>
      <c r="DB375" s="51"/>
      <c r="DC375" s="51"/>
      <c r="DD375" s="51"/>
      <c r="DE375" s="51"/>
      <c r="DF375" s="51"/>
      <c r="DG375" s="51"/>
      <c r="DH375" s="51"/>
      <c r="DI375" s="51"/>
      <c r="DJ375" s="51"/>
      <c r="DK375" s="51"/>
      <c r="DL375" s="51"/>
      <c r="DM375" s="51"/>
      <c r="DN375" s="51"/>
      <c r="DO375" s="51"/>
      <c r="DP375" s="51"/>
      <c r="DQ375" s="51"/>
      <c r="DR375" s="51"/>
      <c r="DS375" s="51"/>
      <c r="DT375" s="51"/>
      <c r="DU375" s="51"/>
      <c r="DV375" s="51"/>
      <c r="DW375" s="51"/>
      <c r="DX375" s="51"/>
      <c r="DY375" s="51"/>
      <c r="DZ375" s="51"/>
      <c r="EA375" s="51"/>
      <c r="EB375" s="51"/>
      <c r="EC375" s="51"/>
      <c r="ED375" s="51"/>
      <c r="EE375" s="51"/>
      <c r="EF375" s="51"/>
      <c r="EG375" s="51"/>
      <c r="EH375" s="51"/>
      <c r="EI375" s="51"/>
      <c r="EJ375" s="51"/>
      <c r="EK375" s="51"/>
      <c r="EL375" s="51"/>
      <c r="EM375" s="51"/>
      <c r="EN375" s="51"/>
      <c r="EO375" s="51"/>
      <c r="EP375" s="51"/>
      <c r="EQ375" s="51"/>
      <c r="ER375" s="51"/>
      <c r="ES375" s="51"/>
      <c r="ET375" s="51"/>
      <c r="EU375" s="51"/>
      <c r="EV375" s="51"/>
      <c r="EW375" s="51"/>
      <c r="EX375" s="51"/>
      <c r="EY375" s="51"/>
      <c r="EZ375" s="51"/>
      <c r="FA375" s="51"/>
      <c r="FB375" s="51"/>
      <c r="FC375" s="51"/>
      <c r="FD375" s="51"/>
      <c r="FE375" s="51"/>
      <c r="FF375" s="51"/>
      <c r="FG375" s="51"/>
      <c r="FH375" s="51"/>
      <c r="FI375" s="51"/>
      <c r="FJ375" s="51"/>
      <c r="FK375" s="51"/>
      <c r="FL375" s="51"/>
      <c r="FM375" s="51"/>
      <c r="FN375" s="51"/>
      <c r="FO375" s="51"/>
      <c r="FP375" s="51"/>
      <c r="FQ375" s="51"/>
      <c r="FR375" s="51"/>
      <c r="FS375" s="51"/>
      <c r="FT375" s="51"/>
      <c r="FU375" s="51"/>
      <c r="FV375" s="51"/>
      <c r="FW375" s="51"/>
      <c r="FX375" s="51"/>
      <c r="FY375" s="51"/>
      <c r="FZ375" s="51"/>
      <c r="GA375" s="51"/>
      <c r="GB375" s="51"/>
      <c r="GC375" s="51"/>
      <c r="GD375" s="51"/>
      <c r="GE375" s="51"/>
      <c r="GF375" s="51"/>
      <c r="GG375" s="51"/>
      <c r="GH375" s="51"/>
      <c r="GI375" s="51"/>
      <c r="GJ375" s="51"/>
      <c r="GK375" s="51"/>
      <c r="GL375" s="51"/>
      <c r="GM375" s="51"/>
      <c r="GN375" s="51"/>
      <c r="GO375" s="51"/>
      <c r="GP375" s="51"/>
      <c r="GQ375" s="51"/>
      <c r="GR375" s="51"/>
      <c r="GS375" s="51"/>
      <c r="GT375" s="51"/>
      <c r="GU375" s="51"/>
      <c r="GV375" s="51"/>
      <c r="GW375" s="51"/>
      <c r="GX375" s="51"/>
      <c r="GY375" s="51"/>
      <c r="GZ375" s="51"/>
      <c r="HA375" s="51"/>
      <c r="HB375" s="51"/>
      <c r="HC375" s="51"/>
      <c r="HD375" s="51"/>
      <c r="HE375" s="51"/>
      <c r="HF375" s="51"/>
      <c r="HG375" s="51"/>
      <c r="HH375" s="51"/>
      <c r="HI375" s="51"/>
      <c r="HJ375" s="51"/>
      <c r="HK375" s="51"/>
    </row>
    <row r="376" spans="1:219" s="131" customFormat="1" ht="12.75">
      <c r="A376" s="310" t="s">
        <v>1981</v>
      </c>
      <c r="B376" s="310"/>
      <c r="C376" s="310"/>
      <c r="D376" s="144"/>
      <c r="E376" s="144"/>
      <c r="F376" s="144"/>
      <c r="G376" s="145"/>
      <c r="H376" s="146">
        <f>SUM(H375)</f>
        <v>1445240</v>
      </c>
      <c r="I376" s="165"/>
      <c r="J376" s="143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41"/>
      <c r="AE376" s="141"/>
      <c r="AF376" s="141"/>
      <c r="AG376" s="141"/>
      <c r="AH376" s="141"/>
      <c r="AI376" s="141"/>
      <c r="AJ376" s="141"/>
      <c r="AK376" s="141"/>
      <c r="AL376" s="141"/>
      <c r="AM376" s="141"/>
      <c r="AN376" s="141"/>
      <c r="AO376" s="141"/>
      <c r="AP376" s="141"/>
      <c r="AQ376" s="141"/>
      <c r="AR376" s="141"/>
      <c r="AS376" s="141"/>
      <c r="AT376" s="141"/>
      <c r="AU376" s="141"/>
      <c r="AV376" s="141"/>
      <c r="AW376" s="141"/>
      <c r="AX376" s="141"/>
      <c r="AY376" s="141"/>
      <c r="AZ376" s="141"/>
      <c r="BA376" s="141"/>
      <c r="BB376" s="141"/>
      <c r="BC376" s="141"/>
      <c r="BD376" s="141"/>
      <c r="BE376" s="141"/>
      <c r="BF376" s="141"/>
      <c r="BG376" s="141"/>
      <c r="BH376" s="141"/>
      <c r="BI376" s="141"/>
      <c r="BJ376" s="141"/>
      <c r="BK376" s="141"/>
      <c r="BL376" s="141"/>
      <c r="BM376" s="141"/>
      <c r="BN376" s="141"/>
      <c r="BO376" s="141"/>
      <c r="BP376" s="141"/>
      <c r="BQ376" s="141"/>
      <c r="BR376" s="141"/>
      <c r="BS376" s="141"/>
      <c r="BT376" s="141"/>
      <c r="BU376" s="141"/>
      <c r="BV376" s="141"/>
      <c r="BW376" s="141"/>
      <c r="BX376" s="141"/>
      <c r="BY376" s="141"/>
      <c r="BZ376" s="141"/>
      <c r="CA376" s="141"/>
      <c r="CB376" s="141"/>
      <c r="CC376" s="141"/>
      <c r="CD376" s="141"/>
      <c r="CE376" s="141"/>
      <c r="CF376" s="141"/>
      <c r="CG376" s="141"/>
      <c r="CH376" s="141"/>
      <c r="CI376" s="141"/>
      <c r="CJ376" s="141"/>
      <c r="CK376" s="141"/>
      <c r="CL376" s="141"/>
      <c r="CM376" s="141"/>
      <c r="CN376" s="141"/>
      <c r="CO376" s="141"/>
      <c r="CP376" s="141"/>
      <c r="CQ376" s="141"/>
      <c r="CR376" s="141"/>
      <c r="CS376" s="141"/>
      <c r="CT376" s="141"/>
      <c r="CU376" s="141"/>
      <c r="CV376" s="141"/>
      <c r="CW376" s="141"/>
      <c r="CX376" s="141"/>
      <c r="CY376" s="141"/>
      <c r="CZ376" s="141"/>
      <c r="DA376" s="141"/>
      <c r="DB376" s="141"/>
      <c r="DC376" s="141"/>
      <c r="DD376" s="141"/>
      <c r="DE376" s="141"/>
      <c r="DF376" s="141"/>
      <c r="DG376" s="141"/>
      <c r="DH376" s="141"/>
      <c r="DI376" s="141"/>
      <c r="DJ376" s="141"/>
      <c r="DK376" s="141"/>
      <c r="DL376" s="141"/>
      <c r="DM376" s="141"/>
      <c r="DN376" s="141"/>
      <c r="DO376" s="141"/>
      <c r="DP376" s="141"/>
      <c r="DQ376" s="141"/>
      <c r="DR376" s="141"/>
      <c r="DS376" s="141"/>
      <c r="DT376" s="141"/>
      <c r="DU376" s="141"/>
      <c r="DV376" s="141"/>
      <c r="DW376" s="141"/>
      <c r="DX376" s="141"/>
      <c r="DY376" s="141"/>
      <c r="DZ376" s="141"/>
      <c r="EA376" s="141"/>
      <c r="EB376" s="141"/>
      <c r="EC376" s="141"/>
      <c r="ED376" s="141"/>
      <c r="EE376" s="141"/>
      <c r="EF376" s="141"/>
      <c r="EG376" s="141"/>
      <c r="EH376" s="141"/>
      <c r="EI376" s="141"/>
      <c r="EJ376" s="141"/>
      <c r="EK376" s="141"/>
      <c r="EL376" s="141"/>
      <c r="EM376" s="141"/>
      <c r="EN376" s="141"/>
      <c r="EO376" s="141"/>
      <c r="EP376" s="141"/>
      <c r="EQ376" s="141"/>
      <c r="ER376" s="141"/>
      <c r="ES376" s="141"/>
      <c r="ET376" s="141"/>
      <c r="EU376" s="141"/>
      <c r="EV376" s="141"/>
      <c r="EW376" s="141"/>
      <c r="EX376" s="141"/>
      <c r="EY376" s="141"/>
      <c r="EZ376" s="141"/>
      <c r="FA376" s="141"/>
      <c r="FB376" s="141"/>
      <c r="FC376" s="141"/>
      <c r="FD376" s="141"/>
      <c r="FE376" s="141"/>
      <c r="FF376" s="141"/>
      <c r="FG376" s="141"/>
      <c r="FH376" s="141"/>
      <c r="FI376" s="141"/>
      <c r="FJ376" s="141"/>
      <c r="FK376" s="141"/>
      <c r="FL376" s="141"/>
      <c r="FM376" s="141"/>
      <c r="FN376" s="141"/>
      <c r="FO376" s="141"/>
      <c r="FP376" s="141"/>
      <c r="FQ376" s="141"/>
      <c r="FR376" s="141"/>
      <c r="FS376" s="141"/>
      <c r="FT376" s="141"/>
      <c r="FU376" s="141"/>
      <c r="FV376" s="141"/>
      <c r="FW376" s="141"/>
      <c r="FX376" s="141"/>
      <c r="FY376" s="141"/>
      <c r="FZ376" s="141"/>
      <c r="GA376" s="141"/>
      <c r="GB376" s="141"/>
      <c r="GC376" s="141"/>
      <c r="GD376" s="141"/>
      <c r="GE376" s="141"/>
      <c r="GF376" s="141"/>
      <c r="GG376" s="141"/>
      <c r="GH376" s="141"/>
      <c r="GI376" s="141"/>
      <c r="GJ376" s="141"/>
      <c r="GK376" s="141"/>
      <c r="GL376" s="141"/>
      <c r="GM376" s="141"/>
      <c r="GN376" s="141"/>
      <c r="GO376" s="141"/>
      <c r="GP376" s="141"/>
      <c r="GQ376" s="141"/>
      <c r="GR376" s="141"/>
      <c r="GS376" s="141"/>
      <c r="GT376" s="141"/>
      <c r="GU376" s="141"/>
      <c r="GV376" s="141"/>
      <c r="GW376" s="141"/>
      <c r="GX376" s="141"/>
      <c r="GY376" s="141"/>
      <c r="GZ376" s="141"/>
      <c r="HA376" s="141"/>
      <c r="HB376" s="141"/>
      <c r="HC376" s="141"/>
      <c r="HD376" s="141"/>
      <c r="HE376" s="141"/>
      <c r="HF376" s="141"/>
      <c r="HG376" s="141"/>
      <c r="HH376" s="141"/>
      <c r="HI376" s="141"/>
      <c r="HJ376" s="141"/>
      <c r="HK376" s="141"/>
    </row>
    <row r="377" spans="1:219" s="6" customFormat="1" ht="12.75">
      <c r="A377" s="28"/>
      <c r="B377" s="36"/>
      <c r="C377" s="28"/>
      <c r="D377" s="48"/>
      <c r="E377" s="48"/>
      <c r="F377" s="48"/>
      <c r="G377" s="37"/>
      <c r="H377" s="140"/>
      <c r="I377" s="80"/>
      <c r="J377" s="134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  <c r="BS377" s="51"/>
      <c r="BT377" s="51"/>
      <c r="BU377" s="51"/>
      <c r="BV377" s="51"/>
      <c r="BW377" s="51"/>
      <c r="BX377" s="51"/>
      <c r="BY377" s="51"/>
      <c r="BZ377" s="51"/>
      <c r="CA377" s="51"/>
      <c r="CB377" s="51"/>
      <c r="CC377" s="51"/>
      <c r="CD377" s="51"/>
      <c r="CE377" s="51"/>
      <c r="CF377" s="51"/>
      <c r="CG377" s="51"/>
      <c r="CH377" s="51"/>
      <c r="CI377" s="51"/>
      <c r="CJ377" s="51"/>
      <c r="CK377" s="51"/>
      <c r="CL377" s="51"/>
      <c r="CM377" s="51"/>
      <c r="CN377" s="51"/>
      <c r="CO377" s="51"/>
      <c r="CP377" s="51"/>
      <c r="CQ377" s="51"/>
      <c r="CR377" s="51"/>
      <c r="CS377" s="51"/>
      <c r="CT377" s="51"/>
      <c r="CU377" s="51"/>
      <c r="CV377" s="51"/>
      <c r="CW377" s="51"/>
      <c r="CX377" s="51"/>
      <c r="CY377" s="51"/>
      <c r="CZ377" s="51"/>
      <c r="DA377" s="51"/>
      <c r="DB377" s="51"/>
      <c r="DC377" s="51"/>
      <c r="DD377" s="51"/>
      <c r="DE377" s="51"/>
      <c r="DF377" s="51"/>
      <c r="DG377" s="51"/>
      <c r="DH377" s="51"/>
      <c r="DI377" s="51"/>
      <c r="DJ377" s="51"/>
      <c r="DK377" s="51"/>
      <c r="DL377" s="51"/>
      <c r="DM377" s="51"/>
      <c r="DN377" s="51"/>
      <c r="DO377" s="51"/>
      <c r="DP377" s="51"/>
      <c r="DQ377" s="51"/>
      <c r="DR377" s="51"/>
      <c r="DS377" s="51"/>
      <c r="DT377" s="51"/>
      <c r="DU377" s="51"/>
      <c r="DV377" s="51"/>
      <c r="DW377" s="51"/>
      <c r="DX377" s="51"/>
      <c r="DY377" s="51"/>
      <c r="DZ377" s="51"/>
      <c r="EA377" s="51"/>
      <c r="EB377" s="51"/>
      <c r="EC377" s="51"/>
      <c r="ED377" s="51"/>
      <c r="EE377" s="51"/>
      <c r="EF377" s="51"/>
      <c r="EG377" s="51"/>
      <c r="EH377" s="51"/>
      <c r="EI377" s="51"/>
      <c r="EJ377" s="51"/>
      <c r="EK377" s="51"/>
      <c r="EL377" s="51"/>
      <c r="EM377" s="51"/>
      <c r="EN377" s="51"/>
      <c r="EO377" s="51"/>
      <c r="EP377" s="51"/>
      <c r="EQ377" s="51"/>
      <c r="ER377" s="51"/>
      <c r="ES377" s="51"/>
      <c r="ET377" s="51"/>
      <c r="EU377" s="51"/>
      <c r="EV377" s="51"/>
      <c r="EW377" s="51"/>
      <c r="EX377" s="51"/>
      <c r="EY377" s="51"/>
      <c r="EZ377" s="51"/>
      <c r="FA377" s="51"/>
      <c r="FB377" s="51"/>
      <c r="FC377" s="51"/>
      <c r="FD377" s="51"/>
      <c r="FE377" s="51"/>
      <c r="FF377" s="51"/>
      <c r="FG377" s="51"/>
      <c r="FH377" s="51"/>
      <c r="FI377" s="51"/>
      <c r="FJ377" s="51"/>
      <c r="FK377" s="51"/>
      <c r="FL377" s="51"/>
      <c r="FM377" s="51"/>
      <c r="FN377" s="51"/>
      <c r="FO377" s="51"/>
      <c r="FP377" s="51"/>
      <c r="FQ377" s="51"/>
      <c r="FR377" s="51"/>
      <c r="FS377" s="51"/>
      <c r="FT377" s="51"/>
      <c r="FU377" s="51"/>
      <c r="FV377" s="51"/>
      <c r="FW377" s="51"/>
      <c r="FX377" s="51"/>
      <c r="FY377" s="51"/>
      <c r="FZ377" s="51"/>
      <c r="GA377" s="51"/>
      <c r="GB377" s="51"/>
      <c r="GC377" s="51"/>
      <c r="GD377" s="51"/>
      <c r="GE377" s="51"/>
      <c r="GF377" s="51"/>
      <c r="GG377" s="51"/>
      <c r="GH377" s="51"/>
      <c r="GI377" s="51"/>
      <c r="GJ377" s="51"/>
      <c r="GK377" s="51"/>
      <c r="GL377" s="51"/>
      <c r="GM377" s="51"/>
      <c r="GN377" s="51"/>
      <c r="GO377" s="51"/>
      <c r="GP377" s="51"/>
      <c r="GQ377" s="51"/>
      <c r="GR377" s="51"/>
      <c r="GS377" s="51"/>
      <c r="GT377" s="51"/>
      <c r="GU377" s="51"/>
      <c r="GV377" s="51"/>
      <c r="GW377" s="51"/>
      <c r="GX377" s="51"/>
      <c r="GY377" s="51"/>
      <c r="GZ377" s="51"/>
      <c r="HA377" s="51"/>
      <c r="HB377" s="51"/>
      <c r="HC377" s="51"/>
      <c r="HD377" s="51"/>
      <c r="HE377" s="51"/>
      <c r="HF377" s="51"/>
      <c r="HG377" s="51"/>
      <c r="HH377" s="51"/>
      <c r="HI377" s="51"/>
      <c r="HJ377" s="51"/>
      <c r="HK377" s="51"/>
    </row>
    <row r="378" spans="1:219" s="6" customFormat="1" ht="13.5" thickBot="1">
      <c r="A378" s="28"/>
      <c r="B378" s="36"/>
      <c r="C378" s="28"/>
      <c r="D378" s="48"/>
      <c r="E378" s="48"/>
      <c r="F378" s="48"/>
      <c r="G378" s="37"/>
      <c r="H378" s="140"/>
      <c r="I378" s="80"/>
      <c r="J378" s="134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  <c r="BS378" s="51"/>
      <c r="BT378" s="51"/>
      <c r="BU378" s="51"/>
      <c r="BV378" s="51"/>
      <c r="BW378" s="51"/>
      <c r="BX378" s="51"/>
      <c r="BY378" s="51"/>
      <c r="BZ378" s="51"/>
      <c r="CA378" s="51"/>
      <c r="CB378" s="51"/>
      <c r="CC378" s="51"/>
      <c r="CD378" s="51"/>
      <c r="CE378" s="51"/>
      <c r="CF378" s="51"/>
      <c r="CG378" s="51"/>
      <c r="CH378" s="51"/>
      <c r="CI378" s="51"/>
      <c r="CJ378" s="51"/>
      <c r="CK378" s="51"/>
      <c r="CL378" s="51"/>
      <c r="CM378" s="51"/>
      <c r="CN378" s="51"/>
      <c r="CO378" s="51"/>
      <c r="CP378" s="51"/>
      <c r="CQ378" s="51"/>
      <c r="CR378" s="51"/>
      <c r="CS378" s="51"/>
      <c r="CT378" s="51"/>
      <c r="CU378" s="51"/>
      <c r="CV378" s="51"/>
      <c r="CW378" s="51"/>
      <c r="CX378" s="51"/>
      <c r="CY378" s="51"/>
      <c r="CZ378" s="51"/>
      <c r="DA378" s="51"/>
      <c r="DB378" s="51"/>
      <c r="DC378" s="51"/>
      <c r="DD378" s="51"/>
      <c r="DE378" s="51"/>
      <c r="DF378" s="51"/>
      <c r="DG378" s="51"/>
      <c r="DH378" s="51"/>
      <c r="DI378" s="51"/>
      <c r="DJ378" s="51"/>
      <c r="DK378" s="51"/>
      <c r="DL378" s="51"/>
      <c r="DM378" s="51"/>
      <c r="DN378" s="51"/>
      <c r="DO378" s="51"/>
      <c r="DP378" s="51"/>
      <c r="DQ378" s="51"/>
      <c r="DR378" s="51"/>
      <c r="DS378" s="51"/>
      <c r="DT378" s="51"/>
      <c r="DU378" s="51"/>
      <c r="DV378" s="51"/>
      <c r="DW378" s="51"/>
      <c r="DX378" s="51"/>
      <c r="DY378" s="51"/>
      <c r="DZ378" s="51"/>
      <c r="EA378" s="51"/>
      <c r="EB378" s="51"/>
      <c r="EC378" s="51"/>
      <c r="ED378" s="51"/>
      <c r="EE378" s="51"/>
      <c r="EF378" s="51"/>
      <c r="EG378" s="51"/>
      <c r="EH378" s="51"/>
      <c r="EI378" s="51"/>
      <c r="EJ378" s="51"/>
      <c r="EK378" s="51"/>
      <c r="EL378" s="51"/>
      <c r="EM378" s="51"/>
      <c r="EN378" s="51"/>
      <c r="EO378" s="51"/>
      <c r="EP378" s="51"/>
      <c r="EQ378" s="51"/>
      <c r="ER378" s="51"/>
      <c r="ES378" s="51"/>
      <c r="ET378" s="51"/>
      <c r="EU378" s="51"/>
      <c r="EV378" s="51"/>
      <c r="EW378" s="51"/>
      <c r="EX378" s="51"/>
      <c r="EY378" s="51"/>
      <c r="EZ378" s="51"/>
      <c r="FA378" s="51"/>
      <c r="FB378" s="51"/>
      <c r="FC378" s="51"/>
      <c r="FD378" s="51"/>
      <c r="FE378" s="51"/>
      <c r="FF378" s="51"/>
      <c r="FG378" s="51"/>
      <c r="FH378" s="51"/>
      <c r="FI378" s="51"/>
      <c r="FJ378" s="51"/>
      <c r="FK378" s="51"/>
      <c r="FL378" s="51"/>
      <c r="FM378" s="51"/>
      <c r="FN378" s="51"/>
      <c r="FO378" s="51"/>
      <c r="FP378" s="51"/>
      <c r="FQ378" s="51"/>
      <c r="FR378" s="51"/>
      <c r="FS378" s="51"/>
      <c r="FT378" s="51"/>
      <c r="FU378" s="51"/>
      <c r="FV378" s="51"/>
      <c r="FW378" s="51"/>
      <c r="FX378" s="51"/>
      <c r="FY378" s="51"/>
      <c r="FZ378" s="51"/>
      <c r="GA378" s="51"/>
      <c r="GB378" s="51"/>
      <c r="GC378" s="51"/>
      <c r="GD378" s="51"/>
      <c r="GE378" s="51"/>
      <c r="GF378" s="51"/>
      <c r="GG378" s="51"/>
      <c r="GH378" s="51"/>
      <c r="GI378" s="51"/>
      <c r="GJ378" s="51"/>
      <c r="GK378" s="51"/>
      <c r="GL378" s="51"/>
      <c r="GM378" s="51"/>
      <c r="GN378" s="51"/>
      <c r="GO378" s="51"/>
      <c r="GP378" s="51"/>
      <c r="GQ378" s="51"/>
      <c r="GR378" s="51"/>
      <c r="GS378" s="51"/>
      <c r="GT378" s="51"/>
      <c r="GU378" s="51"/>
      <c r="GV378" s="51"/>
      <c r="GW378" s="51"/>
      <c r="GX378" s="51"/>
      <c r="GY378" s="51"/>
      <c r="GZ378" s="51"/>
      <c r="HA378" s="51"/>
      <c r="HB378" s="51"/>
      <c r="HC378" s="51"/>
      <c r="HD378" s="51"/>
      <c r="HE378" s="51"/>
      <c r="HF378" s="51"/>
      <c r="HG378" s="51"/>
      <c r="HH378" s="51"/>
      <c r="HI378" s="51"/>
      <c r="HJ378" s="51"/>
      <c r="HK378" s="51"/>
    </row>
    <row r="379" spans="1:219" s="6" customFormat="1" ht="24" customHeight="1">
      <c r="A379" s="63"/>
      <c r="B379" s="74"/>
      <c r="E379" s="328" t="s">
        <v>2370</v>
      </c>
      <c r="F379" s="329"/>
      <c r="G379" s="330">
        <v>205672194.32</v>
      </c>
      <c r="H379" s="331"/>
      <c r="I379" s="264"/>
      <c r="J379" s="93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  <c r="BS379" s="51"/>
      <c r="BT379" s="51"/>
      <c r="BU379" s="51"/>
      <c r="BV379" s="51"/>
      <c r="BW379" s="51"/>
      <c r="BX379" s="51"/>
      <c r="BY379" s="51"/>
      <c r="BZ379" s="51"/>
      <c r="CA379" s="51"/>
      <c r="CB379" s="51"/>
      <c r="CC379" s="51"/>
      <c r="CD379" s="51"/>
      <c r="CE379" s="51"/>
      <c r="CF379" s="51"/>
      <c r="CG379" s="51"/>
      <c r="CH379" s="51"/>
      <c r="CI379" s="51"/>
      <c r="CJ379" s="51"/>
      <c r="CK379" s="51"/>
      <c r="CL379" s="51"/>
      <c r="CM379" s="51"/>
      <c r="CN379" s="51"/>
      <c r="CO379" s="51"/>
      <c r="CP379" s="51"/>
      <c r="CQ379" s="51"/>
      <c r="CR379" s="51"/>
      <c r="CS379" s="51"/>
      <c r="CT379" s="51"/>
      <c r="CU379" s="51"/>
      <c r="CV379" s="51"/>
      <c r="CW379" s="51"/>
      <c r="CX379" s="51"/>
      <c r="CY379" s="51"/>
      <c r="CZ379" s="51"/>
      <c r="DA379" s="51"/>
      <c r="DB379" s="51"/>
      <c r="DC379" s="51"/>
      <c r="DD379" s="51"/>
      <c r="DE379" s="51"/>
      <c r="DF379" s="51"/>
      <c r="DG379" s="51"/>
      <c r="DH379" s="51"/>
      <c r="DI379" s="51"/>
      <c r="DJ379" s="51"/>
      <c r="DK379" s="51"/>
      <c r="DL379" s="51"/>
      <c r="DM379" s="51"/>
      <c r="DN379" s="51"/>
      <c r="DO379" s="51"/>
      <c r="DP379" s="51"/>
      <c r="DQ379" s="51"/>
      <c r="DR379" s="51"/>
      <c r="DS379" s="51"/>
      <c r="DT379" s="51"/>
      <c r="DU379" s="51"/>
      <c r="DV379" s="51"/>
      <c r="DW379" s="51"/>
      <c r="DX379" s="51"/>
      <c r="DY379" s="51"/>
      <c r="DZ379" s="51"/>
      <c r="EA379" s="51"/>
      <c r="EB379" s="51"/>
      <c r="EC379" s="51"/>
      <c r="ED379" s="51"/>
      <c r="EE379" s="51"/>
      <c r="EF379" s="51"/>
      <c r="EG379" s="51"/>
      <c r="EH379" s="51"/>
      <c r="EI379" s="51"/>
      <c r="EJ379" s="51"/>
      <c r="EK379" s="51"/>
      <c r="EL379" s="51"/>
      <c r="EM379" s="51"/>
      <c r="EN379" s="51"/>
      <c r="EO379" s="51"/>
      <c r="EP379" s="51"/>
      <c r="EQ379" s="51"/>
      <c r="ER379" s="51"/>
      <c r="ES379" s="51"/>
      <c r="ET379" s="51"/>
      <c r="EU379" s="51"/>
      <c r="EV379" s="51"/>
      <c r="EW379" s="51"/>
      <c r="EX379" s="51"/>
      <c r="EY379" s="51"/>
      <c r="EZ379" s="51"/>
      <c r="FA379" s="51"/>
      <c r="FB379" s="51"/>
      <c r="FC379" s="51"/>
      <c r="FD379" s="51"/>
      <c r="FE379" s="51"/>
      <c r="FF379" s="51"/>
      <c r="FG379" s="51"/>
      <c r="FH379" s="51"/>
      <c r="FI379" s="51"/>
      <c r="FJ379" s="51"/>
      <c r="FK379" s="51"/>
      <c r="FL379" s="51"/>
      <c r="FM379" s="51"/>
      <c r="FN379" s="51"/>
      <c r="FO379" s="51"/>
      <c r="FP379" s="51"/>
      <c r="FQ379" s="51"/>
      <c r="FR379" s="51"/>
      <c r="FS379" s="51"/>
      <c r="FT379" s="51"/>
      <c r="FU379" s="51"/>
      <c r="FV379" s="51"/>
      <c r="FW379" s="51"/>
      <c r="FX379" s="51"/>
      <c r="FY379" s="51"/>
      <c r="FZ379" s="51"/>
      <c r="GA379" s="51"/>
      <c r="GB379" s="51"/>
      <c r="GC379" s="51"/>
      <c r="GD379" s="51"/>
      <c r="GE379" s="51"/>
      <c r="GF379" s="51"/>
      <c r="GG379" s="51"/>
      <c r="GH379" s="51"/>
      <c r="GI379" s="51"/>
      <c r="GJ379" s="51"/>
      <c r="GK379" s="51"/>
      <c r="GL379" s="51"/>
      <c r="GM379" s="51"/>
      <c r="GN379" s="51"/>
      <c r="GO379" s="51"/>
      <c r="GP379" s="51"/>
      <c r="GQ379" s="51"/>
      <c r="GR379" s="51"/>
      <c r="GS379" s="51"/>
      <c r="GT379" s="51"/>
      <c r="GU379" s="51"/>
      <c r="GV379" s="51"/>
      <c r="GW379" s="51"/>
      <c r="GX379" s="51"/>
      <c r="GY379" s="51"/>
      <c r="GZ379" s="51"/>
      <c r="HA379" s="51"/>
      <c r="HB379" s="51"/>
      <c r="HC379" s="51"/>
      <c r="HD379" s="51"/>
      <c r="HE379" s="51"/>
      <c r="HF379" s="51"/>
      <c r="HG379" s="51"/>
      <c r="HH379" s="51"/>
      <c r="HI379" s="51"/>
      <c r="HJ379" s="51"/>
      <c r="HK379" s="51"/>
    </row>
    <row r="380" spans="1:219" s="6" customFormat="1" ht="27" customHeight="1">
      <c r="A380" s="63"/>
      <c r="B380" s="74"/>
      <c r="C380" s="63"/>
      <c r="D380" s="92"/>
      <c r="E380" s="296" t="s">
        <v>2920</v>
      </c>
      <c r="F380" s="297"/>
      <c r="G380" s="300">
        <v>159163217.32</v>
      </c>
      <c r="H380" s="301"/>
      <c r="I380" s="63"/>
      <c r="J380" s="93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51"/>
      <c r="CE380" s="51"/>
      <c r="CF380" s="51"/>
      <c r="CG380" s="51"/>
      <c r="CH380" s="51"/>
      <c r="CI380" s="51"/>
      <c r="CJ380" s="51"/>
      <c r="CK380" s="51"/>
      <c r="CL380" s="51"/>
      <c r="CM380" s="51"/>
      <c r="CN380" s="51"/>
      <c r="CO380" s="51"/>
      <c r="CP380" s="51"/>
      <c r="CQ380" s="51"/>
      <c r="CR380" s="51"/>
      <c r="CS380" s="51"/>
      <c r="CT380" s="51"/>
      <c r="CU380" s="51"/>
      <c r="CV380" s="51"/>
      <c r="CW380" s="51"/>
      <c r="CX380" s="51"/>
      <c r="CY380" s="51"/>
      <c r="CZ380" s="51"/>
      <c r="DA380" s="51"/>
      <c r="DB380" s="51"/>
      <c r="DC380" s="51"/>
      <c r="DD380" s="51"/>
      <c r="DE380" s="51"/>
      <c r="DF380" s="51"/>
      <c r="DG380" s="51"/>
      <c r="DH380" s="51"/>
      <c r="DI380" s="51"/>
      <c r="DJ380" s="51"/>
      <c r="DK380" s="51"/>
      <c r="DL380" s="51"/>
      <c r="DM380" s="51"/>
      <c r="DN380" s="51"/>
      <c r="DO380" s="51"/>
      <c r="DP380" s="51"/>
      <c r="DQ380" s="51"/>
      <c r="DR380" s="51"/>
      <c r="DS380" s="51"/>
      <c r="DT380" s="51"/>
      <c r="DU380" s="51"/>
      <c r="DV380" s="51"/>
      <c r="DW380" s="51"/>
      <c r="DX380" s="51"/>
      <c r="DY380" s="51"/>
      <c r="DZ380" s="51"/>
      <c r="EA380" s="51"/>
      <c r="EB380" s="51"/>
      <c r="EC380" s="51"/>
      <c r="ED380" s="51"/>
      <c r="EE380" s="51"/>
      <c r="EF380" s="51"/>
      <c r="EG380" s="51"/>
      <c r="EH380" s="51"/>
      <c r="EI380" s="51"/>
      <c r="EJ380" s="51"/>
      <c r="EK380" s="51"/>
      <c r="EL380" s="51"/>
      <c r="EM380" s="51"/>
      <c r="EN380" s="51"/>
      <c r="EO380" s="51"/>
      <c r="EP380" s="51"/>
      <c r="EQ380" s="51"/>
      <c r="ER380" s="51"/>
      <c r="ES380" s="51"/>
      <c r="ET380" s="51"/>
      <c r="EU380" s="51"/>
      <c r="EV380" s="51"/>
      <c r="EW380" s="51"/>
      <c r="EX380" s="51"/>
      <c r="EY380" s="51"/>
      <c r="EZ380" s="51"/>
      <c r="FA380" s="51"/>
      <c r="FB380" s="51"/>
      <c r="FC380" s="51"/>
      <c r="FD380" s="51"/>
      <c r="FE380" s="51"/>
      <c r="FF380" s="51"/>
      <c r="FG380" s="51"/>
      <c r="FH380" s="51"/>
      <c r="FI380" s="51"/>
      <c r="FJ380" s="51"/>
      <c r="FK380" s="51"/>
      <c r="FL380" s="51"/>
      <c r="FM380" s="51"/>
      <c r="FN380" s="51"/>
      <c r="FO380" s="51"/>
      <c r="FP380" s="51"/>
      <c r="FQ380" s="51"/>
      <c r="FR380" s="51"/>
      <c r="FS380" s="51"/>
      <c r="FT380" s="51"/>
      <c r="FU380" s="51"/>
      <c r="FV380" s="51"/>
      <c r="FW380" s="51"/>
      <c r="FX380" s="51"/>
      <c r="FY380" s="51"/>
      <c r="FZ380" s="51"/>
      <c r="GA380" s="51"/>
      <c r="GB380" s="51"/>
      <c r="GC380" s="51"/>
      <c r="GD380" s="51"/>
      <c r="GE380" s="51"/>
      <c r="GF380" s="51"/>
      <c r="GG380" s="51"/>
      <c r="GH380" s="51"/>
      <c r="GI380" s="51"/>
      <c r="GJ380" s="51"/>
      <c r="GK380" s="51"/>
      <c r="GL380" s="51"/>
      <c r="GM380" s="51"/>
      <c r="GN380" s="51"/>
      <c r="GO380" s="51"/>
      <c r="GP380" s="51"/>
      <c r="GQ380" s="51"/>
      <c r="GR380" s="51"/>
      <c r="GS380" s="51"/>
      <c r="GT380" s="51"/>
      <c r="GU380" s="51"/>
      <c r="GV380" s="51"/>
      <c r="GW380" s="51"/>
      <c r="GX380" s="51"/>
      <c r="GY380" s="51"/>
      <c r="GZ380" s="51"/>
      <c r="HA380" s="51"/>
      <c r="HB380" s="51"/>
      <c r="HC380" s="51"/>
      <c r="HD380" s="51"/>
      <c r="HE380" s="51"/>
      <c r="HF380" s="51"/>
      <c r="HG380" s="51"/>
      <c r="HH380" s="51"/>
      <c r="HI380" s="51"/>
      <c r="HJ380" s="51"/>
      <c r="HK380" s="51"/>
    </row>
    <row r="381" spans="1:219" s="6" customFormat="1" ht="27" customHeight="1" thickBot="1">
      <c r="A381" s="63"/>
      <c r="B381" s="74"/>
      <c r="C381" s="63"/>
      <c r="D381" s="92"/>
      <c r="E381" s="298" t="s">
        <v>2834</v>
      </c>
      <c r="F381" s="299"/>
      <c r="G381" s="302">
        <f>SUM(H10,H17,H83,H184,H187,H320)</f>
        <v>46508977</v>
      </c>
      <c r="H381" s="303"/>
      <c r="I381" s="92"/>
      <c r="J381" s="133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1"/>
      <c r="CE381" s="51"/>
      <c r="CF381" s="51"/>
      <c r="CG381" s="51"/>
      <c r="CH381" s="51"/>
      <c r="CI381" s="51"/>
      <c r="CJ381" s="51"/>
      <c r="CK381" s="51"/>
      <c r="CL381" s="51"/>
      <c r="CM381" s="51"/>
      <c r="CN381" s="51"/>
      <c r="CO381" s="51"/>
      <c r="CP381" s="51"/>
      <c r="CQ381" s="51"/>
      <c r="CR381" s="51"/>
      <c r="CS381" s="51"/>
      <c r="CT381" s="51"/>
      <c r="CU381" s="51"/>
      <c r="CV381" s="51"/>
      <c r="CW381" s="51"/>
      <c r="CX381" s="51"/>
      <c r="CY381" s="51"/>
      <c r="CZ381" s="51"/>
      <c r="DA381" s="51"/>
      <c r="DB381" s="51"/>
      <c r="DC381" s="51"/>
      <c r="DD381" s="51"/>
      <c r="DE381" s="51"/>
      <c r="DF381" s="51"/>
      <c r="DG381" s="51"/>
      <c r="DH381" s="51"/>
      <c r="DI381" s="51"/>
      <c r="DJ381" s="51"/>
      <c r="DK381" s="51"/>
      <c r="DL381" s="51"/>
      <c r="DM381" s="51"/>
      <c r="DN381" s="51"/>
      <c r="DO381" s="51"/>
      <c r="DP381" s="51"/>
      <c r="DQ381" s="51"/>
      <c r="DR381" s="51"/>
      <c r="DS381" s="51"/>
      <c r="DT381" s="51"/>
      <c r="DU381" s="51"/>
      <c r="DV381" s="51"/>
      <c r="DW381" s="51"/>
      <c r="DX381" s="51"/>
      <c r="DY381" s="51"/>
      <c r="DZ381" s="51"/>
      <c r="EA381" s="51"/>
      <c r="EB381" s="51"/>
      <c r="EC381" s="51"/>
      <c r="ED381" s="51"/>
      <c r="EE381" s="51"/>
      <c r="EF381" s="51"/>
      <c r="EG381" s="51"/>
      <c r="EH381" s="51"/>
      <c r="EI381" s="51"/>
      <c r="EJ381" s="51"/>
      <c r="EK381" s="51"/>
      <c r="EL381" s="51"/>
      <c r="EM381" s="51"/>
      <c r="EN381" s="51"/>
      <c r="EO381" s="51"/>
      <c r="EP381" s="51"/>
      <c r="EQ381" s="51"/>
      <c r="ER381" s="51"/>
      <c r="ES381" s="51"/>
      <c r="ET381" s="51"/>
      <c r="EU381" s="51"/>
      <c r="EV381" s="51"/>
      <c r="EW381" s="51"/>
      <c r="EX381" s="51"/>
      <c r="EY381" s="51"/>
      <c r="EZ381" s="51"/>
      <c r="FA381" s="51"/>
      <c r="FB381" s="51"/>
      <c r="FC381" s="51"/>
      <c r="FD381" s="51"/>
      <c r="FE381" s="51"/>
      <c r="FF381" s="51"/>
      <c r="FG381" s="51"/>
      <c r="FH381" s="51"/>
      <c r="FI381" s="51"/>
      <c r="FJ381" s="51"/>
      <c r="FK381" s="51"/>
      <c r="FL381" s="51"/>
      <c r="FM381" s="51"/>
      <c r="FN381" s="51"/>
      <c r="FO381" s="51"/>
      <c r="FP381" s="51"/>
      <c r="FQ381" s="51"/>
      <c r="FR381" s="51"/>
      <c r="FS381" s="51"/>
      <c r="FT381" s="51"/>
      <c r="FU381" s="51"/>
      <c r="FV381" s="51"/>
      <c r="FW381" s="51"/>
      <c r="FX381" s="51"/>
      <c r="FY381" s="51"/>
      <c r="FZ381" s="51"/>
      <c r="GA381" s="51"/>
      <c r="GB381" s="51"/>
      <c r="GC381" s="51"/>
      <c r="GD381" s="51"/>
      <c r="GE381" s="51"/>
      <c r="GF381" s="51"/>
      <c r="GG381" s="51"/>
      <c r="GH381" s="51"/>
      <c r="GI381" s="51"/>
      <c r="GJ381" s="51"/>
      <c r="GK381" s="51"/>
      <c r="GL381" s="51"/>
      <c r="GM381" s="51"/>
      <c r="GN381" s="51"/>
      <c r="GO381" s="51"/>
      <c r="GP381" s="51"/>
      <c r="GQ381" s="51"/>
      <c r="GR381" s="51"/>
      <c r="GS381" s="51"/>
      <c r="GT381" s="51"/>
      <c r="GU381" s="51"/>
      <c r="GV381" s="51"/>
      <c r="GW381" s="51"/>
      <c r="GX381" s="51"/>
      <c r="GY381" s="51"/>
      <c r="GZ381" s="51"/>
      <c r="HA381" s="51"/>
      <c r="HB381" s="51"/>
      <c r="HC381" s="51"/>
      <c r="HD381" s="51"/>
      <c r="HE381" s="51"/>
      <c r="HF381" s="51"/>
      <c r="HG381" s="51"/>
      <c r="HH381" s="51"/>
      <c r="HI381" s="51"/>
      <c r="HJ381" s="51"/>
      <c r="HK381" s="51"/>
    </row>
    <row r="382" spans="1:219" s="6" customFormat="1" ht="12.75">
      <c r="A382" s="63"/>
      <c r="B382" s="74"/>
      <c r="C382" s="63"/>
      <c r="D382" s="92"/>
      <c r="E382" s="92"/>
      <c r="F382" s="92"/>
      <c r="G382" s="93"/>
      <c r="H382" s="139"/>
      <c r="I382" s="63"/>
      <c r="J382" s="133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1"/>
      <c r="BM382" s="51"/>
      <c r="BN382" s="51"/>
      <c r="BO382" s="51"/>
      <c r="BP382" s="51"/>
      <c r="BQ382" s="51"/>
      <c r="BR382" s="51"/>
      <c r="BS382" s="51"/>
      <c r="BT382" s="51"/>
      <c r="BU382" s="51"/>
      <c r="BV382" s="51"/>
      <c r="BW382" s="51"/>
      <c r="BX382" s="51"/>
      <c r="BY382" s="51"/>
      <c r="BZ382" s="51"/>
      <c r="CA382" s="51"/>
      <c r="CB382" s="51"/>
      <c r="CC382" s="51"/>
      <c r="CD382" s="51"/>
      <c r="CE382" s="51"/>
      <c r="CF382" s="51"/>
      <c r="CG382" s="51"/>
      <c r="CH382" s="51"/>
      <c r="CI382" s="51"/>
      <c r="CJ382" s="51"/>
      <c r="CK382" s="51"/>
      <c r="CL382" s="51"/>
      <c r="CM382" s="51"/>
      <c r="CN382" s="51"/>
      <c r="CO382" s="51"/>
      <c r="CP382" s="51"/>
      <c r="CQ382" s="51"/>
      <c r="CR382" s="51"/>
      <c r="CS382" s="51"/>
      <c r="CT382" s="51"/>
      <c r="CU382" s="51"/>
      <c r="CV382" s="51"/>
      <c r="CW382" s="51"/>
      <c r="CX382" s="51"/>
      <c r="CY382" s="51"/>
      <c r="CZ382" s="51"/>
      <c r="DA382" s="51"/>
      <c r="DB382" s="51"/>
      <c r="DC382" s="51"/>
      <c r="DD382" s="51"/>
      <c r="DE382" s="51"/>
      <c r="DF382" s="51"/>
      <c r="DG382" s="51"/>
      <c r="DH382" s="51"/>
      <c r="DI382" s="51"/>
      <c r="DJ382" s="51"/>
      <c r="DK382" s="51"/>
      <c r="DL382" s="51"/>
      <c r="DM382" s="51"/>
      <c r="DN382" s="51"/>
      <c r="DO382" s="51"/>
      <c r="DP382" s="51"/>
      <c r="DQ382" s="51"/>
      <c r="DR382" s="51"/>
      <c r="DS382" s="51"/>
      <c r="DT382" s="51"/>
      <c r="DU382" s="51"/>
      <c r="DV382" s="51"/>
      <c r="DW382" s="51"/>
      <c r="DX382" s="51"/>
      <c r="DY382" s="51"/>
      <c r="DZ382" s="51"/>
      <c r="EA382" s="51"/>
      <c r="EB382" s="51"/>
      <c r="EC382" s="51"/>
      <c r="ED382" s="51"/>
      <c r="EE382" s="51"/>
      <c r="EF382" s="51"/>
      <c r="EG382" s="51"/>
      <c r="EH382" s="51"/>
      <c r="EI382" s="51"/>
      <c r="EJ382" s="51"/>
      <c r="EK382" s="51"/>
      <c r="EL382" s="51"/>
      <c r="EM382" s="51"/>
      <c r="EN382" s="51"/>
      <c r="EO382" s="51"/>
      <c r="EP382" s="51"/>
      <c r="EQ382" s="51"/>
      <c r="ER382" s="51"/>
      <c r="ES382" s="51"/>
      <c r="ET382" s="51"/>
      <c r="EU382" s="51"/>
      <c r="EV382" s="51"/>
      <c r="EW382" s="51"/>
      <c r="EX382" s="51"/>
      <c r="EY382" s="51"/>
      <c r="EZ382" s="51"/>
      <c r="FA382" s="51"/>
      <c r="FB382" s="51"/>
      <c r="FC382" s="51"/>
      <c r="FD382" s="51"/>
      <c r="FE382" s="51"/>
      <c r="FF382" s="51"/>
      <c r="FG382" s="51"/>
      <c r="FH382" s="51"/>
      <c r="FI382" s="51"/>
      <c r="FJ382" s="51"/>
      <c r="FK382" s="51"/>
      <c r="FL382" s="51"/>
      <c r="FM382" s="51"/>
      <c r="FN382" s="51"/>
      <c r="FO382" s="51"/>
      <c r="FP382" s="51"/>
      <c r="FQ382" s="51"/>
      <c r="FR382" s="51"/>
      <c r="FS382" s="51"/>
      <c r="FT382" s="51"/>
      <c r="FU382" s="51"/>
      <c r="FV382" s="51"/>
      <c r="FW382" s="51"/>
      <c r="FX382" s="51"/>
      <c r="FY382" s="51"/>
      <c r="FZ382" s="51"/>
      <c r="GA382" s="51"/>
      <c r="GB382" s="51"/>
      <c r="GC382" s="51"/>
      <c r="GD382" s="51"/>
      <c r="GE382" s="51"/>
      <c r="GF382" s="51"/>
      <c r="GG382" s="51"/>
      <c r="GH382" s="51"/>
      <c r="GI382" s="51"/>
      <c r="GJ382" s="51"/>
      <c r="GK382" s="51"/>
      <c r="GL382" s="51"/>
      <c r="GM382" s="51"/>
      <c r="GN382" s="51"/>
      <c r="GO382" s="51"/>
      <c r="GP382" s="51"/>
      <c r="GQ382" s="51"/>
      <c r="GR382" s="51"/>
      <c r="GS382" s="51"/>
      <c r="GT382" s="51"/>
      <c r="GU382" s="51"/>
      <c r="GV382" s="51"/>
      <c r="GW382" s="51"/>
      <c r="GX382" s="51"/>
      <c r="GY382" s="51"/>
      <c r="GZ382" s="51"/>
      <c r="HA382" s="51"/>
      <c r="HB382" s="51"/>
      <c r="HC382" s="51"/>
      <c r="HD382" s="51"/>
      <c r="HE382" s="51"/>
      <c r="HF382" s="51"/>
      <c r="HG382" s="51"/>
      <c r="HH382" s="51"/>
      <c r="HI382" s="51"/>
      <c r="HJ382" s="51"/>
      <c r="HK382" s="51"/>
    </row>
    <row r="383" ht="12.75" customHeight="1"/>
    <row r="384" spans="1:219" s="6" customFormat="1" ht="12.75">
      <c r="A384" s="63"/>
      <c r="B384" s="74"/>
      <c r="C384" s="63"/>
      <c r="D384" s="92"/>
      <c r="E384" s="92"/>
      <c r="F384" s="92"/>
      <c r="G384" s="93"/>
      <c r="H384" s="139"/>
      <c r="I384" s="63"/>
      <c r="J384" s="133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  <c r="BI384" s="51"/>
      <c r="BJ384" s="51"/>
      <c r="BK384" s="51"/>
      <c r="BL384" s="51"/>
      <c r="BM384" s="51"/>
      <c r="BN384" s="51"/>
      <c r="BO384" s="51"/>
      <c r="BP384" s="51"/>
      <c r="BQ384" s="51"/>
      <c r="BR384" s="51"/>
      <c r="BS384" s="51"/>
      <c r="BT384" s="51"/>
      <c r="BU384" s="51"/>
      <c r="BV384" s="51"/>
      <c r="BW384" s="51"/>
      <c r="BX384" s="51"/>
      <c r="BY384" s="51"/>
      <c r="BZ384" s="51"/>
      <c r="CA384" s="51"/>
      <c r="CB384" s="51"/>
      <c r="CC384" s="51"/>
      <c r="CD384" s="51"/>
      <c r="CE384" s="51"/>
      <c r="CF384" s="51"/>
      <c r="CG384" s="51"/>
      <c r="CH384" s="51"/>
      <c r="CI384" s="51"/>
      <c r="CJ384" s="51"/>
      <c r="CK384" s="51"/>
      <c r="CL384" s="51"/>
      <c r="CM384" s="51"/>
      <c r="CN384" s="51"/>
      <c r="CO384" s="51"/>
      <c r="CP384" s="51"/>
      <c r="CQ384" s="51"/>
      <c r="CR384" s="51"/>
      <c r="CS384" s="51"/>
      <c r="CT384" s="51"/>
      <c r="CU384" s="51"/>
      <c r="CV384" s="51"/>
      <c r="CW384" s="51"/>
      <c r="CX384" s="51"/>
      <c r="CY384" s="51"/>
      <c r="CZ384" s="51"/>
      <c r="DA384" s="51"/>
      <c r="DB384" s="51"/>
      <c r="DC384" s="51"/>
      <c r="DD384" s="51"/>
      <c r="DE384" s="51"/>
      <c r="DF384" s="51"/>
      <c r="DG384" s="51"/>
      <c r="DH384" s="51"/>
      <c r="DI384" s="51"/>
      <c r="DJ384" s="51"/>
      <c r="DK384" s="51"/>
      <c r="DL384" s="51"/>
      <c r="DM384" s="51"/>
      <c r="DN384" s="51"/>
      <c r="DO384" s="51"/>
      <c r="DP384" s="51"/>
      <c r="DQ384" s="51"/>
      <c r="DR384" s="51"/>
      <c r="DS384" s="51"/>
      <c r="DT384" s="51"/>
      <c r="DU384" s="51"/>
      <c r="DV384" s="51"/>
      <c r="DW384" s="51"/>
      <c r="DX384" s="51"/>
      <c r="DY384" s="51"/>
      <c r="DZ384" s="51"/>
      <c r="EA384" s="51"/>
      <c r="EB384" s="51"/>
      <c r="EC384" s="51"/>
      <c r="ED384" s="51"/>
      <c r="EE384" s="51"/>
      <c r="EF384" s="51"/>
      <c r="EG384" s="51"/>
      <c r="EH384" s="51"/>
      <c r="EI384" s="51"/>
      <c r="EJ384" s="51"/>
      <c r="EK384" s="51"/>
      <c r="EL384" s="51"/>
      <c r="EM384" s="51"/>
      <c r="EN384" s="51"/>
      <c r="EO384" s="51"/>
      <c r="EP384" s="51"/>
      <c r="EQ384" s="51"/>
      <c r="ER384" s="51"/>
      <c r="ES384" s="51"/>
      <c r="ET384" s="51"/>
      <c r="EU384" s="51"/>
      <c r="EV384" s="51"/>
      <c r="EW384" s="51"/>
      <c r="EX384" s="51"/>
      <c r="EY384" s="51"/>
      <c r="EZ384" s="51"/>
      <c r="FA384" s="51"/>
      <c r="FB384" s="51"/>
      <c r="FC384" s="51"/>
      <c r="FD384" s="51"/>
      <c r="FE384" s="51"/>
      <c r="FF384" s="51"/>
      <c r="FG384" s="51"/>
      <c r="FH384" s="51"/>
      <c r="FI384" s="51"/>
      <c r="FJ384" s="51"/>
      <c r="FK384" s="51"/>
      <c r="FL384" s="51"/>
      <c r="FM384" s="51"/>
      <c r="FN384" s="51"/>
      <c r="FO384" s="51"/>
      <c r="FP384" s="51"/>
      <c r="FQ384" s="51"/>
      <c r="FR384" s="51"/>
      <c r="FS384" s="51"/>
      <c r="FT384" s="51"/>
      <c r="FU384" s="51"/>
      <c r="FV384" s="51"/>
      <c r="FW384" s="51"/>
      <c r="FX384" s="51"/>
      <c r="FY384" s="51"/>
      <c r="FZ384" s="51"/>
      <c r="GA384" s="51"/>
      <c r="GB384" s="51"/>
      <c r="GC384" s="51"/>
      <c r="GD384" s="51"/>
      <c r="GE384" s="51"/>
      <c r="GF384" s="51"/>
      <c r="GG384" s="51"/>
      <c r="GH384" s="51"/>
      <c r="GI384" s="51"/>
      <c r="GJ384" s="51"/>
      <c r="GK384" s="51"/>
      <c r="GL384" s="51"/>
      <c r="GM384" s="51"/>
      <c r="GN384" s="51"/>
      <c r="GO384" s="51"/>
      <c r="GP384" s="51"/>
      <c r="GQ384" s="51"/>
      <c r="GR384" s="51"/>
      <c r="GS384" s="51"/>
      <c r="GT384" s="51"/>
      <c r="GU384" s="51"/>
      <c r="GV384" s="51"/>
      <c r="GW384" s="51"/>
      <c r="GX384" s="51"/>
      <c r="GY384" s="51"/>
      <c r="GZ384" s="51"/>
      <c r="HA384" s="51"/>
      <c r="HB384" s="51"/>
      <c r="HC384" s="51"/>
      <c r="HD384" s="51"/>
      <c r="HE384" s="51"/>
      <c r="HF384" s="51"/>
      <c r="HG384" s="51"/>
      <c r="HH384" s="51"/>
      <c r="HI384" s="51"/>
      <c r="HJ384" s="51"/>
      <c r="HK384" s="51"/>
    </row>
    <row r="385" spans="1:219" s="6" customFormat="1" ht="12.75">
      <c r="A385" s="63"/>
      <c r="B385" s="74"/>
      <c r="C385" s="63"/>
      <c r="D385" s="92"/>
      <c r="E385" s="92"/>
      <c r="F385" s="92"/>
      <c r="G385" s="93"/>
      <c r="H385" s="139"/>
      <c r="I385" s="63"/>
      <c r="J385" s="133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/>
      <c r="BO385" s="51"/>
      <c r="BP385" s="51"/>
      <c r="BQ385" s="51"/>
      <c r="BR385" s="51"/>
      <c r="BS385" s="51"/>
      <c r="BT385" s="51"/>
      <c r="BU385" s="51"/>
      <c r="BV385" s="51"/>
      <c r="BW385" s="51"/>
      <c r="BX385" s="51"/>
      <c r="BY385" s="51"/>
      <c r="BZ385" s="51"/>
      <c r="CA385" s="51"/>
      <c r="CB385" s="51"/>
      <c r="CC385" s="51"/>
      <c r="CD385" s="51"/>
      <c r="CE385" s="51"/>
      <c r="CF385" s="51"/>
      <c r="CG385" s="51"/>
      <c r="CH385" s="51"/>
      <c r="CI385" s="51"/>
      <c r="CJ385" s="51"/>
      <c r="CK385" s="51"/>
      <c r="CL385" s="51"/>
      <c r="CM385" s="51"/>
      <c r="CN385" s="51"/>
      <c r="CO385" s="51"/>
      <c r="CP385" s="51"/>
      <c r="CQ385" s="51"/>
      <c r="CR385" s="51"/>
      <c r="CS385" s="51"/>
      <c r="CT385" s="51"/>
      <c r="CU385" s="51"/>
      <c r="CV385" s="51"/>
      <c r="CW385" s="51"/>
      <c r="CX385" s="51"/>
      <c r="CY385" s="51"/>
      <c r="CZ385" s="51"/>
      <c r="DA385" s="51"/>
      <c r="DB385" s="51"/>
      <c r="DC385" s="51"/>
      <c r="DD385" s="51"/>
      <c r="DE385" s="51"/>
      <c r="DF385" s="51"/>
      <c r="DG385" s="51"/>
      <c r="DH385" s="51"/>
      <c r="DI385" s="51"/>
      <c r="DJ385" s="51"/>
      <c r="DK385" s="51"/>
      <c r="DL385" s="51"/>
      <c r="DM385" s="51"/>
      <c r="DN385" s="51"/>
      <c r="DO385" s="51"/>
      <c r="DP385" s="51"/>
      <c r="DQ385" s="51"/>
      <c r="DR385" s="51"/>
      <c r="DS385" s="51"/>
      <c r="DT385" s="51"/>
      <c r="DU385" s="51"/>
      <c r="DV385" s="51"/>
      <c r="DW385" s="51"/>
      <c r="DX385" s="51"/>
      <c r="DY385" s="51"/>
      <c r="DZ385" s="51"/>
      <c r="EA385" s="51"/>
      <c r="EB385" s="51"/>
      <c r="EC385" s="51"/>
      <c r="ED385" s="51"/>
      <c r="EE385" s="51"/>
      <c r="EF385" s="51"/>
      <c r="EG385" s="51"/>
      <c r="EH385" s="51"/>
      <c r="EI385" s="51"/>
      <c r="EJ385" s="51"/>
      <c r="EK385" s="51"/>
      <c r="EL385" s="51"/>
      <c r="EM385" s="51"/>
      <c r="EN385" s="51"/>
      <c r="EO385" s="51"/>
      <c r="EP385" s="51"/>
      <c r="EQ385" s="51"/>
      <c r="ER385" s="51"/>
      <c r="ES385" s="51"/>
      <c r="ET385" s="51"/>
      <c r="EU385" s="51"/>
      <c r="EV385" s="51"/>
      <c r="EW385" s="51"/>
      <c r="EX385" s="51"/>
      <c r="EY385" s="51"/>
      <c r="EZ385" s="51"/>
      <c r="FA385" s="51"/>
      <c r="FB385" s="51"/>
      <c r="FC385" s="51"/>
      <c r="FD385" s="51"/>
      <c r="FE385" s="51"/>
      <c r="FF385" s="51"/>
      <c r="FG385" s="51"/>
      <c r="FH385" s="51"/>
      <c r="FI385" s="51"/>
      <c r="FJ385" s="51"/>
      <c r="FK385" s="51"/>
      <c r="FL385" s="51"/>
      <c r="FM385" s="51"/>
      <c r="FN385" s="51"/>
      <c r="FO385" s="51"/>
      <c r="FP385" s="51"/>
      <c r="FQ385" s="51"/>
      <c r="FR385" s="51"/>
      <c r="FS385" s="51"/>
      <c r="FT385" s="51"/>
      <c r="FU385" s="51"/>
      <c r="FV385" s="51"/>
      <c r="FW385" s="51"/>
      <c r="FX385" s="51"/>
      <c r="FY385" s="51"/>
      <c r="FZ385" s="51"/>
      <c r="GA385" s="51"/>
      <c r="GB385" s="51"/>
      <c r="GC385" s="51"/>
      <c r="GD385" s="51"/>
      <c r="GE385" s="51"/>
      <c r="GF385" s="51"/>
      <c r="GG385" s="51"/>
      <c r="GH385" s="51"/>
      <c r="GI385" s="51"/>
      <c r="GJ385" s="51"/>
      <c r="GK385" s="51"/>
      <c r="GL385" s="51"/>
      <c r="GM385" s="51"/>
      <c r="GN385" s="51"/>
      <c r="GO385" s="51"/>
      <c r="GP385" s="51"/>
      <c r="GQ385" s="51"/>
      <c r="GR385" s="51"/>
      <c r="GS385" s="51"/>
      <c r="GT385" s="51"/>
      <c r="GU385" s="51"/>
      <c r="GV385" s="51"/>
      <c r="GW385" s="51"/>
      <c r="GX385" s="51"/>
      <c r="GY385" s="51"/>
      <c r="GZ385" s="51"/>
      <c r="HA385" s="51"/>
      <c r="HB385" s="51"/>
      <c r="HC385" s="51"/>
      <c r="HD385" s="51"/>
      <c r="HE385" s="51"/>
      <c r="HF385" s="51"/>
      <c r="HG385" s="51"/>
      <c r="HH385" s="51"/>
      <c r="HI385" s="51"/>
      <c r="HJ385" s="51"/>
      <c r="HK385" s="51"/>
    </row>
    <row r="387" ht="21.75" customHeight="1"/>
  </sheetData>
  <sheetProtection/>
  <mergeCells count="390">
    <mergeCell ref="A373:C373"/>
    <mergeCell ref="O321:P321"/>
    <mergeCell ref="R321:S321"/>
    <mergeCell ref="O318:P318"/>
    <mergeCell ref="A320:C320"/>
    <mergeCell ref="J374:K374"/>
    <mergeCell ref="M374:N374"/>
    <mergeCell ref="O374:P374"/>
    <mergeCell ref="AA374:AB374"/>
    <mergeCell ref="A374:I374"/>
    <mergeCell ref="AA318:AB318"/>
    <mergeCell ref="E379:F379"/>
    <mergeCell ref="G379:H379"/>
    <mergeCell ref="D4:D5"/>
    <mergeCell ref="K4:K5"/>
    <mergeCell ref="Y321:Z321"/>
    <mergeCell ref="AA321:AB321"/>
    <mergeCell ref="W318:X318"/>
    <mergeCell ref="A318:I318"/>
    <mergeCell ref="O241:P241"/>
    <mergeCell ref="R241:S241"/>
    <mergeCell ref="A376:C376"/>
    <mergeCell ref="W374:X374"/>
    <mergeCell ref="Y374:Z374"/>
    <mergeCell ref="Y318:Z318"/>
    <mergeCell ref="T374:U374"/>
    <mergeCell ref="W241:X241"/>
    <mergeCell ref="R374:S374"/>
    <mergeCell ref="A321:I321"/>
    <mergeCell ref="J321:K321"/>
    <mergeCell ref="M321:N321"/>
    <mergeCell ref="T321:U321"/>
    <mergeCell ref="W321:X321"/>
    <mergeCell ref="A240:C240"/>
    <mergeCell ref="A241:I241"/>
    <mergeCell ref="J241:K241"/>
    <mergeCell ref="R318:S318"/>
    <mergeCell ref="T318:U318"/>
    <mergeCell ref="AA241:AB241"/>
    <mergeCell ref="R188:S188"/>
    <mergeCell ref="Y188:Z188"/>
    <mergeCell ref="AA188:AB188"/>
    <mergeCell ref="M188:N188"/>
    <mergeCell ref="O188:P188"/>
    <mergeCell ref="M241:N241"/>
    <mergeCell ref="T188:U188"/>
    <mergeCell ref="W188:X188"/>
    <mergeCell ref="Y241:Z241"/>
    <mergeCell ref="A185:I185"/>
    <mergeCell ref="J185:K185"/>
    <mergeCell ref="M185:N185"/>
    <mergeCell ref="J318:K318"/>
    <mergeCell ref="M318:N318"/>
    <mergeCell ref="T241:U241"/>
    <mergeCell ref="A187:C187"/>
    <mergeCell ref="A188:I188"/>
    <mergeCell ref="J188:K188"/>
    <mergeCell ref="A317:C317"/>
    <mergeCell ref="A184:C184"/>
    <mergeCell ref="Y185:Z185"/>
    <mergeCell ref="AA185:AB185"/>
    <mergeCell ref="W182:X182"/>
    <mergeCell ref="Y182:Z182"/>
    <mergeCell ref="AA182:AB182"/>
    <mergeCell ref="O185:P185"/>
    <mergeCell ref="R185:S185"/>
    <mergeCell ref="T185:U185"/>
    <mergeCell ref="W185:X185"/>
    <mergeCell ref="R150:S150"/>
    <mergeCell ref="T150:U150"/>
    <mergeCell ref="O182:P182"/>
    <mergeCell ref="R182:S182"/>
    <mergeCell ref="T182:U182"/>
    <mergeCell ref="O169:P169"/>
    <mergeCell ref="T154:U154"/>
    <mergeCell ref="A181:C181"/>
    <mergeCell ref="A182:I182"/>
    <mergeCell ref="J182:K182"/>
    <mergeCell ref="M182:N182"/>
    <mergeCell ref="W169:X169"/>
    <mergeCell ref="R169:S169"/>
    <mergeCell ref="T169:U169"/>
    <mergeCell ref="A169:I169"/>
    <mergeCell ref="J169:K169"/>
    <mergeCell ref="M169:N169"/>
    <mergeCell ref="AA169:AB169"/>
    <mergeCell ref="W154:X154"/>
    <mergeCell ref="Y154:Z154"/>
    <mergeCell ref="AA154:AB154"/>
    <mergeCell ref="Y169:Z169"/>
    <mergeCell ref="A154:I154"/>
    <mergeCell ref="J154:K154"/>
    <mergeCell ref="M154:N154"/>
    <mergeCell ref="O154:P154"/>
    <mergeCell ref="R154:S154"/>
    <mergeCell ref="W150:X150"/>
    <mergeCell ref="AA150:AB150"/>
    <mergeCell ref="J142:K142"/>
    <mergeCell ref="A149:C149"/>
    <mergeCell ref="A150:I150"/>
    <mergeCell ref="J150:K150"/>
    <mergeCell ref="M142:N142"/>
    <mergeCell ref="M150:N150"/>
    <mergeCell ref="Y150:Z150"/>
    <mergeCell ref="O150:P150"/>
    <mergeCell ref="AA138:AB138"/>
    <mergeCell ref="W142:X142"/>
    <mergeCell ref="T142:U142"/>
    <mergeCell ref="O142:P142"/>
    <mergeCell ref="A168:C168"/>
    <mergeCell ref="AA142:AB142"/>
    <mergeCell ref="A141:C141"/>
    <mergeCell ref="A142:I142"/>
    <mergeCell ref="A153:C153"/>
    <mergeCell ref="Y142:Z142"/>
    <mergeCell ref="AA129:AB129"/>
    <mergeCell ref="O129:P129"/>
    <mergeCell ref="R129:S129"/>
    <mergeCell ref="T129:U129"/>
    <mergeCell ref="A137:C137"/>
    <mergeCell ref="A138:I138"/>
    <mergeCell ref="J138:K138"/>
    <mergeCell ref="M138:N138"/>
    <mergeCell ref="O138:P138"/>
    <mergeCell ref="R138:S138"/>
    <mergeCell ref="A129:I129"/>
    <mergeCell ref="J129:K129"/>
    <mergeCell ref="M129:N129"/>
    <mergeCell ref="A108:C108"/>
    <mergeCell ref="A109:I109"/>
    <mergeCell ref="J109:K109"/>
    <mergeCell ref="M109:N109"/>
    <mergeCell ref="A114:C114"/>
    <mergeCell ref="A115:I115"/>
    <mergeCell ref="A123:I123"/>
    <mergeCell ref="J73:K73"/>
    <mergeCell ref="J70:K70"/>
    <mergeCell ref="J76:K76"/>
    <mergeCell ref="A90:I90"/>
    <mergeCell ref="H91:H95"/>
    <mergeCell ref="L107:N107"/>
    <mergeCell ref="A75:C75"/>
    <mergeCell ref="A73:I73"/>
    <mergeCell ref="A70:I70"/>
    <mergeCell ref="B72:C72"/>
    <mergeCell ref="A4:A5"/>
    <mergeCell ref="B4:B5"/>
    <mergeCell ref="C4:C5"/>
    <mergeCell ref="A96:C96"/>
    <mergeCell ref="A69:C69"/>
    <mergeCell ref="B89:C89"/>
    <mergeCell ref="B86:C86"/>
    <mergeCell ref="A84:I84"/>
    <mergeCell ref="A58:I58"/>
    <mergeCell ref="A76:I76"/>
    <mergeCell ref="J4:J5"/>
    <mergeCell ref="E4:E5"/>
    <mergeCell ref="F4:F5"/>
    <mergeCell ref="I4:I5"/>
    <mergeCell ref="H4:H5"/>
    <mergeCell ref="G4:G5"/>
    <mergeCell ref="W6:X6"/>
    <mergeCell ref="T11:U11"/>
    <mergeCell ref="A6:G6"/>
    <mergeCell ref="A10:C10"/>
    <mergeCell ref="A11:I11"/>
    <mergeCell ref="J6:K6"/>
    <mergeCell ref="M6:N6"/>
    <mergeCell ref="R6:S6"/>
    <mergeCell ref="P4:P5"/>
    <mergeCell ref="AC4:AC5"/>
    <mergeCell ref="L4:N4"/>
    <mergeCell ref="Q4:V4"/>
    <mergeCell ref="X4:X5"/>
    <mergeCell ref="W4:W5"/>
    <mergeCell ref="Y6:Z6"/>
    <mergeCell ref="AB4:AB5"/>
    <mergeCell ref="T6:U6"/>
    <mergeCell ref="Y4:Y5"/>
    <mergeCell ref="Z4:Z5"/>
    <mergeCell ref="AA4:AA5"/>
    <mergeCell ref="O18:P18"/>
    <mergeCell ref="R18:S18"/>
    <mergeCell ref="O4:O5"/>
    <mergeCell ref="AA11:AB11"/>
    <mergeCell ref="AA6:AB6"/>
    <mergeCell ref="W11:X11"/>
    <mergeCell ref="O6:P6"/>
    <mergeCell ref="A33:G33"/>
    <mergeCell ref="M14:N14"/>
    <mergeCell ref="O14:P14"/>
    <mergeCell ref="A14:I14"/>
    <mergeCell ref="A17:C17"/>
    <mergeCell ref="A18:I18"/>
    <mergeCell ref="O28:P28"/>
    <mergeCell ref="M18:N18"/>
    <mergeCell ref="A27:C27"/>
    <mergeCell ref="A28:I28"/>
    <mergeCell ref="T18:U18"/>
    <mergeCell ref="J18:K18"/>
    <mergeCell ref="A13:C13"/>
    <mergeCell ref="W28:X28"/>
    <mergeCell ref="A29:G29"/>
    <mergeCell ref="AA14:AB14"/>
    <mergeCell ref="M11:N11"/>
    <mergeCell ref="J11:K11"/>
    <mergeCell ref="R11:S11"/>
    <mergeCell ref="W18:X18"/>
    <mergeCell ref="T14:U14"/>
    <mergeCell ref="Y11:Z11"/>
    <mergeCell ref="O11:P11"/>
    <mergeCell ref="J14:K14"/>
    <mergeCell ref="R14:S14"/>
    <mergeCell ref="R70:S70"/>
    <mergeCell ref="W70:X70"/>
    <mergeCell ref="M58:N58"/>
    <mergeCell ref="O58:P58"/>
    <mergeCell ref="W14:X14"/>
    <mergeCell ref="Y14:Z14"/>
    <mergeCell ref="Y18:Z18"/>
    <mergeCell ref="AA18:AB18"/>
    <mergeCell ref="L61:L63"/>
    <mergeCell ref="R28:S28"/>
    <mergeCell ref="T28:U28"/>
    <mergeCell ref="Y28:Z28"/>
    <mergeCell ref="AA28:AB28"/>
    <mergeCell ref="AA58:AB58"/>
    <mergeCell ref="AA73:AB73"/>
    <mergeCell ref="Y70:Z70"/>
    <mergeCell ref="T70:U70"/>
    <mergeCell ref="AA70:AB70"/>
    <mergeCell ref="T58:U58"/>
    <mergeCell ref="W58:X58"/>
    <mergeCell ref="Y58:Z58"/>
    <mergeCell ref="L64:L66"/>
    <mergeCell ref="M70:N70"/>
    <mergeCell ref="O70:P70"/>
    <mergeCell ref="M76:N76"/>
    <mergeCell ref="O76:P76"/>
    <mergeCell ref="R76:S76"/>
    <mergeCell ref="M73:N73"/>
    <mergeCell ref="O73:P73"/>
    <mergeCell ref="R73:S73"/>
    <mergeCell ref="O84:P84"/>
    <mergeCell ref="R84:S84"/>
    <mergeCell ref="Y73:Z73"/>
    <mergeCell ref="W87:X87"/>
    <mergeCell ref="T84:U84"/>
    <mergeCell ref="Y84:Z84"/>
    <mergeCell ref="J58:K58"/>
    <mergeCell ref="AA87:AB87"/>
    <mergeCell ref="AA90:AB90"/>
    <mergeCell ref="Y87:Z87"/>
    <mergeCell ref="AA76:AB76"/>
    <mergeCell ref="AA84:AB84"/>
    <mergeCell ref="Y76:Z76"/>
    <mergeCell ref="O90:P90"/>
    <mergeCell ref="R90:S90"/>
    <mergeCell ref="T90:U90"/>
    <mergeCell ref="A52:D52"/>
    <mergeCell ref="A34:G34"/>
    <mergeCell ref="A51:G51"/>
    <mergeCell ref="A43:G43"/>
    <mergeCell ref="A39:G39"/>
    <mergeCell ref="A40:G40"/>
    <mergeCell ref="A44:H44"/>
    <mergeCell ref="W90:X90"/>
    <mergeCell ref="T73:U73"/>
    <mergeCell ref="R58:S58"/>
    <mergeCell ref="W76:X76"/>
    <mergeCell ref="R87:S87"/>
    <mergeCell ref="T87:U87"/>
    <mergeCell ref="T76:U76"/>
    <mergeCell ref="W73:X73"/>
    <mergeCell ref="Y90:Z90"/>
    <mergeCell ref="J28:K28"/>
    <mergeCell ref="M28:N28"/>
    <mergeCell ref="A57:G57"/>
    <mergeCell ref="A97:I97"/>
    <mergeCell ref="J97:K97"/>
    <mergeCell ref="J59:J68"/>
    <mergeCell ref="J87:K87"/>
    <mergeCell ref="J84:K84"/>
    <mergeCell ref="A83:C83"/>
    <mergeCell ref="I91:I95"/>
    <mergeCell ref="J91:J95"/>
    <mergeCell ref="K91:K95"/>
    <mergeCell ref="W84:X84"/>
    <mergeCell ref="M87:N87"/>
    <mergeCell ref="A87:I87"/>
    <mergeCell ref="M90:N90"/>
    <mergeCell ref="J90:K90"/>
    <mergeCell ref="O87:P87"/>
    <mergeCell ref="M84:N84"/>
    <mergeCell ref="AA97:AB97"/>
    <mergeCell ref="A99:C99"/>
    <mergeCell ref="R97:S97"/>
    <mergeCell ref="T97:U97"/>
    <mergeCell ref="W97:X97"/>
    <mergeCell ref="M97:N97"/>
    <mergeCell ref="O97:P97"/>
    <mergeCell ref="Y97:Z97"/>
    <mergeCell ref="Y100:Z100"/>
    <mergeCell ref="AA100:AB100"/>
    <mergeCell ref="A100:I100"/>
    <mergeCell ref="J100:K100"/>
    <mergeCell ref="M100:N100"/>
    <mergeCell ref="O100:P100"/>
    <mergeCell ref="R100:S100"/>
    <mergeCell ref="T100:U100"/>
    <mergeCell ref="W100:X100"/>
    <mergeCell ref="T103:U103"/>
    <mergeCell ref="W103:X103"/>
    <mergeCell ref="Y103:Z103"/>
    <mergeCell ref="AA103:AB103"/>
    <mergeCell ref="A102:C102"/>
    <mergeCell ref="A103:I103"/>
    <mergeCell ref="J103:K103"/>
    <mergeCell ref="M103:N103"/>
    <mergeCell ref="O103:P103"/>
    <mergeCell ref="A105:C105"/>
    <mergeCell ref="A106:I106"/>
    <mergeCell ref="J106:K106"/>
    <mergeCell ref="M106:N106"/>
    <mergeCell ref="O106:P106"/>
    <mergeCell ref="R106:S106"/>
    <mergeCell ref="T106:U106"/>
    <mergeCell ref="R103:S103"/>
    <mergeCell ref="W106:X106"/>
    <mergeCell ref="Y106:Z106"/>
    <mergeCell ref="AA106:AB106"/>
    <mergeCell ref="O109:P109"/>
    <mergeCell ref="R109:S109"/>
    <mergeCell ref="T109:U109"/>
    <mergeCell ref="W109:X109"/>
    <mergeCell ref="Y109:Z109"/>
    <mergeCell ref="AA109:AB109"/>
    <mergeCell ref="AA112:AB112"/>
    <mergeCell ref="A111:C111"/>
    <mergeCell ref="A112:I112"/>
    <mergeCell ref="J112:K112"/>
    <mergeCell ref="M112:N112"/>
    <mergeCell ref="O112:P112"/>
    <mergeCell ref="R112:S112"/>
    <mergeCell ref="W112:X112"/>
    <mergeCell ref="Y112:Z112"/>
    <mergeCell ref="AA115:AB115"/>
    <mergeCell ref="A119:C119"/>
    <mergeCell ref="R115:S115"/>
    <mergeCell ref="T115:U115"/>
    <mergeCell ref="W115:X115"/>
    <mergeCell ref="J115:K115"/>
    <mergeCell ref="M115:N115"/>
    <mergeCell ref="O115:P115"/>
    <mergeCell ref="Y138:Z138"/>
    <mergeCell ref="T138:U138"/>
    <mergeCell ref="R123:S123"/>
    <mergeCell ref="T123:U123"/>
    <mergeCell ref="T112:U112"/>
    <mergeCell ref="Y115:Z115"/>
    <mergeCell ref="W120:X120"/>
    <mergeCell ref="Y120:Z120"/>
    <mergeCell ref="A122:C122"/>
    <mergeCell ref="M123:N123"/>
    <mergeCell ref="R120:S120"/>
    <mergeCell ref="R142:S142"/>
    <mergeCell ref="Y123:Z123"/>
    <mergeCell ref="W129:X129"/>
    <mergeCell ref="Y129:Z129"/>
    <mergeCell ref="W138:X138"/>
    <mergeCell ref="A128:C128"/>
    <mergeCell ref="W123:X123"/>
    <mergeCell ref="AA120:AB120"/>
    <mergeCell ref="A120:I120"/>
    <mergeCell ref="J120:K120"/>
    <mergeCell ref="M120:N120"/>
    <mergeCell ref="O120:P120"/>
    <mergeCell ref="AA123:AB123"/>
    <mergeCell ref="O123:P123"/>
    <mergeCell ref="T120:U120"/>
    <mergeCell ref="E380:F380"/>
    <mergeCell ref="E381:F381"/>
    <mergeCell ref="G380:H380"/>
    <mergeCell ref="G381:H381"/>
    <mergeCell ref="A3:AC3"/>
    <mergeCell ref="I35:I38"/>
    <mergeCell ref="H35:H38"/>
    <mergeCell ref="H41:H42"/>
    <mergeCell ref="I41:I42"/>
    <mergeCell ref="J123:K12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22" r:id="rId3"/>
  <headerFooter alignWithMargins="0">
    <oddHeader>&amp;R&amp;"Arial,Pogrubiona kursywa"Załącznik nr 1 - wykaz budynków i budowli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view="pageBreakPreview" zoomScale="85" zoomScaleSheetLayoutView="85" zoomScalePageLayoutView="0" workbookViewId="0" topLeftCell="A1">
      <selection activeCell="I17" sqref="I17"/>
    </sheetView>
  </sheetViews>
  <sheetFormatPr defaultColWidth="9.140625" defaultRowHeight="12.75"/>
  <cols>
    <col min="1" max="2" width="8.140625" style="8" customWidth="1"/>
    <col min="3" max="3" width="33.140625" style="8" customWidth="1"/>
    <col min="4" max="4" width="20.421875" style="8" customWidth="1"/>
    <col min="5" max="5" width="12.28125" style="8" bestFit="1" customWidth="1"/>
    <col min="6" max="16384" width="9.140625" style="8" customWidth="1"/>
  </cols>
  <sheetData>
    <row r="1" spans="1:3" ht="12.75">
      <c r="A1" s="126" t="s">
        <v>2929</v>
      </c>
      <c r="C1" s="16"/>
    </row>
    <row r="2" ht="13.5" thickBot="1"/>
    <row r="3" spans="1:4" ht="13.5" thickBot="1">
      <c r="A3" s="332" t="s">
        <v>176</v>
      </c>
      <c r="B3" s="333"/>
      <c r="C3" s="333"/>
      <c r="D3" s="334"/>
    </row>
    <row r="4" spans="2:4" ht="12.75">
      <c r="B4" s="10"/>
      <c r="C4" s="25"/>
      <c r="D4" s="25"/>
    </row>
    <row r="5" spans="1:4" ht="12.75">
      <c r="A5" s="104" t="s">
        <v>177</v>
      </c>
      <c r="B5" s="104" t="s">
        <v>1494</v>
      </c>
      <c r="C5" s="24" t="s">
        <v>178</v>
      </c>
      <c r="D5" s="15" t="s">
        <v>179</v>
      </c>
    </row>
    <row r="6" spans="1:4" ht="12.75">
      <c r="A6" s="335">
        <v>1</v>
      </c>
      <c r="B6" s="335">
        <v>3</v>
      </c>
      <c r="C6" s="19" t="s">
        <v>180</v>
      </c>
      <c r="D6" s="19">
        <v>450.59</v>
      </c>
    </row>
    <row r="7" spans="1:4" ht="12.75">
      <c r="A7" s="335"/>
      <c r="B7" s="335"/>
      <c r="C7" s="19" t="s">
        <v>181</v>
      </c>
      <c r="D7" s="19">
        <v>183.12</v>
      </c>
    </row>
    <row r="8" spans="1:4" ht="12.75">
      <c r="A8" s="335"/>
      <c r="B8" s="335"/>
      <c r="C8" s="19" t="s">
        <v>182</v>
      </c>
      <c r="D8" s="19">
        <v>8581.82</v>
      </c>
    </row>
    <row r="9" spans="1:4" ht="12.75">
      <c r="A9" s="335">
        <v>2</v>
      </c>
      <c r="B9" s="335">
        <v>93</v>
      </c>
      <c r="C9" s="19" t="s">
        <v>183</v>
      </c>
      <c r="D9" s="19">
        <v>1664.68</v>
      </c>
    </row>
    <row r="10" spans="1:4" ht="12.75">
      <c r="A10" s="335"/>
      <c r="B10" s="335"/>
      <c r="C10" s="19" t="s">
        <v>184</v>
      </c>
      <c r="D10" s="19">
        <v>418.46</v>
      </c>
    </row>
    <row r="11" spans="1:4" ht="12.75">
      <c r="A11" s="335"/>
      <c r="B11" s="335"/>
      <c r="C11" s="19" t="s">
        <v>185</v>
      </c>
      <c r="D11" s="19">
        <v>5430.65</v>
      </c>
    </row>
    <row r="12" spans="1:4" ht="13.5" thickBot="1">
      <c r="A12" s="336"/>
      <c r="B12" s="336"/>
      <c r="C12" s="105" t="s">
        <v>186</v>
      </c>
      <c r="D12" s="105">
        <v>6205.89</v>
      </c>
    </row>
    <row r="13" spans="1:4" ht="13.5" thickBot="1">
      <c r="A13" s="106"/>
      <c r="B13" s="107"/>
      <c r="C13" s="108" t="s">
        <v>2367</v>
      </c>
      <c r="D13" s="153">
        <f>SUM(D6:D12)</f>
        <v>22935.21</v>
      </c>
    </row>
    <row r="14" ht="13.5" thickBot="1"/>
    <row r="15" spans="1:4" ht="13.5" thickBot="1">
      <c r="A15" s="332" t="s">
        <v>187</v>
      </c>
      <c r="B15" s="333"/>
      <c r="C15" s="333"/>
      <c r="D15" s="334"/>
    </row>
    <row r="16" spans="1:4" ht="12.75">
      <c r="A16" s="41"/>
      <c r="B16" s="90"/>
      <c r="C16" s="109"/>
      <c r="D16" s="109"/>
    </row>
    <row r="17" spans="1:12" ht="39">
      <c r="A17" s="24" t="s">
        <v>177</v>
      </c>
      <c r="B17" s="24" t="s">
        <v>188</v>
      </c>
      <c r="C17" s="24" t="s">
        <v>178</v>
      </c>
      <c r="D17" s="24" t="s">
        <v>179</v>
      </c>
      <c r="E17" s="110"/>
      <c r="F17" s="110"/>
      <c r="G17" s="110"/>
      <c r="H17" s="110"/>
      <c r="I17" s="110"/>
      <c r="J17" s="110"/>
      <c r="K17" s="110"/>
      <c r="L17" s="110"/>
    </row>
    <row r="18" spans="1:4" ht="12.75">
      <c r="A18" s="104">
        <v>1</v>
      </c>
      <c r="B18" s="24" t="s">
        <v>189</v>
      </c>
      <c r="C18" s="111" t="s">
        <v>190</v>
      </c>
      <c r="D18" s="112">
        <v>3142.2</v>
      </c>
    </row>
    <row r="19" spans="1:4" ht="12.75">
      <c r="A19" s="104">
        <v>2</v>
      </c>
      <c r="B19" s="24" t="s">
        <v>191</v>
      </c>
      <c r="C19" s="111" t="s">
        <v>192</v>
      </c>
      <c r="D19" s="113">
        <v>373.66</v>
      </c>
    </row>
    <row r="20" spans="1:4" ht="12.75">
      <c r="A20" s="104">
        <v>3</v>
      </c>
      <c r="B20" s="104" t="s">
        <v>193</v>
      </c>
      <c r="C20" s="19" t="s">
        <v>194</v>
      </c>
      <c r="D20" s="114">
        <v>3944.36</v>
      </c>
    </row>
    <row r="21" spans="1:4" ht="12.75">
      <c r="A21" s="104">
        <v>4</v>
      </c>
      <c r="B21" s="11" t="s">
        <v>195</v>
      </c>
      <c r="C21" s="19" t="s">
        <v>183</v>
      </c>
      <c r="D21" s="115">
        <v>1352.69</v>
      </c>
    </row>
    <row r="22" spans="1:4" ht="12.75">
      <c r="A22" s="104">
        <v>5</v>
      </c>
      <c r="B22" s="11" t="s">
        <v>196</v>
      </c>
      <c r="C22" s="19" t="s">
        <v>197</v>
      </c>
      <c r="D22" s="114">
        <v>507.18</v>
      </c>
    </row>
    <row r="23" spans="1:4" ht="12.75">
      <c r="A23" s="104">
        <v>6</v>
      </c>
      <c r="B23" s="11" t="s">
        <v>198</v>
      </c>
      <c r="C23" s="19" t="s">
        <v>199</v>
      </c>
      <c r="D23" s="114">
        <v>634.95</v>
      </c>
    </row>
    <row r="24" spans="1:4" ht="12.75">
      <c r="A24" s="104">
        <v>7</v>
      </c>
      <c r="B24" s="11" t="s">
        <v>200</v>
      </c>
      <c r="C24" s="19" t="s">
        <v>201</v>
      </c>
      <c r="D24" s="114">
        <v>2231.88</v>
      </c>
    </row>
    <row r="25" spans="1:4" ht="12.75">
      <c r="A25" s="104">
        <v>8</v>
      </c>
      <c r="B25" s="11" t="s">
        <v>202</v>
      </c>
      <c r="C25" s="19" t="s">
        <v>203</v>
      </c>
      <c r="D25" s="114">
        <v>2472.86</v>
      </c>
    </row>
    <row r="26" spans="1:4" ht="12.75">
      <c r="A26" s="104">
        <v>9</v>
      </c>
      <c r="B26" s="11" t="s">
        <v>204</v>
      </c>
      <c r="C26" s="19" t="s">
        <v>205</v>
      </c>
      <c r="D26" s="114">
        <v>1499.15</v>
      </c>
    </row>
    <row r="27" spans="1:4" ht="12.75">
      <c r="A27" s="104">
        <v>10</v>
      </c>
      <c r="B27" s="11" t="s">
        <v>206</v>
      </c>
      <c r="C27" s="19" t="s">
        <v>207</v>
      </c>
      <c r="D27" s="114">
        <v>675.25</v>
      </c>
    </row>
    <row r="28" spans="1:4" ht="12.75">
      <c r="A28" s="104">
        <v>11</v>
      </c>
      <c r="B28" s="11" t="s">
        <v>208</v>
      </c>
      <c r="C28" s="19" t="s">
        <v>209</v>
      </c>
      <c r="D28" s="114">
        <v>4102.31</v>
      </c>
    </row>
    <row r="29" spans="1:4" ht="12.75">
      <c r="A29" s="104">
        <v>12</v>
      </c>
      <c r="B29" s="104" t="s">
        <v>210</v>
      </c>
      <c r="C29" s="19" t="s">
        <v>211</v>
      </c>
      <c r="D29" s="114">
        <v>815.18</v>
      </c>
    </row>
    <row r="30" spans="1:4" ht="12.75">
      <c r="A30" s="104">
        <v>13</v>
      </c>
      <c r="B30" s="104" t="s">
        <v>212</v>
      </c>
      <c r="C30" s="19" t="s">
        <v>213</v>
      </c>
      <c r="D30" s="114">
        <v>997.69</v>
      </c>
    </row>
    <row r="31" spans="1:4" ht="12.75">
      <c r="A31" s="104">
        <v>14</v>
      </c>
      <c r="B31" s="11" t="s">
        <v>214</v>
      </c>
      <c r="C31" s="19" t="s">
        <v>215</v>
      </c>
      <c r="D31" s="114">
        <v>329.19</v>
      </c>
    </row>
    <row r="32" spans="1:4" ht="12.75">
      <c r="A32" s="104">
        <v>15</v>
      </c>
      <c r="B32" s="11" t="s">
        <v>216</v>
      </c>
      <c r="C32" s="19" t="s">
        <v>217</v>
      </c>
      <c r="D32" s="114">
        <v>143.11</v>
      </c>
    </row>
    <row r="33" spans="1:4" ht="12.75">
      <c r="A33" s="104">
        <v>16</v>
      </c>
      <c r="B33" s="11" t="s">
        <v>218</v>
      </c>
      <c r="C33" s="19" t="s">
        <v>219</v>
      </c>
      <c r="D33" s="114">
        <v>213.69</v>
      </c>
    </row>
    <row r="34" spans="1:4" ht="12.75">
      <c r="A34" s="104">
        <v>17</v>
      </c>
      <c r="B34" s="11" t="s">
        <v>220</v>
      </c>
      <c r="C34" s="19" t="s">
        <v>221</v>
      </c>
      <c r="D34" s="114">
        <v>725.16</v>
      </c>
    </row>
    <row r="35" spans="1:4" ht="12.75">
      <c r="A35" s="104">
        <v>18</v>
      </c>
      <c r="B35" s="104" t="s">
        <v>222</v>
      </c>
      <c r="C35" s="116" t="s">
        <v>223</v>
      </c>
      <c r="D35" s="114">
        <v>1518.86</v>
      </c>
    </row>
    <row r="36" spans="1:4" ht="12.75">
      <c r="A36" s="104">
        <v>19</v>
      </c>
      <c r="B36" s="104" t="s">
        <v>224</v>
      </c>
      <c r="C36" s="116" t="s">
        <v>225</v>
      </c>
      <c r="D36" s="114">
        <v>1074.97</v>
      </c>
    </row>
    <row r="37" spans="1:4" ht="12.75">
      <c r="A37" s="104">
        <v>20</v>
      </c>
      <c r="B37" s="104" t="s">
        <v>226</v>
      </c>
      <c r="C37" s="116" t="s">
        <v>227</v>
      </c>
      <c r="D37" s="114">
        <v>418.91</v>
      </c>
    </row>
    <row r="38" spans="1:4" ht="12.75">
      <c r="A38" s="104">
        <v>21</v>
      </c>
      <c r="B38" s="104" t="s">
        <v>228</v>
      </c>
      <c r="C38" s="116" t="s">
        <v>229</v>
      </c>
      <c r="D38" s="114">
        <v>762.74</v>
      </c>
    </row>
    <row r="39" spans="1:4" ht="12.75">
      <c r="A39" s="104">
        <v>22</v>
      </c>
      <c r="B39" s="104" t="s">
        <v>230</v>
      </c>
      <c r="C39" s="116" t="s">
        <v>231</v>
      </c>
      <c r="D39" s="114">
        <v>671.15</v>
      </c>
    </row>
    <row r="40" spans="1:4" ht="12.75">
      <c r="A40" s="104">
        <v>23</v>
      </c>
      <c r="B40" s="104" t="s">
        <v>232</v>
      </c>
      <c r="C40" s="116" t="s">
        <v>233</v>
      </c>
      <c r="D40" s="114">
        <v>1877.32</v>
      </c>
    </row>
    <row r="41" spans="1:4" ht="12.75">
      <c r="A41" s="104">
        <v>24</v>
      </c>
      <c r="B41" s="11" t="s">
        <v>234</v>
      </c>
      <c r="C41" s="19" t="s">
        <v>235</v>
      </c>
      <c r="D41" s="114">
        <v>1529.85</v>
      </c>
    </row>
    <row r="42" spans="1:4" ht="12.75">
      <c r="A42" s="104">
        <v>25</v>
      </c>
      <c r="B42" s="11" t="s">
        <v>236</v>
      </c>
      <c r="C42" s="19" t="s">
        <v>237</v>
      </c>
      <c r="D42" s="114">
        <v>2401.34</v>
      </c>
    </row>
    <row r="43" spans="1:4" ht="12.75">
      <c r="A43" s="104">
        <v>26</v>
      </c>
      <c r="B43" s="11" t="s">
        <v>238</v>
      </c>
      <c r="C43" s="19" t="s">
        <v>239</v>
      </c>
      <c r="D43" s="114">
        <v>1514</v>
      </c>
    </row>
    <row r="44" spans="1:4" ht="12.75">
      <c r="A44" s="104">
        <v>27</v>
      </c>
      <c r="B44" s="11" t="s">
        <v>240</v>
      </c>
      <c r="C44" s="19" t="s">
        <v>241</v>
      </c>
      <c r="D44" s="114">
        <v>197.29</v>
      </c>
    </row>
    <row r="45" spans="1:4" ht="12.75">
      <c r="A45" s="104">
        <v>28</v>
      </c>
      <c r="B45" s="11" t="s">
        <v>242</v>
      </c>
      <c r="C45" s="19" t="s">
        <v>243</v>
      </c>
      <c r="D45" s="114">
        <v>151</v>
      </c>
    </row>
    <row r="46" spans="1:4" ht="12.75">
      <c r="A46" s="104">
        <v>29</v>
      </c>
      <c r="B46" s="11" t="s">
        <v>244</v>
      </c>
      <c r="C46" s="19" t="s">
        <v>245</v>
      </c>
      <c r="D46" s="114">
        <v>423.47</v>
      </c>
    </row>
    <row r="47" spans="1:4" ht="26.25">
      <c r="A47" s="104">
        <v>30</v>
      </c>
      <c r="B47" s="11" t="s">
        <v>2515</v>
      </c>
      <c r="C47" s="14" t="s">
        <v>246</v>
      </c>
      <c r="D47" s="114">
        <v>518.7</v>
      </c>
    </row>
    <row r="48" spans="1:4" ht="13.5" thickBot="1">
      <c r="A48" s="104">
        <v>31</v>
      </c>
      <c r="B48" s="117" t="s">
        <v>2515</v>
      </c>
      <c r="C48" s="105" t="s">
        <v>247</v>
      </c>
      <c r="D48" s="118">
        <v>491.31</v>
      </c>
    </row>
    <row r="49" spans="1:5" ht="13.5" thickBot="1">
      <c r="A49" s="106"/>
      <c r="B49" s="107"/>
      <c r="C49" s="108" t="s">
        <v>2367</v>
      </c>
      <c r="D49" s="154">
        <f>SUM(D18:D48)</f>
        <v>37711.42</v>
      </c>
      <c r="E49" s="152"/>
    </row>
    <row r="50" ht="13.5" thickBot="1"/>
    <row r="51" spans="1:4" ht="13.5" thickBot="1">
      <c r="A51" s="332" t="s">
        <v>248</v>
      </c>
      <c r="B51" s="333"/>
      <c r="C51" s="333"/>
      <c r="D51" s="334"/>
    </row>
    <row r="52" spans="1:4" ht="12.75">
      <c r="A52" s="41"/>
      <c r="B52" s="90"/>
      <c r="C52" s="109"/>
      <c r="D52" s="109"/>
    </row>
    <row r="53" spans="1:4" ht="26.25">
      <c r="A53" s="35" t="s">
        <v>177</v>
      </c>
      <c r="B53" s="24" t="s">
        <v>249</v>
      </c>
      <c r="C53" s="24" t="s">
        <v>178</v>
      </c>
      <c r="D53" s="24" t="s">
        <v>179</v>
      </c>
    </row>
    <row r="54" spans="1:4" ht="12.75">
      <c r="A54" s="104">
        <v>1</v>
      </c>
      <c r="B54" s="104" t="s">
        <v>250</v>
      </c>
      <c r="C54" s="119" t="s">
        <v>251</v>
      </c>
      <c r="D54" s="114">
        <v>230</v>
      </c>
    </row>
    <row r="55" spans="1:4" ht="12.75">
      <c r="A55" s="104">
        <v>2</v>
      </c>
      <c r="B55" s="104" t="s">
        <v>252</v>
      </c>
      <c r="C55" s="119" t="s">
        <v>253</v>
      </c>
      <c r="D55" s="114">
        <v>758.06</v>
      </c>
    </row>
    <row r="56" spans="1:4" ht="12.75">
      <c r="A56" s="104">
        <v>3</v>
      </c>
      <c r="B56" s="104" t="s">
        <v>254</v>
      </c>
      <c r="C56" s="119" t="s">
        <v>255</v>
      </c>
      <c r="D56" s="114">
        <v>224.3</v>
      </c>
    </row>
    <row r="57" spans="1:4" ht="12.75">
      <c r="A57" s="104">
        <v>4</v>
      </c>
      <c r="B57" s="104" t="s">
        <v>256</v>
      </c>
      <c r="C57" s="119" t="s">
        <v>257</v>
      </c>
      <c r="D57" s="114">
        <v>136.21</v>
      </c>
    </row>
    <row r="58" spans="1:4" ht="12.75">
      <c r="A58" s="104">
        <v>5</v>
      </c>
      <c r="B58" s="104" t="s">
        <v>258</v>
      </c>
      <c r="C58" s="119" t="s">
        <v>259</v>
      </c>
      <c r="D58" s="114">
        <v>159</v>
      </c>
    </row>
    <row r="59" spans="1:4" ht="12.75">
      <c r="A59" s="104">
        <v>6</v>
      </c>
      <c r="B59" s="104" t="s">
        <v>260</v>
      </c>
      <c r="C59" s="119" t="s">
        <v>261</v>
      </c>
      <c r="D59" s="114">
        <v>215.7</v>
      </c>
    </row>
    <row r="60" spans="1:4" ht="12.75">
      <c r="A60" s="104">
        <v>7</v>
      </c>
      <c r="B60" s="104" t="s">
        <v>262</v>
      </c>
      <c r="C60" s="119" t="s">
        <v>263</v>
      </c>
      <c r="D60" s="114">
        <v>1245.32</v>
      </c>
    </row>
    <row r="61" spans="1:4" ht="12.75">
      <c r="A61" s="104">
        <v>8</v>
      </c>
      <c r="B61" s="104" t="s">
        <v>264</v>
      </c>
      <c r="C61" s="119" t="s">
        <v>265</v>
      </c>
      <c r="D61" s="114">
        <v>494.5</v>
      </c>
    </row>
    <row r="62" spans="1:4" ht="12.75">
      <c r="A62" s="104">
        <v>9</v>
      </c>
      <c r="B62" s="104" t="s">
        <v>266</v>
      </c>
      <c r="C62" s="119" t="s">
        <v>267</v>
      </c>
      <c r="D62" s="114">
        <v>199</v>
      </c>
    </row>
    <row r="63" spans="1:4" ht="12.75">
      <c r="A63" s="104">
        <v>10</v>
      </c>
      <c r="B63" s="104" t="s">
        <v>268</v>
      </c>
      <c r="C63" s="119" t="s">
        <v>269</v>
      </c>
      <c r="D63" s="114">
        <v>314.85</v>
      </c>
    </row>
    <row r="64" spans="1:4" ht="12.75">
      <c r="A64" s="104">
        <v>11</v>
      </c>
      <c r="B64" s="104" t="s">
        <v>270</v>
      </c>
      <c r="C64" s="119" t="s">
        <v>271</v>
      </c>
      <c r="D64" s="114">
        <v>251.8</v>
      </c>
    </row>
    <row r="65" spans="1:4" ht="12.75">
      <c r="A65" s="104">
        <v>12</v>
      </c>
      <c r="B65" s="104" t="s">
        <v>272</v>
      </c>
      <c r="C65" s="119" t="s">
        <v>273</v>
      </c>
      <c r="D65" s="114">
        <v>196.93</v>
      </c>
    </row>
    <row r="66" spans="1:4" ht="12.75">
      <c r="A66" s="104">
        <v>13</v>
      </c>
      <c r="B66" s="104" t="s">
        <v>274</v>
      </c>
      <c r="C66" s="119" t="s">
        <v>275</v>
      </c>
      <c r="D66" s="114">
        <v>590</v>
      </c>
    </row>
    <row r="67" spans="1:4" ht="12.75">
      <c r="A67" s="104">
        <v>14</v>
      </c>
      <c r="B67" s="104" t="s">
        <v>276</v>
      </c>
      <c r="C67" s="119" t="s">
        <v>277</v>
      </c>
      <c r="D67" s="114">
        <v>135</v>
      </c>
    </row>
    <row r="68" spans="1:4" ht="12.75">
      <c r="A68" s="104">
        <v>15</v>
      </c>
      <c r="B68" s="104" t="s">
        <v>278</v>
      </c>
      <c r="C68" s="119" t="s">
        <v>279</v>
      </c>
      <c r="D68" s="114">
        <v>200.07</v>
      </c>
    </row>
    <row r="69" spans="1:4" ht="12.75">
      <c r="A69" s="104">
        <v>16</v>
      </c>
      <c r="B69" s="104" t="s">
        <v>280</v>
      </c>
      <c r="C69" s="119" t="s">
        <v>281</v>
      </c>
      <c r="D69" s="114">
        <v>98.16</v>
      </c>
    </row>
    <row r="70" spans="1:4" ht="12.75">
      <c r="A70" s="104">
        <v>17</v>
      </c>
      <c r="B70" s="104" t="s">
        <v>282</v>
      </c>
      <c r="C70" s="119" t="s">
        <v>283</v>
      </c>
      <c r="D70" s="114">
        <v>589.5</v>
      </c>
    </row>
    <row r="71" spans="1:4" ht="12.75">
      <c r="A71" s="104">
        <v>18</v>
      </c>
      <c r="B71" s="104" t="s">
        <v>284</v>
      </c>
      <c r="C71" s="119" t="s">
        <v>285</v>
      </c>
      <c r="D71" s="114">
        <v>150.12</v>
      </c>
    </row>
    <row r="72" spans="1:4" ht="12.75">
      <c r="A72" s="104">
        <v>19</v>
      </c>
      <c r="B72" s="104" t="s">
        <v>286</v>
      </c>
      <c r="C72" s="119" t="s">
        <v>287</v>
      </c>
      <c r="D72" s="114">
        <v>243.38</v>
      </c>
    </row>
    <row r="73" spans="1:4" ht="12.75">
      <c r="A73" s="104">
        <v>20</v>
      </c>
      <c r="B73" s="104" t="s">
        <v>288</v>
      </c>
      <c r="C73" s="119" t="s">
        <v>289</v>
      </c>
      <c r="D73" s="114">
        <v>260.74</v>
      </c>
    </row>
    <row r="74" spans="1:4" ht="12.75">
      <c r="A74" s="104">
        <v>21</v>
      </c>
      <c r="B74" s="104" t="s">
        <v>290</v>
      </c>
      <c r="C74" s="119" t="s">
        <v>291</v>
      </c>
      <c r="D74" s="114">
        <v>533.4</v>
      </c>
    </row>
    <row r="75" spans="1:4" ht="12.75">
      <c r="A75" s="104">
        <v>22</v>
      </c>
      <c r="B75" s="104" t="s">
        <v>292</v>
      </c>
      <c r="C75" s="119" t="s">
        <v>293</v>
      </c>
      <c r="D75" s="114">
        <v>646.23</v>
      </c>
    </row>
    <row r="76" spans="1:4" ht="12.75">
      <c r="A76" s="104">
        <v>23</v>
      </c>
      <c r="B76" s="104" t="s">
        <v>294</v>
      </c>
      <c r="C76" s="119" t="s">
        <v>295</v>
      </c>
      <c r="D76" s="114">
        <v>145.14</v>
      </c>
    </row>
    <row r="77" spans="1:4" ht="12.75">
      <c r="A77" s="104">
        <v>24</v>
      </c>
      <c r="B77" s="104" t="s">
        <v>296</v>
      </c>
      <c r="C77" s="119" t="s">
        <v>297</v>
      </c>
      <c r="D77" s="114">
        <v>325.04</v>
      </c>
    </row>
    <row r="78" spans="1:4" ht="12.75">
      <c r="A78" s="104">
        <v>25</v>
      </c>
      <c r="B78" s="104" t="s">
        <v>298</v>
      </c>
      <c r="C78" s="119" t="s">
        <v>299</v>
      </c>
      <c r="D78" s="114">
        <v>366.83</v>
      </c>
    </row>
    <row r="79" spans="1:4" ht="12.75">
      <c r="A79" s="104">
        <v>26</v>
      </c>
      <c r="B79" s="104" t="s">
        <v>300</v>
      </c>
      <c r="C79" s="119" t="s">
        <v>301</v>
      </c>
      <c r="D79" s="114">
        <v>347.11</v>
      </c>
    </row>
    <row r="80" spans="1:4" ht="12.75">
      <c r="A80" s="104">
        <v>27</v>
      </c>
      <c r="B80" s="104" t="s">
        <v>302</v>
      </c>
      <c r="C80" s="119" t="s">
        <v>303</v>
      </c>
      <c r="D80" s="114">
        <v>443.35</v>
      </c>
    </row>
    <row r="81" spans="1:4" ht="12.75">
      <c r="A81" s="104">
        <v>28</v>
      </c>
      <c r="B81" s="104" t="s">
        <v>304</v>
      </c>
      <c r="C81" s="119" t="s">
        <v>305</v>
      </c>
      <c r="D81" s="114">
        <v>305.53</v>
      </c>
    </row>
    <row r="82" spans="1:4" ht="12.75">
      <c r="A82" s="104">
        <v>29</v>
      </c>
      <c r="B82" s="104" t="s">
        <v>306</v>
      </c>
      <c r="C82" s="119" t="s">
        <v>307</v>
      </c>
      <c r="D82" s="114">
        <v>1502.13</v>
      </c>
    </row>
    <row r="83" spans="1:4" ht="12.75">
      <c r="A83" s="104">
        <v>30</v>
      </c>
      <c r="B83" s="90" t="s">
        <v>308</v>
      </c>
      <c r="C83" s="120" t="s">
        <v>309</v>
      </c>
      <c r="D83" s="114">
        <v>246.1</v>
      </c>
    </row>
    <row r="84" spans="1:4" ht="12.75">
      <c r="A84" s="104">
        <v>31</v>
      </c>
      <c r="B84" s="104" t="s">
        <v>310</v>
      </c>
      <c r="C84" s="19" t="s">
        <v>311</v>
      </c>
      <c r="D84" s="114">
        <v>137.16</v>
      </c>
    </row>
    <row r="85" spans="1:4" ht="27" customHeight="1">
      <c r="A85" s="104">
        <v>32</v>
      </c>
      <c r="B85" s="104" t="s">
        <v>312</v>
      </c>
      <c r="C85" s="121" t="s">
        <v>313</v>
      </c>
      <c r="D85" s="114">
        <v>675.13</v>
      </c>
    </row>
    <row r="86" spans="1:4" ht="12.75">
      <c r="A86" s="104">
        <v>33</v>
      </c>
      <c r="B86" s="104" t="s">
        <v>314</v>
      </c>
      <c r="C86" s="119" t="s">
        <v>315</v>
      </c>
      <c r="D86" s="114">
        <v>379.2</v>
      </c>
    </row>
    <row r="87" spans="1:4" ht="12.75">
      <c r="A87" s="104">
        <v>34</v>
      </c>
      <c r="B87" s="104" t="s">
        <v>316</v>
      </c>
      <c r="C87" s="119" t="s">
        <v>317</v>
      </c>
      <c r="D87" s="114">
        <v>205.73</v>
      </c>
    </row>
    <row r="88" spans="1:4" ht="12.75">
      <c r="A88" s="104">
        <v>35</v>
      </c>
      <c r="B88" s="104" t="s">
        <v>318</v>
      </c>
      <c r="C88" s="119" t="s">
        <v>319</v>
      </c>
      <c r="D88" s="114">
        <v>279.75</v>
      </c>
    </row>
    <row r="89" spans="1:4" ht="12.75">
      <c r="A89" s="104">
        <v>36</v>
      </c>
      <c r="B89" s="104" t="s">
        <v>320</v>
      </c>
      <c r="C89" s="119" t="s">
        <v>321</v>
      </c>
      <c r="D89" s="114">
        <v>317.06</v>
      </c>
    </row>
    <row r="90" spans="1:4" ht="12.75">
      <c r="A90" s="104">
        <v>37</v>
      </c>
      <c r="B90" s="104" t="s">
        <v>322</v>
      </c>
      <c r="C90" s="119" t="s">
        <v>323</v>
      </c>
      <c r="D90" s="114">
        <v>179.44</v>
      </c>
    </row>
    <row r="91" spans="1:4" ht="12.75">
      <c r="A91" s="104">
        <v>38</v>
      </c>
      <c r="B91" s="104" t="s">
        <v>324</v>
      </c>
      <c r="C91" s="119" t="s">
        <v>325</v>
      </c>
      <c r="D91" s="114">
        <v>113.44</v>
      </c>
    </row>
    <row r="92" spans="1:4" ht="12.75">
      <c r="A92" s="104">
        <v>39</v>
      </c>
      <c r="B92" s="104" t="s">
        <v>326</v>
      </c>
      <c r="C92" s="119" t="s">
        <v>327</v>
      </c>
      <c r="D92" s="114">
        <v>412</v>
      </c>
    </row>
    <row r="93" spans="1:4" ht="12.75">
      <c r="A93" s="104">
        <v>40</v>
      </c>
      <c r="B93" s="104" t="s">
        <v>328</v>
      </c>
      <c r="C93" s="119" t="s">
        <v>329</v>
      </c>
      <c r="D93" s="114">
        <v>157.1</v>
      </c>
    </row>
    <row r="94" spans="1:4" ht="12.75">
      <c r="A94" s="104">
        <v>41</v>
      </c>
      <c r="B94" s="104" t="s">
        <v>330</v>
      </c>
      <c r="C94" s="119" t="s">
        <v>331</v>
      </c>
      <c r="D94" s="114">
        <v>312.19</v>
      </c>
    </row>
    <row r="95" spans="1:4" ht="12.75">
      <c r="A95" s="104">
        <v>42</v>
      </c>
      <c r="B95" s="104" t="s">
        <v>332</v>
      </c>
      <c r="C95" s="119" t="s">
        <v>333</v>
      </c>
      <c r="D95" s="114">
        <v>219.4</v>
      </c>
    </row>
    <row r="96" spans="1:4" ht="12.75">
      <c r="A96" s="104">
        <v>43</v>
      </c>
      <c r="B96" s="104" t="s">
        <v>334</v>
      </c>
      <c r="C96" s="119" t="s">
        <v>335</v>
      </c>
      <c r="D96" s="114">
        <v>794.46</v>
      </c>
    </row>
    <row r="97" spans="1:4" ht="12.75">
      <c r="A97" s="104">
        <v>44</v>
      </c>
      <c r="B97" s="104" t="s">
        <v>336</v>
      </c>
      <c r="C97" s="119" t="s">
        <v>337</v>
      </c>
      <c r="D97" s="114">
        <v>228.58</v>
      </c>
    </row>
    <row r="98" spans="1:4" ht="12.75">
      <c r="A98" s="104">
        <v>45</v>
      </c>
      <c r="B98" s="104"/>
      <c r="C98" s="119" t="s">
        <v>338</v>
      </c>
      <c r="D98" s="114">
        <v>80.84</v>
      </c>
    </row>
    <row r="99" spans="1:4" ht="12.75">
      <c r="A99" s="104">
        <v>46</v>
      </c>
      <c r="B99" s="104" t="s">
        <v>339</v>
      </c>
      <c r="C99" s="119" t="s">
        <v>340</v>
      </c>
      <c r="D99" s="114">
        <v>101.21</v>
      </c>
    </row>
    <row r="100" spans="1:4" ht="12.75">
      <c r="A100" s="104">
        <v>47</v>
      </c>
      <c r="B100" s="104" t="s">
        <v>341</v>
      </c>
      <c r="C100" s="119" t="s">
        <v>342</v>
      </c>
      <c r="D100" s="114">
        <v>814.97</v>
      </c>
    </row>
    <row r="101" spans="1:4" ht="12.75">
      <c r="A101" s="104">
        <v>48</v>
      </c>
      <c r="B101" s="104" t="s">
        <v>343</v>
      </c>
      <c r="C101" s="119" t="s">
        <v>344</v>
      </c>
      <c r="D101" s="114">
        <v>206.15</v>
      </c>
    </row>
    <row r="102" spans="1:4" ht="12.75">
      <c r="A102" s="104">
        <v>49</v>
      </c>
      <c r="B102" s="104" t="s">
        <v>345</v>
      </c>
      <c r="C102" s="119" t="s">
        <v>346</v>
      </c>
      <c r="D102" s="114">
        <v>480.1</v>
      </c>
    </row>
    <row r="103" spans="1:4" ht="12.75">
      <c r="A103" s="104">
        <v>50</v>
      </c>
      <c r="B103" s="104" t="s">
        <v>347</v>
      </c>
      <c r="C103" s="119" t="s">
        <v>348</v>
      </c>
      <c r="D103" s="114">
        <v>431.27</v>
      </c>
    </row>
    <row r="104" spans="1:4" ht="12.75">
      <c r="A104" s="104">
        <v>51</v>
      </c>
      <c r="B104" s="104" t="s">
        <v>349</v>
      </c>
      <c r="C104" s="119" t="s">
        <v>350</v>
      </c>
      <c r="D104" s="114">
        <v>189.39</v>
      </c>
    </row>
    <row r="105" spans="1:4" ht="12.75">
      <c r="A105" s="104">
        <v>52</v>
      </c>
      <c r="B105" s="104" t="s">
        <v>351</v>
      </c>
      <c r="C105" s="119" t="s">
        <v>352</v>
      </c>
      <c r="D105" s="114">
        <v>130.27</v>
      </c>
    </row>
    <row r="106" spans="1:4" ht="12.75">
      <c r="A106" s="104">
        <v>53</v>
      </c>
      <c r="B106" s="104" t="s">
        <v>353</v>
      </c>
      <c r="C106" s="119" t="s">
        <v>354</v>
      </c>
      <c r="D106" s="114">
        <v>124.52</v>
      </c>
    </row>
    <row r="107" spans="1:4" ht="12.75">
      <c r="A107" s="104">
        <v>54</v>
      </c>
      <c r="B107" s="104" t="s">
        <v>355</v>
      </c>
      <c r="C107" s="119" t="s">
        <v>356</v>
      </c>
      <c r="D107" s="114">
        <v>112.32</v>
      </c>
    </row>
    <row r="108" spans="1:4" ht="12.75">
      <c r="A108" s="104">
        <v>55</v>
      </c>
      <c r="B108" s="104" t="s">
        <v>357</v>
      </c>
      <c r="C108" s="119" t="s">
        <v>358</v>
      </c>
      <c r="D108" s="114">
        <v>216.61</v>
      </c>
    </row>
    <row r="109" spans="1:4" ht="12.75">
      <c r="A109" s="104">
        <v>56</v>
      </c>
      <c r="B109" s="104" t="s">
        <v>359</v>
      </c>
      <c r="C109" s="119" t="s">
        <v>360</v>
      </c>
      <c r="D109" s="114">
        <v>366.69</v>
      </c>
    </row>
    <row r="110" spans="1:4" ht="12.75">
      <c r="A110" s="104">
        <v>57</v>
      </c>
      <c r="B110" s="104" t="s">
        <v>361</v>
      </c>
      <c r="C110" s="119" t="s">
        <v>362</v>
      </c>
      <c r="D110" s="114">
        <v>744.91</v>
      </c>
    </row>
    <row r="111" spans="1:4" ht="12.75">
      <c r="A111" s="104">
        <v>58</v>
      </c>
      <c r="B111" s="104" t="s">
        <v>363</v>
      </c>
      <c r="C111" s="119" t="s">
        <v>364</v>
      </c>
      <c r="D111" s="114">
        <v>246.58</v>
      </c>
    </row>
    <row r="112" spans="1:4" ht="12.75">
      <c r="A112" s="104">
        <v>59</v>
      </c>
      <c r="B112" s="104" t="s">
        <v>365</v>
      </c>
      <c r="C112" s="119" t="s">
        <v>366</v>
      </c>
      <c r="D112" s="114">
        <v>175.27</v>
      </c>
    </row>
    <row r="113" spans="1:4" ht="12.75">
      <c r="A113" s="104">
        <v>60</v>
      </c>
      <c r="B113" s="104" t="s">
        <v>367</v>
      </c>
      <c r="C113" s="119" t="s">
        <v>368</v>
      </c>
      <c r="D113" s="114">
        <v>100.25</v>
      </c>
    </row>
    <row r="114" spans="1:4" ht="12.75">
      <c r="A114" s="104">
        <v>61</v>
      </c>
      <c r="B114" s="104" t="s">
        <v>369</v>
      </c>
      <c r="C114" s="119" t="s">
        <v>370</v>
      </c>
      <c r="D114" s="114">
        <v>86.45</v>
      </c>
    </row>
    <row r="115" spans="1:4" ht="12.75">
      <c r="A115" s="104">
        <v>62</v>
      </c>
      <c r="B115" s="104" t="s">
        <v>371</v>
      </c>
      <c r="C115" s="119" t="s">
        <v>372</v>
      </c>
      <c r="D115" s="114">
        <v>138.44</v>
      </c>
    </row>
    <row r="116" spans="1:4" ht="12.75">
      <c r="A116" s="104">
        <v>63</v>
      </c>
      <c r="B116" s="104" t="s">
        <v>1312</v>
      </c>
      <c r="C116" s="119" t="s">
        <v>1313</v>
      </c>
      <c r="D116" s="114">
        <v>177.47</v>
      </c>
    </row>
    <row r="117" spans="1:4" ht="12.75">
      <c r="A117" s="104">
        <v>64</v>
      </c>
      <c r="B117" s="104" t="s">
        <v>1314</v>
      </c>
      <c r="C117" s="119" t="s">
        <v>1315</v>
      </c>
      <c r="D117" s="114">
        <v>108.42</v>
      </c>
    </row>
    <row r="118" spans="1:4" ht="12.75">
      <c r="A118" s="104">
        <v>65</v>
      </c>
      <c r="B118" s="104" t="s">
        <v>1316</v>
      </c>
      <c r="C118" s="119" t="s">
        <v>1317</v>
      </c>
      <c r="D118" s="114">
        <v>139.95</v>
      </c>
    </row>
    <row r="119" spans="1:4" ht="12.75">
      <c r="A119" s="104">
        <v>66</v>
      </c>
      <c r="B119" s="104" t="s">
        <v>1318</v>
      </c>
      <c r="C119" s="119" t="s">
        <v>1319</v>
      </c>
      <c r="D119" s="114">
        <v>200.9</v>
      </c>
    </row>
    <row r="120" spans="1:4" ht="12.75">
      <c r="A120" s="104">
        <v>67</v>
      </c>
      <c r="B120" s="104" t="s">
        <v>1320</v>
      </c>
      <c r="C120" s="119" t="s">
        <v>1321</v>
      </c>
      <c r="D120" s="114">
        <v>344.48</v>
      </c>
    </row>
    <row r="121" spans="1:4" ht="12.75">
      <c r="A121" s="104">
        <v>68</v>
      </c>
      <c r="B121" s="104" t="s">
        <v>1322</v>
      </c>
      <c r="C121" s="119" t="s">
        <v>1323</v>
      </c>
      <c r="D121" s="114">
        <v>274.06</v>
      </c>
    </row>
    <row r="122" spans="1:4" ht="12.75">
      <c r="A122" s="104">
        <v>69</v>
      </c>
      <c r="B122" s="104" t="s">
        <v>1324</v>
      </c>
      <c r="C122" s="119" t="s">
        <v>1325</v>
      </c>
      <c r="D122" s="114">
        <v>1450.15</v>
      </c>
    </row>
    <row r="123" spans="1:4" ht="12.75">
      <c r="A123" s="104">
        <v>70</v>
      </c>
      <c r="B123" s="104" t="s">
        <v>1326</v>
      </c>
      <c r="C123" s="119" t="s">
        <v>1327</v>
      </c>
      <c r="D123" s="114">
        <v>220.84</v>
      </c>
    </row>
    <row r="124" spans="1:4" ht="12.75">
      <c r="A124" s="104">
        <v>71</v>
      </c>
      <c r="B124" s="104" t="s">
        <v>1328</v>
      </c>
      <c r="C124" s="119" t="s">
        <v>1329</v>
      </c>
      <c r="D124" s="114">
        <v>253.46</v>
      </c>
    </row>
    <row r="125" spans="1:4" ht="12.75">
      <c r="A125" s="104">
        <v>72</v>
      </c>
      <c r="B125" s="104" t="s">
        <v>1330</v>
      </c>
      <c r="C125" s="119" t="s">
        <v>1331</v>
      </c>
      <c r="D125" s="114">
        <v>788.36</v>
      </c>
    </row>
    <row r="126" spans="1:4" ht="12.75">
      <c r="A126" s="104">
        <v>73</v>
      </c>
      <c r="B126" s="104" t="s">
        <v>1332</v>
      </c>
      <c r="C126" s="119" t="s">
        <v>1333</v>
      </c>
      <c r="D126" s="114">
        <v>93.15</v>
      </c>
    </row>
    <row r="127" spans="1:4" ht="12.75">
      <c r="A127" s="104">
        <v>74</v>
      </c>
      <c r="B127" s="104" t="s">
        <v>1334</v>
      </c>
      <c r="C127" s="119" t="s">
        <v>1335</v>
      </c>
      <c r="D127" s="114">
        <v>321</v>
      </c>
    </row>
    <row r="128" spans="1:4" ht="12.75">
      <c r="A128" s="104">
        <v>75</v>
      </c>
      <c r="B128" s="104" t="s">
        <v>1336</v>
      </c>
      <c r="C128" s="119" t="s">
        <v>1337</v>
      </c>
      <c r="D128" s="114">
        <v>886.29</v>
      </c>
    </row>
    <row r="129" spans="1:4" ht="12.75">
      <c r="A129" s="104">
        <v>76</v>
      </c>
      <c r="B129" s="104" t="s">
        <v>1338</v>
      </c>
      <c r="C129" s="119" t="s">
        <v>1339</v>
      </c>
      <c r="D129" s="114">
        <v>343.87</v>
      </c>
    </row>
    <row r="130" spans="1:4" ht="12.75">
      <c r="A130" s="104">
        <v>77</v>
      </c>
      <c r="B130" s="104" t="s">
        <v>1340</v>
      </c>
      <c r="C130" s="119" t="s">
        <v>1341</v>
      </c>
      <c r="D130" s="114">
        <v>162.42</v>
      </c>
    </row>
    <row r="131" spans="1:4" ht="12.75">
      <c r="A131" s="104">
        <v>78</v>
      </c>
      <c r="B131" s="104" t="s">
        <v>1342</v>
      </c>
      <c r="C131" s="119" t="s">
        <v>1343</v>
      </c>
      <c r="D131" s="114">
        <v>181.67</v>
      </c>
    </row>
    <row r="132" spans="1:4" ht="12.75">
      <c r="A132" s="104">
        <v>79</v>
      </c>
      <c r="B132" s="104" t="s">
        <v>1344</v>
      </c>
      <c r="C132" s="119" t="s">
        <v>1345</v>
      </c>
      <c r="D132" s="114">
        <v>200.46</v>
      </c>
    </row>
    <row r="133" spans="1:4" ht="12.75">
      <c r="A133" s="104">
        <v>80</v>
      </c>
      <c r="B133" s="104" t="s">
        <v>1346</v>
      </c>
      <c r="C133" s="119" t="s">
        <v>1347</v>
      </c>
      <c r="D133" s="114">
        <v>203.73</v>
      </c>
    </row>
    <row r="134" spans="1:4" ht="12.75">
      <c r="A134" s="104">
        <v>81</v>
      </c>
      <c r="B134" s="104" t="s">
        <v>1348</v>
      </c>
      <c r="C134" s="119" t="s">
        <v>1349</v>
      </c>
      <c r="D134" s="114">
        <v>1677.73</v>
      </c>
    </row>
    <row r="135" spans="1:4" ht="12.75">
      <c r="A135" s="104">
        <v>82</v>
      </c>
      <c r="B135" s="104" t="s">
        <v>1350</v>
      </c>
      <c r="C135" s="119" t="s">
        <v>1351</v>
      </c>
      <c r="D135" s="114">
        <v>563.3</v>
      </c>
    </row>
    <row r="136" spans="1:4" ht="12.75">
      <c r="A136" s="104">
        <v>83</v>
      </c>
      <c r="B136" s="104" t="s">
        <v>1352</v>
      </c>
      <c r="C136" s="119" t="s">
        <v>1353</v>
      </c>
      <c r="D136" s="114">
        <v>355.81</v>
      </c>
    </row>
    <row r="137" spans="1:4" ht="12.75">
      <c r="A137" s="104">
        <v>84</v>
      </c>
      <c r="B137" s="104" t="s">
        <v>1354</v>
      </c>
      <c r="C137" s="119" t="s">
        <v>1355</v>
      </c>
      <c r="D137" s="114">
        <v>210.68</v>
      </c>
    </row>
    <row r="138" spans="1:4" ht="12.75">
      <c r="A138" s="104">
        <v>85</v>
      </c>
      <c r="B138" s="104" t="s">
        <v>1356</v>
      </c>
      <c r="C138" s="119" t="s">
        <v>1357</v>
      </c>
      <c r="D138" s="114">
        <v>885.43</v>
      </c>
    </row>
    <row r="139" spans="1:4" ht="12.75">
      <c r="A139" s="104">
        <v>86</v>
      </c>
      <c r="B139" s="104" t="s">
        <v>1358</v>
      </c>
      <c r="C139" s="119" t="s">
        <v>1359</v>
      </c>
      <c r="D139" s="114">
        <v>163.9</v>
      </c>
    </row>
    <row r="140" spans="1:4" ht="12.75">
      <c r="A140" s="104">
        <v>87</v>
      </c>
      <c r="B140" s="104" t="s">
        <v>1360</v>
      </c>
      <c r="C140" s="119" t="s">
        <v>1361</v>
      </c>
      <c r="D140" s="114">
        <v>162.1</v>
      </c>
    </row>
    <row r="141" spans="1:4" ht="12.75">
      <c r="A141" s="104">
        <v>88</v>
      </c>
      <c r="B141" s="104" t="s">
        <v>1362</v>
      </c>
      <c r="C141" s="119" t="s">
        <v>1363</v>
      </c>
      <c r="D141" s="114">
        <v>1653.6</v>
      </c>
    </row>
    <row r="142" spans="1:4" ht="12.75">
      <c r="A142" s="104">
        <v>89</v>
      </c>
      <c r="B142" s="104" t="s">
        <v>1364</v>
      </c>
      <c r="C142" s="119" t="s">
        <v>1365</v>
      </c>
      <c r="D142" s="114">
        <v>263.5</v>
      </c>
    </row>
    <row r="143" spans="1:4" ht="12.75">
      <c r="A143" s="104">
        <v>90</v>
      </c>
      <c r="B143" s="104" t="s">
        <v>1366</v>
      </c>
      <c r="C143" s="119" t="s">
        <v>1367</v>
      </c>
      <c r="D143" s="114">
        <v>167.56</v>
      </c>
    </row>
    <row r="144" spans="1:4" ht="12.75">
      <c r="A144" s="104">
        <v>91</v>
      </c>
      <c r="B144" s="104" t="s">
        <v>1368</v>
      </c>
      <c r="C144" s="119" t="s">
        <v>1369</v>
      </c>
      <c r="D144" s="114">
        <v>280.36</v>
      </c>
    </row>
    <row r="145" spans="1:4" ht="12.75">
      <c r="A145" s="104">
        <v>92</v>
      </c>
      <c r="B145" s="104" t="s">
        <v>312</v>
      </c>
      <c r="C145" s="119" t="s">
        <v>1370</v>
      </c>
      <c r="D145" s="114">
        <v>259</v>
      </c>
    </row>
    <row r="146" spans="1:4" ht="12.75">
      <c r="A146" s="104">
        <v>93</v>
      </c>
      <c r="B146" s="104"/>
      <c r="C146" s="119" t="s">
        <v>1492</v>
      </c>
      <c r="D146" s="114">
        <v>310.91</v>
      </c>
    </row>
    <row r="147" spans="1:4" ht="12.75">
      <c r="A147" s="104">
        <v>94</v>
      </c>
      <c r="B147" s="104" t="s">
        <v>1371</v>
      </c>
      <c r="C147" s="119" t="s">
        <v>1372</v>
      </c>
      <c r="D147" s="114">
        <v>175.52</v>
      </c>
    </row>
    <row r="148" spans="1:4" ht="12.75">
      <c r="A148" s="104">
        <v>95</v>
      </c>
      <c r="B148" s="104" t="s">
        <v>1373</v>
      </c>
      <c r="C148" s="119" t="s">
        <v>1374</v>
      </c>
      <c r="D148" s="114">
        <v>181.81</v>
      </c>
    </row>
    <row r="149" spans="1:4" ht="12.75">
      <c r="A149" s="104">
        <v>96</v>
      </c>
      <c r="B149" s="104" t="s">
        <v>1375</v>
      </c>
      <c r="C149" s="119" t="s">
        <v>1376</v>
      </c>
      <c r="D149" s="114">
        <v>570.58</v>
      </c>
    </row>
    <row r="150" spans="1:4" ht="12.75">
      <c r="A150" s="104">
        <v>97</v>
      </c>
      <c r="B150" s="104" t="s">
        <v>1377</v>
      </c>
      <c r="C150" s="119" t="s">
        <v>1378</v>
      </c>
      <c r="D150" s="114">
        <v>348.09</v>
      </c>
    </row>
    <row r="151" spans="1:4" ht="12.75">
      <c r="A151" s="104">
        <v>98</v>
      </c>
      <c r="B151" s="104" t="s">
        <v>1379</v>
      </c>
      <c r="C151" s="119" t="s">
        <v>1380</v>
      </c>
      <c r="D151" s="114">
        <v>833.85</v>
      </c>
    </row>
    <row r="152" spans="1:4" ht="12.75">
      <c r="A152" s="104">
        <v>99</v>
      </c>
      <c r="B152" s="104" t="s">
        <v>1381</v>
      </c>
      <c r="C152" s="119" t="s">
        <v>1382</v>
      </c>
      <c r="D152" s="114">
        <v>415.83</v>
      </c>
    </row>
    <row r="153" spans="1:4" ht="12.75">
      <c r="A153" s="104">
        <v>100</v>
      </c>
      <c r="B153" s="104" t="s">
        <v>1383</v>
      </c>
      <c r="C153" s="119" t="s">
        <v>1384</v>
      </c>
      <c r="D153" s="114">
        <v>246.73</v>
      </c>
    </row>
    <row r="154" spans="1:4" ht="12.75">
      <c r="A154" s="104">
        <v>101</v>
      </c>
      <c r="B154" s="104" t="s">
        <v>1385</v>
      </c>
      <c r="C154" s="119" t="s">
        <v>1386</v>
      </c>
      <c r="D154" s="114">
        <v>372.46</v>
      </c>
    </row>
    <row r="155" spans="1:4" ht="12.75">
      <c r="A155" s="104">
        <v>102</v>
      </c>
      <c r="B155" s="104" t="s">
        <v>1387</v>
      </c>
      <c r="C155" s="119" t="s">
        <v>1388</v>
      </c>
      <c r="D155" s="114">
        <v>206.57</v>
      </c>
    </row>
    <row r="156" spans="1:4" ht="12.75">
      <c r="A156" s="104">
        <v>103</v>
      </c>
      <c r="B156" s="104" t="s">
        <v>1389</v>
      </c>
      <c r="C156" s="119" t="s">
        <v>1390</v>
      </c>
      <c r="D156" s="114">
        <v>358.2</v>
      </c>
    </row>
    <row r="157" spans="1:4" ht="12.75">
      <c r="A157" s="104">
        <v>104</v>
      </c>
      <c r="B157" s="104" t="s">
        <v>1391</v>
      </c>
      <c r="C157" s="119" t="s">
        <v>1392</v>
      </c>
      <c r="D157" s="114">
        <v>595.8</v>
      </c>
    </row>
    <row r="158" spans="1:4" ht="12.75">
      <c r="A158" s="104">
        <v>105</v>
      </c>
      <c r="B158" s="104" t="s">
        <v>1393</v>
      </c>
      <c r="C158" s="119" t="s">
        <v>1394</v>
      </c>
      <c r="D158" s="114">
        <v>143.11</v>
      </c>
    </row>
    <row r="159" spans="1:4" ht="12.75">
      <c r="A159" s="104">
        <v>106</v>
      </c>
      <c r="B159" s="104"/>
      <c r="C159" s="119" t="s">
        <v>1493</v>
      </c>
      <c r="D159" s="114">
        <v>24.44</v>
      </c>
    </row>
    <row r="160" spans="1:4" ht="12.75">
      <c r="A160" s="104">
        <v>107</v>
      </c>
      <c r="B160" s="104" t="s">
        <v>1395</v>
      </c>
      <c r="C160" s="119" t="s">
        <v>1396</v>
      </c>
      <c r="D160" s="114">
        <v>70.6</v>
      </c>
    </row>
    <row r="161" spans="1:4" ht="12.75">
      <c r="A161" s="104">
        <v>108</v>
      </c>
      <c r="B161" s="104" t="s">
        <v>1397</v>
      </c>
      <c r="C161" s="119" t="s">
        <v>1398</v>
      </c>
      <c r="D161" s="114">
        <v>113.65</v>
      </c>
    </row>
    <row r="162" spans="1:4" ht="12.75">
      <c r="A162" s="104">
        <v>109</v>
      </c>
      <c r="B162" s="104" t="s">
        <v>1399</v>
      </c>
      <c r="C162" s="119" t="s">
        <v>1400</v>
      </c>
      <c r="D162" s="114">
        <v>737.24</v>
      </c>
    </row>
    <row r="163" spans="1:4" ht="12.75">
      <c r="A163" s="104">
        <v>110</v>
      </c>
      <c r="B163" s="104"/>
      <c r="C163" s="119" t="s">
        <v>2796</v>
      </c>
      <c r="D163" s="114">
        <v>460.25</v>
      </c>
    </row>
    <row r="164" spans="1:4" ht="12.75">
      <c r="A164" s="104">
        <v>111</v>
      </c>
      <c r="B164" s="104" t="s">
        <v>1401</v>
      </c>
      <c r="C164" s="119" t="s">
        <v>1402</v>
      </c>
      <c r="D164" s="114">
        <v>815.3</v>
      </c>
    </row>
    <row r="165" spans="1:4" ht="12.75">
      <c r="A165" s="104">
        <v>112</v>
      </c>
      <c r="B165" s="104" t="s">
        <v>1403</v>
      </c>
      <c r="C165" s="119" t="s">
        <v>1404</v>
      </c>
      <c r="D165" s="114">
        <v>472.03</v>
      </c>
    </row>
    <row r="166" spans="1:4" ht="12.75">
      <c r="A166" s="104">
        <v>113</v>
      </c>
      <c r="B166" s="104" t="s">
        <v>1405</v>
      </c>
      <c r="C166" s="119" t="s">
        <v>1406</v>
      </c>
      <c r="D166" s="114">
        <v>326.63</v>
      </c>
    </row>
    <row r="167" spans="1:4" ht="12.75">
      <c r="A167" s="104">
        <v>114</v>
      </c>
      <c r="B167" s="104" t="s">
        <v>1407</v>
      </c>
      <c r="C167" s="119" t="s">
        <v>1408</v>
      </c>
      <c r="D167" s="114">
        <v>612.58</v>
      </c>
    </row>
    <row r="168" spans="1:4" ht="12.75">
      <c r="A168" s="104">
        <v>115</v>
      </c>
      <c r="B168" s="104" t="s">
        <v>1409</v>
      </c>
      <c r="C168" s="119" t="s">
        <v>1410</v>
      </c>
      <c r="D168" s="114">
        <v>728.84</v>
      </c>
    </row>
    <row r="169" spans="1:4" ht="12.75">
      <c r="A169" s="104">
        <v>116</v>
      </c>
      <c r="B169" s="104" t="s">
        <v>1411</v>
      </c>
      <c r="C169" s="119" t="s">
        <v>1412</v>
      </c>
      <c r="D169" s="114">
        <v>140.74</v>
      </c>
    </row>
    <row r="170" spans="1:4" ht="12.75">
      <c r="A170" s="104">
        <v>117</v>
      </c>
      <c r="B170" s="104" t="s">
        <v>1413</v>
      </c>
      <c r="C170" s="119" t="s">
        <v>1414</v>
      </c>
      <c r="D170" s="114">
        <v>817.4</v>
      </c>
    </row>
    <row r="171" spans="1:4" ht="12.75">
      <c r="A171" s="104">
        <v>118</v>
      </c>
      <c r="B171" s="104" t="s">
        <v>1415</v>
      </c>
      <c r="C171" s="119" t="s">
        <v>1416</v>
      </c>
      <c r="D171" s="114">
        <v>806.9</v>
      </c>
    </row>
    <row r="172" spans="1:4" ht="12.75">
      <c r="A172" s="104">
        <v>119</v>
      </c>
      <c r="B172" s="104" t="s">
        <v>1417</v>
      </c>
      <c r="C172" s="119" t="s">
        <v>1418</v>
      </c>
      <c r="D172" s="114">
        <v>729.26</v>
      </c>
    </row>
    <row r="173" spans="1:4" ht="12.75">
      <c r="A173" s="104">
        <v>120</v>
      </c>
      <c r="B173" s="104" t="s">
        <v>1419</v>
      </c>
      <c r="C173" s="119" t="s">
        <v>1420</v>
      </c>
      <c r="D173" s="114">
        <v>697.93</v>
      </c>
    </row>
    <row r="174" spans="1:4" ht="12.75">
      <c r="A174" s="104">
        <v>121</v>
      </c>
      <c r="B174" s="104" t="s">
        <v>1421</v>
      </c>
      <c r="C174" s="119" t="s">
        <v>1422</v>
      </c>
      <c r="D174" s="114">
        <v>447.9</v>
      </c>
    </row>
    <row r="175" spans="1:4" ht="12.75">
      <c r="A175" s="104">
        <v>122</v>
      </c>
      <c r="B175" s="104" t="s">
        <v>1423</v>
      </c>
      <c r="C175" s="119" t="s">
        <v>1424</v>
      </c>
      <c r="D175" s="114">
        <v>488.77</v>
      </c>
    </row>
    <row r="176" spans="1:4" ht="12.75">
      <c r="A176" s="104">
        <v>123</v>
      </c>
      <c r="B176" s="104" t="s">
        <v>1425</v>
      </c>
      <c r="C176" s="119" t="s">
        <v>1426</v>
      </c>
      <c r="D176" s="114">
        <v>422.85</v>
      </c>
    </row>
    <row r="177" spans="1:4" ht="12.75">
      <c r="A177" s="104">
        <v>124</v>
      </c>
      <c r="B177" s="104" t="s">
        <v>1427</v>
      </c>
      <c r="C177" s="119" t="s">
        <v>1428</v>
      </c>
      <c r="D177" s="114">
        <v>1290.3</v>
      </c>
    </row>
    <row r="178" spans="1:4" ht="12.75">
      <c r="A178" s="104">
        <v>125</v>
      </c>
      <c r="B178" s="104" t="s">
        <v>1429</v>
      </c>
      <c r="C178" s="119" t="s">
        <v>1430</v>
      </c>
      <c r="D178" s="114">
        <v>1037.25</v>
      </c>
    </row>
    <row r="179" spans="1:4" ht="12.75">
      <c r="A179" s="104">
        <v>126</v>
      </c>
      <c r="B179" s="104" t="s">
        <v>1431</v>
      </c>
      <c r="C179" s="119" t="s">
        <v>1432</v>
      </c>
      <c r="D179" s="114">
        <v>288.5</v>
      </c>
    </row>
    <row r="180" spans="1:4" ht="12.75">
      <c r="A180" s="104">
        <v>127</v>
      </c>
      <c r="B180" s="104" t="s">
        <v>1433</v>
      </c>
      <c r="C180" s="119" t="s">
        <v>1434</v>
      </c>
      <c r="D180" s="114">
        <v>575.2</v>
      </c>
    </row>
    <row r="181" spans="1:4" ht="12.75">
      <c r="A181" s="104">
        <v>128</v>
      </c>
      <c r="B181" s="104" t="s">
        <v>1435</v>
      </c>
      <c r="C181" s="119" t="s">
        <v>1436</v>
      </c>
      <c r="D181" s="114">
        <v>371.64</v>
      </c>
    </row>
    <row r="182" spans="1:4" ht="12.75">
      <c r="A182" s="104">
        <v>129</v>
      </c>
      <c r="B182" s="104" t="s">
        <v>1437</v>
      </c>
      <c r="C182" s="119" t="s">
        <v>1438</v>
      </c>
      <c r="D182" s="114">
        <v>923.46</v>
      </c>
    </row>
    <row r="183" spans="1:4" ht="12.75">
      <c r="A183" s="104">
        <v>130</v>
      </c>
      <c r="B183" s="104" t="s">
        <v>1439</v>
      </c>
      <c r="C183" s="119" t="s">
        <v>1440</v>
      </c>
      <c r="D183" s="114">
        <v>390.78</v>
      </c>
    </row>
    <row r="184" spans="1:4" ht="12.75">
      <c r="A184" s="104">
        <v>131</v>
      </c>
      <c r="B184" s="104" t="s">
        <v>1441</v>
      </c>
      <c r="C184" s="119" t="s">
        <v>1442</v>
      </c>
      <c r="D184" s="114">
        <v>404.65</v>
      </c>
    </row>
    <row r="185" spans="1:4" ht="12.75">
      <c r="A185" s="104">
        <v>132</v>
      </c>
      <c r="B185" s="104" t="s">
        <v>1443</v>
      </c>
      <c r="C185" s="119" t="s">
        <v>1444</v>
      </c>
      <c r="D185" s="114">
        <v>702.92</v>
      </c>
    </row>
    <row r="186" spans="1:4" ht="12.75">
      <c r="A186" s="104">
        <v>133</v>
      </c>
      <c r="B186" s="104" t="s">
        <v>1445</v>
      </c>
      <c r="C186" s="119" t="s">
        <v>1446</v>
      </c>
      <c r="D186" s="114">
        <v>947.17</v>
      </c>
    </row>
    <row r="187" spans="1:4" ht="12.75">
      <c r="A187" s="104">
        <v>134</v>
      </c>
      <c r="B187" s="104" t="s">
        <v>1447</v>
      </c>
      <c r="C187" s="119" t="s">
        <v>1448</v>
      </c>
      <c r="D187" s="114">
        <v>632.79</v>
      </c>
    </row>
    <row r="188" spans="1:4" ht="12.75">
      <c r="A188" s="104">
        <v>135</v>
      </c>
      <c r="B188" s="104" t="s">
        <v>1449</v>
      </c>
      <c r="C188" s="119" t="s">
        <v>1450</v>
      </c>
      <c r="D188" s="114">
        <v>297.97</v>
      </c>
    </row>
    <row r="189" spans="1:4" ht="12.75">
      <c r="A189" s="104">
        <v>136</v>
      </c>
      <c r="B189" s="104" t="s">
        <v>1451</v>
      </c>
      <c r="C189" s="119" t="s">
        <v>1452</v>
      </c>
      <c r="D189" s="114">
        <v>2861.5</v>
      </c>
    </row>
    <row r="190" spans="1:4" ht="12.75">
      <c r="A190" s="104">
        <v>137</v>
      </c>
      <c r="B190" s="104" t="s">
        <v>1453</v>
      </c>
      <c r="C190" s="119" t="s">
        <v>1454</v>
      </c>
      <c r="D190" s="114">
        <v>551.7</v>
      </c>
    </row>
    <row r="191" spans="1:4" ht="12.75">
      <c r="A191" s="104">
        <v>138</v>
      </c>
      <c r="B191" s="104" t="s">
        <v>1455</v>
      </c>
      <c r="C191" s="119" t="s">
        <v>1456</v>
      </c>
      <c r="D191" s="114">
        <v>2221.15</v>
      </c>
    </row>
    <row r="192" spans="1:4" ht="12.75">
      <c r="A192" s="104">
        <v>139</v>
      </c>
      <c r="B192" s="104" t="s">
        <v>1457</v>
      </c>
      <c r="C192" s="119" t="s">
        <v>1458</v>
      </c>
      <c r="D192" s="114">
        <v>453</v>
      </c>
    </row>
    <row r="193" spans="1:4" ht="12.75">
      <c r="A193" s="104">
        <v>140</v>
      </c>
      <c r="B193" s="104" t="s">
        <v>1459</v>
      </c>
      <c r="C193" s="119" t="s">
        <v>1460</v>
      </c>
      <c r="D193" s="114">
        <v>200.65</v>
      </c>
    </row>
    <row r="194" spans="1:4" ht="12.75">
      <c r="A194" s="104">
        <v>141</v>
      </c>
      <c r="B194" s="104" t="s">
        <v>1461</v>
      </c>
      <c r="C194" s="119" t="s">
        <v>1462</v>
      </c>
      <c r="D194" s="114">
        <v>339.85</v>
      </c>
    </row>
    <row r="195" spans="1:4" ht="12.75">
      <c r="A195" s="104">
        <v>142</v>
      </c>
      <c r="B195" s="104" t="s">
        <v>1463</v>
      </c>
      <c r="C195" s="119" t="s">
        <v>1464</v>
      </c>
      <c r="D195" s="114">
        <v>851.95</v>
      </c>
    </row>
    <row r="196" spans="1:4" ht="12.75">
      <c r="A196" s="104">
        <v>143</v>
      </c>
      <c r="B196" s="104" t="s">
        <v>1495</v>
      </c>
      <c r="C196" s="119" t="s">
        <v>1465</v>
      </c>
      <c r="D196" s="114">
        <v>364</v>
      </c>
    </row>
    <row r="197" spans="1:4" ht="12.75">
      <c r="A197" s="104">
        <v>144</v>
      </c>
      <c r="B197" s="104" t="s">
        <v>1466</v>
      </c>
      <c r="C197" s="119" t="s">
        <v>1467</v>
      </c>
      <c r="D197" s="114">
        <v>324</v>
      </c>
    </row>
    <row r="198" spans="1:4" ht="12.75">
      <c r="A198" s="104">
        <v>145</v>
      </c>
      <c r="B198" s="104" t="s">
        <v>1468</v>
      </c>
      <c r="C198" s="119" t="s">
        <v>1469</v>
      </c>
      <c r="D198" s="114">
        <v>353.97</v>
      </c>
    </row>
    <row r="199" spans="1:4" ht="12.75">
      <c r="A199" s="104">
        <v>146</v>
      </c>
      <c r="B199" s="104" t="s">
        <v>1470</v>
      </c>
      <c r="C199" s="119" t="s">
        <v>1471</v>
      </c>
      <c r="D199" s="114">
        <v>283.76</v>
      </c>
    </row>
    <row r="200" spans="1:4" ht="12.75">
      <c r="A200" s="104">
        <v>147</v>
      </c>
      <c r="B200" s="104" t="s">
        <v>1472</v>
      </c>
      <c r="C200" s="119" t="s">
        <v>1473</v>
      </c>
      <c r="D200" s="114">
        <v>268</v>
      </c>
    </row>
    <row r="201" spans="1:4" ht="12.75">
      <c r="A201" s="104">
        <v>148</v>
      </c>
      <c r="B201" s="104" t="s">
        <v>1474</v>
      </c>
      <c r="C201" s="119" t="s">
        <v>1475</v>
      </c>
      <c r="D201" s="114">
        <v>202.95</v>
      </c>
    </row>
    <row r="202" spans="1:4" ht="12.75">
      <c r="A202" s="104">
        <v>149</v>
      </c>
      <c r="B202" s="104" t="s">
        <v>1476</v>
      </c>
      <c r="C202" s="119" t="s">
        <v>1477</v>
      </c>
      <c r="D202" s="114">
        <v>190</v>
      </c>
    </row>
    <row r="203" spans="1:4" ht="12.75">
      <c r="A203" s="104">
        <v>150</v>
      </c>
      <c r="B203" s="104" t="s">
        <v>1478</v>
      </c>
      <c r="C203" s="119" t="s">
        <v>1479</v>
      </c>
      <c r="D203" s="114">
        <v>124</v>
      </c>
    </row>
    <row r="204" spans="1:4" ht="12.75">
      <c r="A204" s="104">
        <v>151</v>
      </c>
      <c r="B204" s="104" t="s">
        <v>1480</v>
      </c>
      <c r="C204" s="119" t="s">
        <v>1481</v>
      </c>
      <c r="D204" s="114">
        <v>159.69</v>
      </c>
    </row>
    <row r="205" spans="1:4" ht="12.75">
      <c r="A205" s="104">
        <v>152</v>
      </c>
      <c r="B205" s="104" t="s">
        <v>1482</v>
      </c>
      <c r="C205" s="119" t="s">
        <v>1483</v>
      </c>
      <c r="D205" s="114">
        <v>258.62</v>
      </c>
    </row>
    <row r="206" spans="1:4" ht="12.75">
      <c r="A206" s="104">
        <v>153</v>
      </c>
      <c r="B206" s="104" t="s">
        <v>1484</v>
      </c>
      <c r="C206" s="119" t="s">
        <v>181</v>
      </c>
      <c r="D206" s="114">
        <v>225.42</v>
      </c>
    </row>
    <row r="207" spans="1:4" ht="12.75">
      <c r="A207" s="104">
        <v>154</v>
      </c>
      <c r="B207" s="104" t="s">
        <v>1485</v>
      </c>
      <c r="C207" s="119" t="s">
        <v>1486</v>
      </c>
      <c r="D207" s="114">
        <v>1000</v>
      </c>
    </row>
    <row r="208" spans="1:4" ht="12.75">
      <c r="A208" s="104">
        <v>155</v>
      </c>
      <c r="B208" s="104" t="s">
        <v>1487</v>
      </c>
      <c r="C208" s="119" t="s">
        <v>1488</v>
      </c>
      <c r="D208" s="114">
        <v>284.52</v>
      </c>
    </row>
    <row r="209" spans="1:4" ht="13.5" thickBot="1">
      <c r="A209" s="104">
        <v>156</v>
      </c>
      <c r="B209" s="122" t="s">
        <v>1489</v>
      </c>
      <c r="C209" s="120" t="s">
        <v>1490</v>
      </c>
      <c r="D209" s="118">
        <v>378.67</v>
      </c>
    </row>
    <row r="210" spans="1:5" ht="13.5" thickBot="1">
      <c r="A210" s="106"/>
      <c r="B210" s="107"/>
      <c r="C210" s="123" t="s">
        <v>2367</v>
      </c>
      <c r="D210" s="153">
        <f>SUM(D54:D209)</f>
        <v>67136.82999999999</v>
      </c>
      <c r="E210" s="151"/>
    </row>
    <row r="211" ht="13.5" thickBot="1"/>
    <row r="212" spans="2:4" ht="12.75">
      <c r="B212" s="90"/>
      <c r="C212" s="155" t="s">
        <v>176</v>
      </c>
      <c r="D212" s="124">
        <v>22935.21</v>
      </c>
    </row>
    <row r="213" spans="2:4" ht="12.75">
      <c r="B213" s="90"/>
      <c r="C213" s="157" t="s">
        <v>187</v>
      </c>
      <c r="D213" s="125">
        <v>37711.42</v>
      </c>
    </row>
    <row r="214" spans="2:4" ht="13.5" thickBot="1">
      <c r="B214" s="90"/>
      <c r="C214" s="156" t="s">
        <v>248</v>
      </c>
      <c r="D214" s="158">
        <v>67136.83</v>
      </c>
    </row>
    <row r="215" spans="2:4" ht="13.5" thickBot="1">
      <c r="B215" s="41"/>
      <c r="C215" s="159" t="s">
        <v>1491</v>
      </c>
      <c r="D215" s="160">
        <f>SUM(D212:D214)</f>
        <v>127783.45999999999</v>
      </c>
    </row>
    <row r="216" ht="12.75">
      <c r="B216" s="41"/>
    </row>
  </sheetData>
  <sheetProtection/>
  <mergeCells count="7">
    <mergeCell ref="A3:D3"/>
    <mergeCell ref="A6:A8"/>
    <mergeCell ref="B6:B8"/>
    <mergeCell ref="A9:A12"/>
    <mergeCell ref="B9:B12"/>
    <mergeCell ref="A51:D51"/>
    <mergeCell ref="A15:D1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  <rowBreaks count="2" manualBreakCount="2">
    <brk id="49" max="3" man="1"/>
    <brk id="15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812"/>
  <sheetViews>
    <sheetView view="pageBreakPreview" zoomScaleNormal="110" zoomScaleSheetLayoutView="100" zoomScalePageLayoutView="0" workbookViewId="0" topLeftCell="A1176">
      <selection activeCell="A1204" sqref="A1204:D1204"/>
    </sheetView>
  </sheetViews>
  <sheetFormatPr defaultColWidth="9.140625" defaultRowHeight="12.75"/>
  <cols>
    <col min="1" max="1" width="5.57421875" style="8" customWidth="1"/>
    <col min="2" max="2" width="47.57421875" style="17" customWidth="1"/>
    <col min="3" max="3" width="15.421875" style="10" customWidth="1"/>
    <col min="4" max="4" width="18.421875" style="86" customWidth="1"/>
    <col min="5" max="5" width="15.7109375" style="8" bestFit="1" customWidth="1"/>
    <col min="6" max="7" width="15.00390625" style="8" bestFit="1" customWidth="1"/>
    <col min="8" max="16384" width="9.140625" style="8" customWidth="1"/>
  </cols>
  <sheetData>
    <row r="1" spans="1:4" ht="12.75">
      <c r="A1" s="126" t="s">
        <v>2793</v>
      </c>
      <c r="D1" s="81"/>
    </row>
    <row r="3" spans="1:4" ht="12.75">
      <c r="A3" s="341" t="s">
        <v>2368</v>
      </c>
      <c r="B3" s="341"/>
      <c r="C3" s="341"/>
      <c r="D3" s="341"/>
    </row>
    <row r="4" spans="1:4" ht="26.25">
      <c r="A4" s="128" t="s">
        <v>1983</v>
      </c>
      <c r="B4" s="128" t="s">
        <v>1991</v>
      </c>
      <c r="C4" s="128" t="s">
        <v>1992</v>
      </c>
      <c r="D4" s="147" t="s">
        <v>1993</v>
      </c>
    </row>
    <row r="5" spans="1:4" ht="12.75">
      <c r="A5" s="311" t="s">
        <v>92</v>
      </c>
      <c r="B5" s="311"/>
      <c r="C5" s="311"/>
      <c r="D5" s="311"/>
    </row>
    <row r="6" spans="1:4" s="12" customFormat="1" ht="12.75">
      <c r="A6" s="3">
        <v>1</v>
      </c>
      <c r="B6" s="230" t="s">
        <v>91</v>
      </c>
      <c r="C6" s="231">
        <v>2008</v>
      </c>
      <c r="D6" s="232">
        <v>10000</v>
      </c>
    </row>
    <row r="7" spans="1:4" s="12" customFormat="1" ht="12.75">
      <c r="A7" s="3">
        <v>2</v>
      </c>
      <c r="B7" s="230" t="s">
        <v>93</v>
      </c>
      <c r="C7" s="231">
        <v>2008</v>
      </c>
      <c r="D7" s="232">
        <v>2928</v>
      </c>
    </row>
    <row r="8" spans="1:4" s="12" customFormat="1" ht="12.75">
      <c r="A8" s="3">
        <v>3</v>
      </c>
      <c r="B8" s="230" t="s">
        <v>94</v>
      </c>
      <c r="C8" s="231">
        <v>2009</v>
      </c>
      <c r="D8" s="232">
        <v>4697</v>
      </c>
    </row>
    <row r="9" spans="1:4" s="12" customFormat="1" ht="12.75">
      <c r="A9" s="3">
        <v>4</v>
      </c>
      <c r="B9" s="230" t="s">
        <v>1095</v>
      </c>
      <c r="C9" s="231">
        <v>2009</v>
      </c>
      <c r="D9" s="232">
        <v>7076</v>
      </c>
    </row>
    <row r="10" spans="1:4" s="12" customFormat="1" ht="12.75">
      <c r="A10" s="3">
        <v>5</v>
      </c>
      <c r="B10" s="230" t="s">
        <v>1096</v>
      </c>
      <c r="C10" s="231">
        <v>2010</v>
      </c>
      <c r="D10" s="232">
        <v>5000</v>
      </c>
    </row>
    <row r="11" spans="1:4" s="12" customFormat="1" ht="12.75">
      <c r="A11" s="3">
        <v>6</v>
      </c>
      <c r="B11" s="230" t="s">
        <v>1097</v>
      </c>
      <c r="C11" s="231">
        <v>2010</v>
      </c>
      <c r="D11" s="232">
        <v>5000</v>
      </c>
    </row>
    <row r="12" spans="1:4" s="12" customFormat="1" ht="12.75">
      <c r="A12" s="3">
        <v>7</v>
      </c>
      <c r="B12" s="230" t="s">
        <v>93</v>
      </c>
      <c r="C12" s="231">
        <v>2011</v>
      </c>
      <c r="D12" s="232">
        <v>4120.5</v>
      </c>
    </row>
    <row r="13" spans="1:4" s="12" customFormat="1" ht="12.75">
      <c r="A13" s="3">
        <v>8</v>
      </c>
      <c r="B13" s="230" t="s">
        <v>93</v>
      </c>
      <c r="C13" s="231">
        <v>2011</v>
      </c>
      <c r="D13" s="232">
        <v>3690</v>
      </c>
    </row>
    <row r="14" spans="1:4" s="12" customFormat="1" ht="12.75">
      <c r="A14" s="3">
        <v>9</v>
      </c>
      <c r="B14" s="230" t="s">
        <v>1098</v>
      </c>
      <c r="C14" s="231">
        <v>2011</v>
      </c>
      <c r="D14" s="232">
        <v>1560</v>
      </c>
    </row>
    <row r="15" spans="1:4" s="132" customFormat="1" ht="12.75">
      <c r="A15" s="337" t="s">
        <v>2367</v>
      </c>
      <c r="B15" s="338"/>
      <c r="C15" s="339"/>
      <c r="D15" s="148">
        <f>SUM(D6:D14)</f>
        <v>44071.5</v>
      </c>
    </row>
    <row r="16" spans="1:4" s="12" customFormat="1" ht="12.75">
      <c r="A16" s="311" t="s">
        <v>2513</v>
      </c>
      <c r="B16" s="311"/>
      <c r="C16" s="311"/>
      <c r="D16" s="311"/>
    </row>
    <row r="17" spans="1:4" s="12" customFormat="1" ht="12.75">
      <c r="A17" s="3">
        <v>1</v>
      </c>
      <c r="B17" s="1" t="s">
        <v>2509</v>
      </c>
      <c r="C17" s="3" t="s">
        <v>2512</v>
      </c>
      <c r="D17" s="89">
        <v>5533.77</v>
      </c>
    </row>
    <row r="18" spans="1:4" s="12" customFormat="1" ht="12.75">
      <c r="A18" s="3">
        <v>2</v>
      </c>
      <c r="B18" s="1" t="s">
        <v>2510</v>
      </c>
      <c r="C18" s="3" t="s">
        <v>2512</v>
      </c>
      <c r="D18" s="89">
        <v>189</v>
      </c>
    </row>
    <row r="19" spans="1:4" s="12" customFormat="1" ht="39">
      <c r="A19" s="3">
        <v>3</v>
      </c>
      <c r="B19" s="1" t="s">
        <v>2511</v>
      </c>
      <c r="C19" s="3">
        <v>2012</v>
      </c>
      <c r="D19" s="89">
        <v>54000</v>
      </c>
    </row>
    <row r="20" spans="1:4" s="132" customFormat="1" ht="12.75">
      <c r="A20" s="337" t="s">
        <v>2367</v>
      </c>
      <c r="B20" s="338"/>
      <c r="C20" s="339"/>
      <c r="D20" s="148">
        <f>SUM(D17:D19)</f>
        <v>59722.770000000004</v>
      </c>
    </row>
    <row r="21" spans="1:4" s="132" customFormat="1" ht="12.75">
      <c r="A21" s="342" t="s">
        <v>427</v>
      </c>
      <c r="B21" s="342"/>
      <c r="C21" s="342"/>
      <c r="D21" s="342"/>
    </row>
    <row r="22" spans="1:4" s="12" customFormat="1" ht="12.75">
      <c r="A22" s="3">
        <v>1</v>
      </c>
      <c r="B22" s="21" t="s">
        <v>2541</v>
      </c>
      <c r="C22" s="3">
        <v>2010</v>
      </c>
      <c r="D22" s="89">
        <v>11588.1</v>
      </c>
    </row>
    <row r="23" spans="1:4" s="132" customFormat="1" ht="12.75">
      <c r="A23" s="337" t="s">
        <v>2367</v>
      </c>
      <c r="B23" s="338"/>
      <c r="C23" s="339"/>
      <c r="D23" s="148">
        <f>SUM(D22)</f>
        <v>11588.1</v>
      </c>
    </row>
    <row r="24" spans="1:4" ht="12.75">
      <c r="A24" s="311" t="s">
        <v>428</v>
      </c>
      <c r="B24" s="311"/>
      <c r="C24" s="311"/>
      <c r="D24" s="311"/>
    </row>
    <row r="25" spans="1:4" s="12" customFormat="1" ht="12.75">
      <c r="A25" s="11">
        <v>1</v>
      </c>
      <c r="B25" s="1" t="s">
        <v>2625</v>
      </c>
      <c r="C25" s="3">
        <v>2008</v>
      </c>
      <c r="D25" s="89">
        <v>1050</v>
      </c>
    </row>
    <row r="26" spans="1:4" s="12" customFormat="1" ht="12.75">
      <c r="A26" s="11">
        <v>2</v>
      </c>
      <c r="B26" s="1" t="s">
        <v>2625</v>
      </c>
      <c r="C26" s="3">
        <v>2008</v>
      </c>
      <c r="D26" s="89">
        <v>1050</v>
      </c>
    </row>
    <row r="27" spans="1:4" s="12" customFormat="1" ht="12.75">
      <c r="A27" s="11">
        <v>3</v>
      </c>
      <c r="B27" s="1" t="s">
        <v>2625</v>
      </c>
      <c r="C27" s="3">
        <v>2008</v>
      </c>
      <c r="D27" s="89">
        <v>1020</v>
      </c>
    </row>
    <row r="28" spans="1:4" s="12" customFormat="1" ht="12.75">
      <c r="A28" s="11">
        <v>4</v>
      </c>
      <c r="B28" s="1" t="s">
        <v>2626</v>
      </c>
      <c r="C28" s="3">
        <v>2008</v>
      </c>
      <c r="D28" s="89">
        <v>5244.78</v>
      </c>
    </row>
    <row r="29" spans="1:4" s="12" customFormat="1" ht="12.75">
      <c r="A29" s="11">
        <v>5</v>
      </c>
      <c r="B29" s="1" t="s">
        <v>2627</v>
      </c>
      <c r="C29" s="3">
        <v>2008</v>
      </c>
      <c r="D29" s="89">
        <v>865</v>
      </c>
    </row>
    <row r="30" spans="1:4" s="12" customFormat="1" ht="12.75">
      <c r="A30" s="11">
        <v>6</v>
      </c>
      <c r="B30" s="1" t="s">
        <v>2627</v>
      </c>
      <c r="C30" s="3">
        <v>2008</v>
      </c>
      <c r="D30" s="89">
        <v>865</v>
      </c>
    </row>
    <row r="31" spans="1:4" s="12" customFormat="1" ht="12.75">
      <c r="A31" s="11">
        <v>7</v>
      </c>
      <c r="B31" s="1" t="s">
        <v>2625</v>
      </c>
      <c r="C31" s="3">
        <v>2008</v>
      </c>
      <c r="D31" s="89">
        <v>1050</v>
      </c>
    </row>
    <row r="32" spans="1:4" s="12" customFormat="1" ht="12.75">
      <c r="A32" s="11">
        <v>8</v>
      </c>
      <c r="B32" s="1" t="s">
        <v>2628</v>
      </c>
      <c r="C32" s="3">
        <v>2008</v>
      </c>
      <c r="D32" s="89">
        <v>849</v>
      </c>
    </row>
    <row r="33" spans="1:4" s="12" customFormat="1" ht="12.75">
      <c r="A33" s="11">
        <v>9</v>
      </c>
      <c r="B33" s="1" t="s">
        <v>2628</v>
      </c>
      <c r="C33" s="3">
        <v>2008</v>
      </c>
      <c r="D33" s="89">
        <v>849</v>
      </c>
    </row>
    <row r="34" spans="1:4" s="12" customFormat="1" ht="12.75">
      <c r="A34" s="11">
        <v>10</v>
      </c>
      <c r="B34" s="1" t="s">
        <v>2628</v>
      </c>
      <c r="C34" s="3">
        <v>2008</v>
      </c>
      <c r="D34" s="89">
        <v>849</v>
      </c>
    </row>
    <row r="35" spans="1:4" s="12" customFormat="1" ht="12.75">
      <c r="A35" s="11">
        <v>11</v>
      </c>
      <c r="B35" s="1" t="s">
        <v>2628</v>
      </c>
      <c r="C35" s="3">
        <v>2008</v>
      </c>
      <c r="D35" s="89">
        <v>849</v>
      </c>
    </row>
    <row r="36" spans="1:4" s="12" customFormat="1" ht="12.75">
      <c r="A36" s="11">
        <v>12</v>
      </c>
      <c r="B36" s="1" t="s">
        <v>2628</v>
      </c>
      <c r="C36" s="3">
        <v>2008</v>
      </c>
      <c r="D36" s="89">
        <v>849</v>
      </c>
    </row>
    <row r="37" spans="1:4" s="12" customFormat="1" ht="12.75">
      <c r="A37" s="11">
        <v>13</v>
      </c>
      <c r="B37" s="1" t="s">
        <v>2629</v>
      </c>
      <c r="C37" s="3">
        <v>2008</v>
      </c>
      <c r="D37" s="89">
        <v>2671.8</v>
      </c>
    </row>
    <row r="38" spans="1:4" s="12" customFormat="1" ht="12.75">
      <c r="A38" s="11">
        <v>14</v>
      </c>
      <c r="B38" s="1" t="s">
        <v>2630</v>
      </c>
      <c r="C38" s="3">
        <v>2008</v>
      </c>
      <c r="D38" s="89">
        <v>21385.38</v>
      </c>
    </row>
    <row r="39" spans="1:4" s="12" customFormat="1" ht="12.75">
      <c r="A39" s="11">
        <v>15</v>
      </c>
      <c r="B39" s="1" t="s">
        <v>2631</v>
      </c>
      <c r="C39" s="3">
        <v>2008</v>
      </c>
      <c r="D39" s="89">
        <v>1057.2</v>
      </c>
    </row>
    <row r="40" spans="1:4" s="12" customFormat="1" ht="12.75">
      <c r="A40" s="11">
        <v>16</v>
      </c>
      <c r="B40" s="1" t="s">
        <v>2631</v>
      </c>
      <c r="C40" s="3">
        <v>2008</v>
      </c>
      <c r="D40" s="89">
        <v>1057.2</v>
      </c>
    </row>
    <row r="41" spans="1:4" s="12" customFormat="1" ht="12.75">
      <c r="A41" s="11">
        <v>17</v>
      </c>
      <c r="B41" s="1" t="s">
        <v>2632</v>
      </c>
      <c r="C41" s="3">
        <v>2008</v>
      </c>
      <c r="D41" s="89">
        <v>1524.51</v>
      </c>
    </row>
    <row r="42" spans="1:4" s="12" customFormat="1" ht="12.75">
      <c r="A42" s="11">
        <v>18</v>
      </c>
      <c r="B42" s="1" t="s">
        <v>2632</v>
      </c>
      <c r="C42" s="3">
        <v>2008</v>
      </c>
      <c r="D42" s="89">
        <v>1524.51</v>
      </c>
    </row>
    <row r="43" spans="1:4" s="12" customFormat="1" ht="12.75">
      <c r="A43" s="11">
        <v>19</v>
      </c>
      <c r="B43" s="1" t="s">
        <v>2633</v>
      </c>
      <c r="C43" s="3">
        <v>2008</v>
      </c>
      <c r="D43" s="89">
        <v>2784.21</v>
      </c>
    </row>
    <row r="44" spans="1:4" s="12" customFormat="1" ht="12.75">
      <c r="A44" s="11">
        <v>20</v>
      </c>
      <c r="B44" s="1" t="s">
        <v>2633</v>
      </c>
      <c r="C44" s="3">
        <v>2008</v>
      </c>
      <c r="D44" s="89">
        <v>2784.21</v>
      </c>
    </row>
    <row r="45" spans="1:4" s="12" customFormat="1" ht="12.75">
      <c r="A45" s="11">
        <v>21</v>
      </c>
      <c r="B45" s="1" t="s">
        <v>2634</v>
      </c>
      <c r="C45" s="3">
        <v>2008</v>
      </c>
      <c r="D45" s="89">
        <v>1433</v>
      </c>
    </row>
    <row r="46" spans="1:4" s="12" customFormat="1" ht="12.75">
      <c r="A46" s="11">
        <v>22</v>
      </c>
      <c r="B46" s="1" t="s">
        <v>2635</v>
      </c>
      <c r="C46" s="3">
        <v>2008</v>
      </c>
      <c r="D46" s="89">
        <v>762</v>
      </c>
    </row>
    <row r="47" spans="1:4" s="12" customFormat="1" ht="12.75">
      <c r="A47" s="11">
        <v>23</v>
      </c>
      <c r="B47" s="1" t="s">
        <v>2635</v>
      </c>
      <c r="C47" s="3">
        <v>2008</v>
      </c>
      <c r="D47" s="89">
        <v>762</v>
      </c>
    </row>
    <row r="48" spans="1:4" s="12" customFormat="1" ht="12.75">
      <c r="A48" s="11">
        <v>24</v>
      </c>
      <c r="B48" s="1" t="s">
        <v>2635</v>
      </c>
      <c r="C48" s="3">
        <v>2008</v>
      </c>
      <c r="D48" s="89">
        <v>762</v>
      </c>
    </row>
    <row r="49" spans="1:4" s="12" customFormat="1" ht="12.75">
      <c r="A49" s="11">
        <v>25</v>
      </c>
      <c r="B49" s="1" t="s">
        <v>2635</v>
      </c>
      <c r="C49" s="3">
        <v>2008</v>
      </c>
      <c r="D49" s="89">
        <v>762</v>
      </c>
    </row>
    <row r="50" spans="1:4" s="12" customFormat="1" ht="12.75">
      <c r="A50" s="11">
        <v>26</v>
      </c>
      <c r="B50" s="1" t="s">
        <v>2635</v>
      </c>
      <c r="C50" s="3">
        <v>2008</v>
      </c>
      <c r="D50" s="89">
        <v>762</v>
      </c>
    </row>
    <row r="51" spans="1:4" s="12" customFormat="1" ht="12.75">
      <c r="A51" s="11">
        <v>27</v>
      </c>
      <c r="B51" s="1" t="s">
        <v>2635</v>
      </c>
      <c r="C51" s="3">
        <v>2008</v>
      </c>
      <c r="D51" s="89">
        <v>762</v>
      </c>
    </row>
    <row r="52" spans="1:4" s="12" customFormat="1" ht="12.75">
      <c r="A52" s="11">
        <v>28</v>
      </c>
      <c r="B52" s="1" t="s">
        <v>2636</v>
      </c>
      <c r="C52" s="3">
        <v>2008</v>
      </c>
      <c r="D52" s="89">
        <v>9308.6</v>
      </c>
    </row>
    <row r="53" spans="1:4" s="12" customFormat="1" ht="12.75">
      <c r="A53" s="11">
        <v>29</v>
      </c>
      <c r="B53" s="1" t="s">
        <v>2637</v>
      </c>
      <c r="C53" s="3">
        <v>2008</v>
      </c>
      <c r="D53" s="89">
        <v>2440</v>
      </c>
    </row>
    <row r="54" spans="1:4" s="12" customFormat="1" ht="12.75">
      <c r="A54" s="11">
        <v>30</v>
      </c>
      <c r="B54" s="1" t="s">
        <v>2638</v>
      </c>
      <c r="C54" s="3">
        <v>2008</v>
      </c>
      <c r="D54" s="89">
        <v>1610.4</v>
      </c>
    </row>
    <row r="55" spans="1:4" s="12" customFormat="1" ht="12.75">
      <c r="A55" s="11">
        <v>31</v>
      </c>
      <c r="B55" s="1" t="s">
        <v>2638</v>
      </c>
      <c r="C55" s="3">
        <v>2008</v>
      </c>
      <c r="D55" s="89">
        <v>1610.4</v>
      </c>
    </row>
    <row r="56" spans="1:4" s="12" customFormat="1" ht="12.75">
      <c r="A56" s="11">
        <v>32</v>
      </c>
      <c r="B56" s="1" t="s">
        <v>2638</v>
      </c>
      <c r="C56" s="3">
        <v>2008</v>
      </c>
      <c r="D56" s="89">
        <v>1610.4</v>
      </c>
    </row>
    <row r="57" spans="1:4" s="12" customFormat="1" ht="12.75">
      <c r="A57" s="11">
        <v>33</v>
      </c>
      <c r="B57" s="1" t="s">
        <v>2638</v>
      </c>
      <c r="C57" s="3">
        <v>2008</v>
      </c>
      <c r="D57" s="89">
        <v>1610.4</v>
      </c>
    </row>
    <row r="58" spans="1:4" s="12" customFormat="1" ht="12.75">
      <c r="A58" s="11">
        <v>34</v>
      </c>
      <c r="B58" s="1" t="s">
        <v>2638</v>
      </c>
      <c r="C58" s="3">
        <v>2008</v>
      </c>
      <c r="D58" s="89">
        <v>1610.4</v>
      </c>
    </row>
    <row r="59" spans="1:4" s="12" customFormat="1" ht="12.75">
      <c r="A59" s="11">
        <v>35</v>
      </c>
      <c r="B59" s="1" t="s">
        <v>2638</v>
      </c>
      <c r="C59" s="3">
        <v>2008</v>
      </c>
      <c r="D59" s="89">
        <v>1610.4</v>
      </c>
    </row>
    <row r="60" spans="1:4" s="12" customFormat="1" ht="12.75">
      <c r="A60" s="11">
        <v>36</v>
      </c>
      <c r="B60" s="1" t="s">
        <v>2639</v>
      </c>
      <c r="C60" s="3">
        <v>2008</v>
      </c>
      <c r="D60" s="89">
        <v>536.8</v>
      </c>
    </row>
    <row r="61" spans="1:4" s="12" customFormat="1" ht="12.75">
      <c r="A61" s="11">
        <v>37</v>
      </c>
      <c r="B61" s="1" t="s">
        <v>2639</v>
      </c>
      <c r="C61" s="3">
        <v>2008</v>
      </c>
      <c r="D61" s="89">
        <v>536.8</v>
      </c>
    </row>
    <row r="62" spans="1:4" s="12" customFormat="1" ht="12.75">
      <c r="A62" s="11">
        <v>38</v>
      </c>
      <c r="B62" s="1" t="s">
        <v>2639</v>
      </c>
      <c r="C62" s="3">
        <v>2008</v>
      </c>
      <c r="D62" s="89">
        <v>536.8</v>
      </c>
    </row>
    <row r="63" spans="1:4" s="12" customFormat="1" ht="12.75">
      <c r="A63" s="11">
        <v>39</v>
      </c>
      <c r="B63" s="1" t="s">
        <v>2639</v>
      </c>
      <c r="C63" s="3">
        <v>2008</v>
      </c>
      <c r="D63" s="89">
        <v>536.8</v>
      </c>
    </row>
    <row r="64" spans="1:4" s="12" customFormat="1" ht="12.75">
      <c r="A64" s="11">
        <v>40</v>
      </c>
      <c r="B64" s="1" t="s">
        <v>2639</v>
      </c>
      <c r="C64" s="3">
        <v>2008</v>
      </c>
      <c r="D64" s="89">
        <v>536.8</v>
      </c>
    </row>
    <row r="65" spans="1:4" s="12" customFormat="1" ht="12.75">
      <c r="A65" s="11">
        <v>41</v>
      </c>
      <c r="B65" s="1" t="s">
        <v>2639</v>
      </c>
      <c r="C65" s="3">
        <v>2008</v>
      </c>
      <c r="D65" s="89">
        <v>536.8</v>
      </c>
    </row>
    <row r="66" spans="1:4" s="12" customFormat="1" ht="12.75">
      <c r="A66" s="11">
        <v>42</v>
      </c>
      <c r="B66" s="1" t="s">
        <v>2639</v>
      </c>
      <c r="C66" s="3">
        <v>2008</v>
      </c>
      <c r="D66" s="89">
        <v>536.8</v>
      </c>
    </row>
    <row r="67" spans="1:4" s="12" customFormat="1" ht="12.75">
      <c r="A67" s="11">
        <v>43</v>
      </c>
      <c r="B67" s="1" t="s">
        <v>2639</v>
      </c>
      <c r="C67" s="3">
        <v>2008</v>
      </c>
      <c r="D67" s="89">
        <v>536.8</v>
      </c>
    </row>
    <row r="68" spans="1:4" s="12" customFormat="1" ht="12.75">
      <c r="A68" s="11">
        <v>44</v>
      </c>
      <c r="B68" s="1" t="s">
        <v>2639</v>
      </c>
      <c r="C68" s="3">
        <v>2008</v>
      </c>
      <c r="D68" s="89">
        <v>536.8</v>
      </c>
    </row>
    <row r="69" spans="1:4" s="12" customFormat="1" ht="12.75">
      <c r="A69" s="11">
        <v>45</v>
      </c>
      <c r="B69" s="1" t="s">
        <v>2639</v>
      </c>
      <c r="C69" s="3">
        <v>2008</v>
      </c>
      <c r="D69" s="89">
        <v>536.8</v>
      </c>
    </row>
    <row r="70" spans="1:4" s="12" customFormat="1" ht="12.75">
      <c r="A70" s="11">
        <v>46</v>
      </c>
      <c r="B70" s="1" t="s">
        <v>2639</v>
      </c>
      <c r="C70" s="3">
        <v>2008</v>
      </c>
      <c r="D70" s="89">
        <v>536.8</v>
      </c>
    </row>
    <row r="71" spans="1:4" s="12" customFormat="1" ht="12.75">
      <c r="A71" s="11">
        <v>47</v>
      </c>
      <c r="B71" s="1" t="s">
        <v>2639</v>
      </c>
      <c r="C71" s="3">
        <v>2008</v>
      </c>
      <c r="D71" s="89">
        <v>536.8</v>
      </c>
    </row>
    <row r="72" spans="1:4" s="12" customFormat="1" ht="12.75">
      <c r="A72" s="11">
        <v>48</v>
      </c>
      <c r="B72" s="1" t="s">
        <v>2639</v>
      </c>
      <c r="C72" s="3">
        <v>2008</v>
      </c>
      <c r="D72" s="89">
        <v>536.8</v>
      </c>
    </row>
    <row r="73" spans="1:4" s="12" customFormat="1" ht="12.75">
      <c r="A73" s="11">
        <v>49</v>
      </c>
      <c r="B73" s="1" t="s">
        <v>2639</v>
      </c>
      <c r="C73" s="3">
        <v>2008</v>
      </c>
      <c r="D73" s="89">
        <v>536.8</v>
      </c>
    </row>
    <row r="74" spans="1:4" s="12" customFormat="1" ht="12.75">
      <c r="A74" s="11">
        <v>50</v>
      </c>
      <c r="B74" s="1" t="s">
        <v>2639</v>
      </c>
      <c r="C74" s="3">
        <v>2008</v>
      </c>
      <c r="D74" s="89">
        <v>536.8</v>
      </c>
    </row>
    <row r="75" spans="1:4" s="12" customFormat="1" ht="12.75">
      <c r="A75" s="11">
        <v>51</v>
      </c>
      <c r="B75" s="1" t="s">
        <v>2639</v>
      </c>
      <c r="C75" s="3">
        <v>2008</v>
      </c>
      <c r="D75" s="89">
        <v>536.8</v>
      </c>
    </row>
    <row r="76" spans="1:4" s="12" customFormat="1" ht="12.75">
      <c r="A76" s="11">
        <v>52</v>
      </c>
      <c r="B76" s="1" t="s">
        <v>2639</v>
      </c>
      <c r="C76" s="3">
        <v>2008</v>
      </c>
      <c r="D76" s="89">
        <v>536.8</v>
      </c>
    </row>
    <row r="77" spans="1:4" s="12" customFormat="1" ht="12.75">
      <c r="A77" s="11">
        <v>53</v>
      </c>
      <c r="B77" s="1" t="s">
        <v>2639</v>
      </c>
      <c r="C77" s="3">
        <v>2008</v>
      </c>
      <c r="D77" s="89">
        <v>536.8</v>
      </c>
    </row>
    <row r="78" spans="1:4" s="12" customFormat="1" ht="12.75">
      <c r="A78" s="11">
        <v>54</v>
      </c>
      <c r="B78" s="1" t="s">
        <v>2639</v>
      </c>
      <c r="C78" s="3">
        <v>2008</v>
      </c>
      <c r="D78" s="89">
        <v>536.8</v>
      </c>
    </row>
    <row r="79" spans="1:4" s="12" customFormat="1" ht="12.75">
      <c r="A79" s="11">
        <v>55</v>
      </c>
      <c r="B79" s="1" t="s">
        <v>2639</v>
      </c>
      <c r="C79" s="3">
        <v>2008</v>
      </c>
      <c r="D79" s="89">
        <v>536.8</v>
      </c>
    </row>
    <row r="80" spans="1:4" s="12" customFormat="1" ht="12.75">
      <c r="A80" s="11">
        <v>56</v>
      </c>
      <c r="B80" s="1" t="s">
        <v>2639</v>
      </c>
      <c r="C80" s="3">
        <v>2008</v>
      </c>
      <c r="D80" s="89">
        <v>536.8</v>
      </c>
    </row>
    <row r="81" spans="1:4" s="12" customFormat="1" ht="12.75">
      <c r="A81" s="11">
        <v>57</v>
      </c>
      <c r="B81" s="1" t="s">
        <v>2639</v>
      </c>
      <c r="C81" s="3">
        <v>2008</v>
      </c>
      <c r="D81" s="89">
        <v>536.8</v>
      </c>
    </row>
    <row r="82" spans="1:4" s="12" customFormat="1" ht="12.75">
      <c r="A82" s="11">
        <v>58</v>
      </c>
      <c r="B82" s="1" t="s">
        <v>2639</v>
      </c>
      <c r="C82" s="3">
        <v>2008</v>
      </c>
      <c r="D82" s="89">
        <v>536.8</v>
      </c>
    </row>
    <row r="83" spans="1:4" s="12" customFormat="1" ht="12.75">
      <c r="A83" s="11">
        <v>59</v>
      </c>
      <c r="B83" s="1" t="s">
        <v>2639</v>
      </c>
      <c r="C83" s="3">
        <v>2008</v>
      </c>
      <c r="D83" s="89">
        <v>536.8</v>
      </c>
    </row>
    <row r="84" spans="1:4" s="12" customFormat="1" ht="12.75">
      <c r="A84" s="11">
        <v>60</v>
      </c>
      <c r="B84" s="1" t="s">
        <v>2639</v>
      </c>
      <c r="C84" s="3">
        <v>2008</v>
      </c>
      <c r="D84" s="89">
        <v>536.8</v>
      </c>
    </row>
    <row r="85" spans="1:4" s="12" customFormat="1" ht="12.75">
      <c r="A85" s="11">
        <v>61</v>
      </c>
      <c r="B85" s="1" t="s">
        <v>2639</v>
      </c>
      <c r="C85" s="3">
        <v>2008</v>
      </c>
      <c r="D85" s="89">
        <v>536.8</v>
      </c>
    </row>
    <row r="86" spans="1:4" s="12" customFormat="1" ht="12.75">
      <c r="A86" s="11">
        <v>62</v>
      </c>
      <c r="B86" s="1" t="s">
        <v>2639</v>
      </c>
      <c r="C86" s="3">
        <v>2008</v>
      </c>
      <c r="D86" s="89">
        <v>536.8</v>
      </c>
    </row>
    <row r="87" spans="1:4" s="12" customFormat="1" ht="12.75">
      <c r="A87" s="11">
        <v>63</v>
      </c>
      <c r="B87" s="1" t="s">
        <v>2639</v>
      </c>
      <c r="C87" s="3">
        <v>2008</v>
      </c>
      <c r="D87" s="89">
        <v>536.8</v>
      </c>
    </row>
    <row r="88" spans="1:4" s="12" customFormat="1" ht="12.75">
      <c r="A88" s="11">
        <v>64</v>
      </c>
      <c r="B88" s="1" t="s">
        <v>2639</v>
      </c>
      <c r="C88" s="3">
        <v>2008</v>
      </c>
      <c r="D88" s="89">
        <v>536.8</v>
      </c>
    </row>
    <row r="89" spans="1:4" s="12" customFormat="1" ht="12.75">
      <c r="A89" s="11">
        <v>65</v>
      </c>
      <c r="B89" s="1" t="s">
        <v>2639</v>
      </c>
      <c r="C89" s="3">
        <v>2008</v>
      </c>
      <c r="D89" s="89">
        <v>536.8</v>
      </c>
    </row>
    <row r="90" spans="1:4" s="12" customFormat="1" ht="12.75">
      <c r="A90" s="11">
        <v>66</v>
      </c>
      <c r="B90" s="1" t="s">
        <v>2634</v>
      </c>
      <c r="C90" s="3">
        <v>2008</v>
      </c>
      <c r="D90" s="89">
        <v>1342</v>
      </c>
    </row>
    <row r="91" spans="1:4" s="12" customFormat="1" ht="12.75">
      <c r="A91" s="11">
        <v>67</v>
      </c>
      <c r="B91" s="1" t="s">
        <v>2625</v>
      </c>
      <c r="C91" s="3">
        <v>2008</v>
      </c>
      <c r="D91" s="89">
        <v>817.4</v>
      </c>
    </row>
    <row r="92" spans="1:4" s="12" customFormat="1" ht="12.75">
      <c r="A92" s="11">
        <v>68</v>
      </c>
      <c r="B92" s="1" t="s">
        <v>2625</v>
      </c>
      <c r="C92" s="3">
        <v>2008</v>
      </c>
      <c r="D92" s="89">
        <v>817.4</v>
      </c>
    </row>
    <row r="93" spans="1:4" s="12" customFormat="1" ht="12.75">
      <c r="A93" s="11">
        <v>69</v>
      </c>
      <c r="B93" s="1" t="s">
        <v>2625</v>
      </c>
      <c r="C93" s="3">
        <v>2008</v>
      </c>
      <c r="D93" s="89">
        <v>817.4</v>
      </c>
    </row>
    <row r="94" spans="1:4" s="12" customFormat="1" ht="12.75">
      <c r="A94" s="11">
        <v>70</v>
      </c>
      <c r="B94" s="1" t="s">
        <v>2625</v>
      </c>
      <c r="C94" s="3">
        <v>2008</v>
      </c>
      <c r="D94" s="89">
        <v>817.4</v>
      </c>
    </row>
    <row r="95" spans="1:4" s="12" customFormat="1" ht="12.75">
      <c r="A95" s="11">
        <v>71</v>
      </c>
      <c r="B95" s="1" t="s">
        <v>2625</v>
      </c>
      <c r="C95" s="3">
        <v>2008</v>
      </c>
      <c r="D95" s="89">
        <v>817.4</v>
      </c>
    </row>
    <row r="96" spans="1:4" s="12" customFormat="1" ht="12.75">
      <c r="A96" s="11">
        <v>72</v>
      </c>
      <c r="B96" s="1" t="s">
        <v>2640</v>
      </c>
      <c r="C96" s="3">
        <v>2008</v>
      </c>
      <c r="D96" s="89">
        <v>967.02</v>
      </c>
    </row>
    <row r="97" spans="1:4" s="12" customFormat="1" ht="12.75">
      <c r="A97" s="11">
        <v>73</v>
      </c>
      <c r="B97" s="233" t="s">
        <v>2641</v>
      </c>
      <c r="C97" s="3">
        <v>2008</v>
      </c>
      <c r="D97" s="89">
        <v>509</v>
      </c>
    </row>
    <row r="98" spans="1:4" s="12" customFormat="1" ht="12.75">
      <c r="A98" s="11">
        <v>74</v>
      </c>
      <c r="B98" s="1" t="s">
        <v>2642</v>
      </c>
      <c r="C98" s="3">
        <v>2009</v>
      </c>
      <c r="D98" s="89">
        <v>790</v>
      </c>
    </row>
    <row r="99" spans="1:4" s="12" customFormat="1" ht="12.75">
      <c r="A99" s="11">
        <v>75</v>
      </c>
      <c r="B99" s="1" t="s">
        <v>95</v>
      </c>
      <c r="C99" s="3">
        <v>2009</v>
      </c>
      <c r="D99" s="89">
        <v>7076</v>
      </c>
    </row>
    <row r="100" spans="1:4" s="12" customFormat="1" ht="26.25">
      <c r="A100" s="11">
        <v>76</v>
      </c>
      <c r="B100" s="1" t="s">
        <v>2643</v>
      </c>
      <c r="C100" s="3">
        <v>2009</v>
      </c>
      <c r="D100" s="89">
        <v>661.16</v>
      </c>
    </row>
    <row r="101" spans="1:4" s="12" customFormat="1" ht="26.25">
      <c r="A101" s="11">
        <v>77</v>
      </c>
      <c r="B101" s="1" t="s">
        <v>2643</v>
      </c>
      <c r="C101" s="3">
        <v>2009</v>
      </c>
      <c r="D101" s="89">
        <v>661.16</v>
      </c>
    </row>
    <row r="102" spans="1:4" s="12" customFormat="1" ht="26.25">
      <c r="A102" s="11">
        <v>78</v>
      </c>
      <c r="B102" s="1" t="s">
        <v>2643</v>
      </c>
      <c r="C102" s="3">
        <v>2009</v>
      </c>
      <c r="D102" s="89">
        <v>711.21</v>
      </c>
    </row>
    <row r="103" spans="1:4" s="12" customFormat="1" ht="26.25">
      <c r="A103" s="11">
        <v>79</v>
      </c>
      <c r="B103" s="1" t="s">
        <v>2643</v>
      </c>
      <c r="C103" s="3">
        <v>2009</v>
      </c>
      <c r="D103" s="89">
        <v>711.21</v>
      </c>
    </row>
    <row r="104" spans="1:4" s="12" customFormat="1" ht="12.75">
      <c r="A104" s="11">
        <v>80</v>
      </c>
      <c r="B104" s="1" t="s">
        <v>2644</v>
      </c>
      <c r="C104" s="3">
        <v>2009</v>
      </c>
      <c r="D104" s="89">
        <v>400</v>
      </c>
    </row>
    <row r="105" spans="1:4" s="12" customFormat="1" ht="12.75">
      <c r="A105" s="11">
        <v>81</v>
      </c>
      <c r="B105" s="1" t="s">
        <v>2645</v>
      </c>
      <c r="C105" s="3">
        <v>2009</v>
      </c>
      <c r="D105" s="89">
        <v>715</v>
      </c>
    </row>
    <row r="106" spans="1:4" s="12" customFormat="1" ht="12.75">
      <c r="A106" s="11">
        <v>82</v>
      </c>
      <c r="B106" s="1" t="s">
        <v>2646</v>
      </c>
      <c r="C106" s="3">
        <v>2009</v>
      </c>
      <c r="D106" s="89">
        <v>517</v>
      </c>
    </row>
    <row r="107" spans="1:4" s="12" customFormat="1" ht="12.75">
      <c r="A107" s="11">
        <v>83</v>
      </c>
      <c r="B107" s="1" t="s">
        <v>2646</v>
      </c>
      <c r="C107" s="3">
        <v>2009</v>
      </c>
      <c r="D107" s="89">
        <v>517</v>
      </c>
    </row>
    <row r="108" spans="1:4" s="12" customFormat="1" ht="12.75">
      <c r="A108" s="11">
        <v>84</v>
      </c>
      <c r="B108" s="1" t="s">
        <v>2646</v>
      </c>
      <c r="C108" s="3">
        <v>2009</v>
      </c>
      <c r="D108" s="89">
        <v>517</v>
      </c>
    </row>
    <row r="109" spans="1:4" s="12" customFormat="1" ht="12.75">
      <c r="A109" s="11">
        <v>85</v>
      </c>
      <c r="B109" s="1" t="s">
        <v>2646</v>
      </c>
      <c r="C109" s="3">
        <v>2009</v>
      </c>
      <c r="D109" s="89">
        <v>517</v>
      </c>
    </row>
    <row r="110" spans="1:4" s="12" customFormat="1" ht="12.75">
      <c r="A110" s="11">
        <v>86</v>
      </c>
      <c r="B110" s="1" t="s">
        <v>2646</v>
      </c>
      <c r="C110" s="3">
        <v>2009</v>
      </c>
      <c r="D110" s="89">
        <v>517</v>
      </c>
    </row>
    <row r="111" spans="1:4" s="12" customFormat="1" ht="12.75">
      <c r="A111" s="11">
        <v>87</v>
      </c>
      <c r="B111" s="1" t="s">
        <v>2646</v>
      </c>
      <c r="C111" s="3">
        <v>2009</v>
      </c>
      <c r="D111" s="89">
        <v>517</v>
      </c>
    </row>
    <row r="112" spans="1:4" s="12" customFormat="1" ht="12.75">
      <c r="A112" s="11">
        <v>88</v>
      </c>
      <c r="B112" s="1" t="s">
        <v>2647</v>
      </c>
      <c r="C112" s="3">
        <v>2009</v>
      </c>
      <c r="D112" s="89">
        <v>637.5</v>
      </c>
    </row>
    <row r="113" spans="1:4" s="12" customFormat="1" ht="12.75">
      <c r="A113" s="11">
        <v>89</v>
      </c>
      <c r="B113" s="1" t="s">
        <v>2647</v>
      </c>
      <c r="C113" s="3">
        <v>2009</v>
      </c>
      <c r="D113" s="89">
        <v>637.5</v>
      </c>
    </row>
    <row r="114" spans="1:4" s="12" customFormat="1" ht="12.75">
      <c r="A114" s="11">
        <v>90</v>
      </c>
      <c r="B114" s="1" t="s">
        <v>2647</v>
      </c>
      <c r="C114" s="3">
        <v>2009</v>
      </c>
      <c r="D114" s="89">
        <v>637.5</v>
      </c>
    </row>
    <row r="115" spans="1:4" s="12" customFormat="1" ht="12.75">
      <c r="A115" s="11">
        <v>91</v>
      </c>
      <c r="B115" s="1" t="s">
        <v>2647</v>
      </c>
      <c r="C115" s="3">
        <v>2009</v>
      </c>
      <c r="D115" s="89">
        <v>637.5</v>
      </c>
    </row>
    <row r="116" spans="1:4" s="12" customFormat="1" ht="12.75">
      <c r="A116" s="11">
        <v>92</v>
      </c>
      <c r="B116" s="1" t="s">
        <v>2647</v>
      </c>
      <c r="C116" s="3">
        <v>2009</v>
      </c>
      <c r="D116" s="89">
        <v>664.95</v>
      </c>
    </row>
    <row r="117" spans="1:4" s="12" customFormat="1" ht="12.75">
      <c r="A117" s="11">
        <v>93</v>
      </c>
      <c r="B117" s="1" t="s">
        <v>2648</v>
      </c>
      <c r="C117" s="3">
        <v>2009</v>
      </c>
      <c r="D117" s="89">
        <v>762.88</v>
      </c>
    </row>
    <row r="118" spans="1:4" s="12" customFormat="1" ht="12.75">
      <c r="A118" s="11">
        <v>94</v>
      </c>
      <c r="B118" s="1" t="s">
        <v>2649</v>
      </c>
      <c r="C118" s="3">
        <v>2009</v>
      </c>
      <c r="D118" s="89">
        <v>547.43</v>
      </c>
    </row>
    <row r="119" spans="1:4" s="12" customFormat="1" ht="12.75">
      <c r="A119" s="11">
        <v>95</v>
      </c>
      <c r="B119" s="1" t="s">
        <v>2649</v>
      </c>
      <c r="C119" s="3">
        <v>2009</v>
      </c>
      <c r="D119" s="89">
        <v>547.43</v>
      </c>
    </row>
    <row r="120" spans="1:4" s="12" customFormat="1" ht="12.75">
      <c r="A120" s="11">
        <v>96</v>
      </c>
      <c r="B120" s="1" t="s">
        <v>2649</v>
      </c>
      <c r="C120" s="3">
        <v>2009</v>
      </c>
      <c r="D120" s="89">
        <v>547.43</v>
      </c>
    </row>
    <row r="121" spans="1:4" s="12" customFormat="1" ht="12.75">
      <c r="A121" s="11">
        <v>97</v>
      </c>
      <c r="B121" s="1" t="s">
        <v>2649</v>
      </c>
      <c r="C121" s="3">
        <v>2009</v>
      </c>
      <c r="D121" s="89">
        <v>547.43</v>
      </c>
    </row>
    <row r="122" spans="1:4" s="12" customFormat="1" ht="12.75">
      <c r="A122" s="11">
        <v>98</v>
      </c>
      <c r="B122" s="1" t="s">
        <v>2649</v>
      </c>
      <c r="C122" s="3">
        <v>2009</v>
      </c>
      <c r="D122" s="89">
        <v>547.43</v>
      </c>
    </row>
    <row r="123" spans="1:4" s="12" customFormat="1" ht="12.75">
      <c r="A123" s="11">
        <v>99</v>
      </c>
      <c r="B123" s="1" t="s">
        <v>2649</v>
      </c>
      <c r="C123" s="3">
        <v>2009</v>
      </c>
      <c r="D123" s="89">
        <v>585</v>
      </c>
    </row>
    <row r="124" spans="1:4" s="12" customFormat="1" ht="12.75">
      <c r="A124" s="11">
        <v>100</v>
      </c>
      <c r="B124" s="1" t="s">
        <v>2650</v>
      </c>
      <c r="C124" s="3">
        <v>2009</v>
      </c>
      <c r="D124" s="89">
        <v>905</v>
      </c>
    </row>
    <row r="125" spans="1:4" s="12" customFormat="1" ht="12.75">
      <c r="A125" s="11">
        <v>101</v>
      </c>
      <c r="B125" s="1" t="s">
        <v>2651</v>
      </c>
      <c r="C125" s="3">
        <v>2009</v>
      </c>
      <c r="D125" s="89">
        <v>1218</v>
      </c>
    </row>
    <row r="126" spans="1:4" s="12" customFormat="1" ht="12.75">
      <c r="A126" s="11">
        <v>102</v>
      </c>
      <c r="B126" s="1" t="s">
        <v>2652</v>
      </c>
      <c r="C126" s="3">
        <v>2009</v>
      </c>
      <c r="D126" s="89">
        <v>1061.4</v>
      </c>
    </row>
    <row r="127" spans="1:4" s="12" customFormat="1" ht="12.75">
      <c r="A127" s="11">
        <v>103</v>
      </c>
      <c r="B127" s="1" t="s">
        <v>2652</v>
      </c>
      <c r="C127" s="3">
        <v>2009</v>
      </c>
      <c r="D127" s="89">
        <v>1061.4</v>
      </c>
    </row>
    <row r="128" spans="1:4" s="12" customFormat="1" ht="12.75">
      <c r="A128" s="11">
        <v>104</v>
      </c>
      <c r="B128" s="1" t="s">
        <v>2652</v>
      </c>
      <c r="C128" s="3">
        <v>2009</v>
      </c>
      <c r="D128" s="89">
        <v>1061.4</v>
      </c>
    </row>
    <row r="129" spans="1:4" s="12" customFormat="1" ht="12.75">
      <c r="A129" s="11">
        <v>105</v>
      </c>
      <c r="B129" s="1" t="s">
        <v>2652</v>
      </c>
      <c r="C129" s="3">
        <v>2009</v>
      </c>
      <c r="D129" s="89">
        <v>1061.4</v>
      </c>
    </row>
    <row r="130" spans="1:4" s="12" customFormat="1" ht="12.75">
      <c r="A130" s="11">
        <v>106</v>
      </c>
      <c r="B130" s="1" t="s">
        <v>2653</v>
      </c>
      <c r="C130" s="3">
        <v>2009</v>
      </c>
      <c r="D130" s="89">
        <v>11224</v>
      </c>
    </row>
    <row r="131" spans="1:4" s="12" customFormat="1" ht="26.25">
      <c r="A131" s="11">
        <v>107</v>
      </c>
      <c r="B131" s="1" t="s">
        <v>2654</v>
      </c>
      <c r="C131" s="3">
        <v>2009</v>
      </c>
      <c r="D131" s="89">
        <v>17080</v>
      </c>
    </row>
    <row r="132" spans="1:4" s="12" customFormat="1" ht="12.75">
      <c r="A132" s="11">
        <v>108</v>
      </c>
      <c r="B132" s="233" t="s">
        <v>2655</v>
      </c>
      <c r="C132" s="3">
        <v>2009</v>
      </c>
      <c r="D132" s="89">
        <v>799</v>
      </c>
    </row>
    <row r="133" spans="1:4" s="12" customFormat="1" ht="12.75">
      <c r="A133" s="11">
        <v>109</v>
      </c>
      <c r="B133" s="233" t="s">
        <v>2655</v>
      </c>
      <c r="C133" s="3">
        <v>2009</v>
      </c>
      <c r="D133" s="89">
        <v>799</v>
      </c>
    </row>
    <row r="134" spans="1:4" s="12" customFormat="1" ht="12.75">
      <c r="A134" s="11">
        <v>110</v>
      </c>
      <c r="B134" s="233" t="s">
        <v>2655</v>
      </c>
      <c r="C134" s="3">
        <v>2009</v>
      </c>
      <c r="D134" s="89">
        <v>799</v>
      </c>
    </row>
    <row r="135" spans="1:4" s="12" customFormat="1" ht="12.75">
      <c r="A135" s="11">
        <v>111</v>
      </c>
      <c r="B135" s="233" t="s">
        <v>2655</v>
      </c>
      <c r="C135" s="3">
        <v>2009</v>
      </c>
      <c r="D135" s="89">
        <v>799</v>
      </c>
    </row>
    <row r="136" spans="1:4" s="12" customFormat="1" ht="12.75">
      <c r="A136" s="11">
        <v>112</v>
      </c>
      <c r="B136" s="233" t="s">
        <v>2656</v>
      </c>
      <c r="C136" s="3">
        <v>2009</v>
      </c>
      <c r="D136" s="89">
        <v>1488</v>
      </c>
    </row>
    <row r="137" spans="1:4" s="12" customFormat="1" ht="12.75">
      <c r="A137" s="11">
        <v>113</v>
      </c>
      <c r="B137" s="233" t="s">
        <v>2657</v>
      </c>
      <c r="C137" s="3">
        <v>2009</v>
      </c>
      <c r="D137" s="89">
        <v>952.01</v>
      </c>
    </row>
    <row r="138" spans="1:4" s="12" customFormat="1" ht="12.75">
      <c r="A138" s="11">
        <v>114</v>
      </c>
      <c r="B138" s="233" t="s">
        <v>2658</v>
      </c>
      <c r="C138" s="3">
        <v>2009</v>
      </c>
      <c r="D138" s="89">
        <v>2764</v>
      </c>
    </row>
    <row r="139" spans="1:4" s="12" customFormat="1" ht="12.75">
      <c r="A139" s="11">
        <v>115</v>
      </c>
      <c r="B139" s="233" t="s">
        <v>2659</v>
      </c>
      <c r="C139" s="3">
        <v>2009</v>
      </c>
      <c r="D139" s="89">
        <v>585.6</v>
      </c>
    </row>
    <row r="140" spans="1:4" s="12" customFormat="1" ht="12.75">
      <c r="A140" s="11">
        <v>116</v>
      </c>
      <c r="B140" s="233" t="s">
        <v>2659</v>
      </c>
      <c r="C140" s="3">
        <v>2009</v>
      </c>
      <c r="D140" s="89">
        <v>585.6</v>
      </c>
    </row>
    <row r="141" spans="1:4" s="12" customFormat="1" ht="12.75">
      <c r="A141" s="11">
        <v>117</v>
      </c>
      <c r="B141" s="233" t="s">
        <v>2659</v>
      </c>
      <c r="C141" s="3">
        <v>2009</v>
      </c>
      <c r="D141" s="89">
        <v>585.6</v>
      </c>
    </row>
    <row r="142" spans="1:4" s="12" customFormat="1" ht="12.75">
      <c r="A142" s="11">
        <v>118</v>
      </c>
      <c r="B142" s="233" t="s">
        <v>2659</v>
      </c>
      <c r="C142" s="3">
        <v>2009</v>
      </c>
      <c r="D142" s="89">
        <v>585.6</v>
      </c>
    </row>
    <row r="143" spans="1:4" s="12" customFormat="1" ht="12.75">
      <c r="A143" s="11">
        <v>119</v>
      </c>
      <c r="B143" s="233" t="s">
        <v>2659</v>
      </c>
      <c r="C143" s="3">
        <v>2009</v>
      </c>
      <c r="D143" s="89">
        <v>585.6</v>
      </c>
    </row>
    <row r="144" spans="1:4" s="12" customFormat="1" ht="12.75">
      <c r="A144" s="11">
        <v>120</v>
      </c>
      <c r="B144" s="233" t="s">
        <v>2659</v>
      </c>
      <c r="C144" s="3">
        <v>2009</v>
      </c>
      <c r="D144" s="89">
        <v>585.6</v>
      </c>
    </row>
    <row r="145" spans="1:4" s="12" customFormat="1" ht="12.75">
      <c r="A145" s="11">
        <v>121</v>
      </c>
      <c r="B145" s="233" t="s">
        <v>2659</v>
      </c>
      <c r="C145" s="3">
        <v>2009</v>
      </c>
      <c r="D145" s="89">
        <v>585.6</v>
      </c>
    </row>
    <row r="146" spans="1:4" s="12" customFormat="1" ht="12.75">
      <c r="A146" s="11">
        <v>122</v>
      </c>
      <c r="B146" s="233" t="s">
        <v>2659</v>
      </c>
      <c r="C146" s="3">
        <v>2009</v>
      </c>
      <c r="D146" s="89">
        <v>585.6</v>
      </c>
    </row>
    <row r="147" spans="1:4" s="12" customFormat="1" ht="12.75">
      <c r="A147" s="11">
        <v>123</v>
      </c>
      <c r="B147" s="233" t="s">
        <v>2659</v>
      </c>
      <c r="C147" s="3">
        <v>2009</v>
      </c>
      <c r="D147" s="89">
        <v>585.6</v>
      </c>
    </row>
    <row r="148" spans="1:4" s="12" customFormat="1" ht="12.75">
      <c r="A148" s="11">
        <v>124</v>
      </c>
      <c r="B148" s="233" t="s">
        <v>2659</v>
      </c>
      <c r="C148" s="3">
        <v>2009</v>
      </c>
      <c r="D148" s="89">
        <v>585.6</v>
      </c>
    </row>
    <row r="149" spans="1:4" s="12" customFormat="1" ht="12.75">
      <c r="A149" s="11">
        <v>125</v>
      </c>
      <c r="B149" s="233" t="s">
        <v>2659</v>
      </c>
      <c r="C149" s="3">
        <v>2009</v>
      </c>
      <c r="D149" s="89">
        <v>585.6</v>
      </c>
    </row>
    <row r="150" spans="1:4" s="12" customFormat="1" ht="12.75">
      <c r="A150" s="11">
        <v>126</v>
      </c>
      <c r="B150" s="233" t="s">
        <v>2659</v>
      </c>
      <c r="C150" s="3">
        <v>2009</v>
      </c>
      <c r="D150" s="89">
        <v>585.6</v>
      </c>
    </row>
    <row r="151" spans="1:4" s="12" customFormat="1" ht="12.75">
      <c r="A151" s="11">
        <v>127</v>
      </c>
      <c r="B151" s="233" t="s">
        <v>2659</v>
      </c>
      <c r="C151" s="3">
        <v>2009</v>
      </c>
      <c r="D151" s="89">
        <v>585.6</v>
      </c>
    </row>
    <row r="152" spans="1:4" s="12" customFormat="1" ht="12.75">
      <c r="A152" s="11">
        <v>128</v>
      </c>
      <c r="B152" s="233" t="s">
        <v>2659</v>
      </c>
      <c r="C152" s="3">
        <v>2009</v>
      </c>
      <c r="D152" s="89">
        <v>585.6</v>
      </c>
    </row>
    <row r="153" spans="1:4" s="12" customFormat="1" ht="12.75">
      <c r="A153" s="11">
        <v>129</v>
      </c>
      <c r="B153" s="233" t="s">
        <v>2659</v>
      </c>
      <c r="C153" s="3">
        <v>2009</v>
      </c>
      <c r="D153" s="89">
        <v>585.6</v>
      </c>
    </row>
    <row r="154" spans="1:4" s="12" customFormat="1" ht="12.75">
      <c r="A154" s="11">
        <v>130</v>
      </c>
      <c r="B154" s="233" t="s">
        <v>2659</v>
      </c>
      <c r="C154" s="3">
        <v>2009</v>
      </c>
      <c r="D154" s="89">
        <v>585.6</v>
      </c>
    </row>
    <row r="155" spans="1:4" s="12" customFormat="1" ht="12.75">
      <c r="A155" s="11">
        <v>131</v>
      </c>
      <c r="B155" s="233" t="s">
        <v>2659</v>
      </c>
      <c r="C155" s="3">
        <v>2009</v>
      </c>
      <c r="D155" s="89">
        <v>585.6</v>
      </c>
    </row>
    <row r="156" spans="1:4" s="12" customFormat="1" ht="12.75">
      <c r="A156" s="11">
        <v>132</v>
      </c>
      <c r="B156" s="233" t="s">
        <v>2660</v>
      </c>
      <c r="C156" s="3">
        <v>2010</v>
      </c>
      <c r="D156" s="89">
        <v>718.99</v>
      </c>
    </row>
    <row r="157" spans="1:4" s="12" customFormat="1" ht="12.75">
      <c r="A157" s="11">
        <v>133</v>
      </c>
      <c r="B157" s="233" t="s">
        <v>2661</v>
      </c>
      <c r="C157" s="3">
        <v>2010</v>
      </c>
      <c r="D157" s="89">
        <v>626</v>
      </c>
    </row>
    <row r="158" spans="1:4" s="12" customFormat="1" ht="12.75">
      <c r="A158" s="11">
        <v>134</v>
      </c>
      <c r="B158" s="233" t="s">
        <v>2661</v>
      </c>
      <c r="C158" s="3">
        <v>2010</v>
      </c>
      <c r="D158" s="89">
        <v>626</v>
      </c>
    </row>
    <row r="159" spans="1:4" s="12" customFormat="1" ht="12.75">
      <c r="A159" s="11">
        <v>135</v>
      </c>
      <c r="B159" s="233" t="s">
        <v>2662</v>
      </c>
      <c r="C159" s="3">
        <v>2010</v>
      </c>
      <c r="D159" s="89">
        <v>2621.78</v>
      </c>
    </row>
    <row r="160" spans="1:4" s="12" customFormat="1" ht="12.75">
      <c r="A160" s="11">
        <v>136</v>
      </c>
      <c r="B160" s="233" t="s">
        <v>2662</v>
      </c>
      <c r="C160" s="3">
        <v>2010</v>
      </c>
      <c r="D160" s="89">
        <v>2621.78</v>
      </c>
    </row>
    <row r="161" spans="1:4" s="12" customFormat="1" ht="12.75">
      <c r="A161" s="11">
        <v>137</v>
      </c>
      <c r="B161" s="233" t="s">
        <v>2662</v>
      </c>
      <c r="C161" s="3">
        <v>2010</v>
      </c>
      <c r="D161" s="89">
        <v>2621.78</v>
      </c>
    </row>
    <row r="162" spans="1:4" s="12" customFormat="1" ht="12.75">
      <c r="A162" s="11">
        <v>138</v>
      </c>
      <c r="B162" s="233" t="s">
        <v>2662</v>
      </c>
      <c r="C162" s="3">
        <v>2010</v>
      </c>
      <c r="D162" s="89">
        <v>2621.78</v>
      </c>
    </row>
    <row r="163" spans="1:4" s="12" customFormat="1" ht="12.75">
      <c r="A163" s="11">
        <v>139</v>
      </c>
      <c r="B163" s="233" t="s">
        <v>2662</v>
      </c>
      <c r="C163" s="3">
        <v>2010</v>
      </c>
      <c r="D163" s="89">
        <v>2621.78</v>
      </c>
    </row>
    <row r="164" spans="1:4" s="12" customFormat="1" ht="12.75">
      <c r="A164" s="11">
        <v>140</v>
      </c>
      <c r="B164" s="233" t="s">
        <v>2663</v>
      </c>
      <c r="C164" s="3">
        <v>2010</v>
      </c>
      <c r="D164" s="89">
        <v>1647</v>
      </c>
    </row>
    <row r="165" spans="1:4" s="12" customFormat="1" ht="12.75">
      <c r="A165" s="11">
        <v>141</v>
      </c>
      <c r="B165" s="233" t="s">
        <v>2663</v>
      </c>
      <c r="C165" s="3">
        <v>2010</v>
      </c>
      <c r="D165" s="89">
        <v>1647</v>
      </c>
    </row>
    <row r="166" spans="1:4" s="12" customFormat="1" ht="12.75">
      <c r="A166" s="11">
        <v>142</v>
      </c>
      <c r="B166" s="233" t="s">
        <v>2663</v>
      </c>
      <c r="C166" s="3">
        <v>2010</v>
      </c>
      <c r="D166" s="89">
        <v>1647</v>
      </c>
    </row>
    <row r="167" spans="1:4" s="12" customFormat="1" ht="12.75">
      <c r="A167" s="11">
        <v>143</v>
      </c>
      <c r="B167" s="233" t="s">
        <v>2663</v>
      </c>
      <c r="C167" s="3">
        <v>2010</v>
      </c>
      <c r="D167" s="89">
        <v>1647</v>
      </c>
    </row>
    <row r="168" spans="1:4" s="12" customFormat="1" ht="12.75">
      <c r="A168" s="11">
        <v>144</v>
      </c>
      <c r="B168" s="233" t="s">
        <v>2663</v>
      </c>
      <c r="C168" s="3">
        <v>2010</v>
      </c>
      <c r="D168" s="89">
        <v>1647</v>
      </c>
    </row>
    <row r="169" spans="1:4" s="12" customFormat="1" ht="12.75">
      <c r="A169" s="11">
        <v>145</v>
      </c>
      <c r="B169" s="233" t="s">
        <v>2663</v>
      </c>
      <c r="C169" s="3">
        <v>2010</v>
      </c>
      <c r="D169" s="89">
        <v>1671.4</v>
      </c>
    </row>
    <row r="170" spans="1:4" s="12" customFormat="1" ht="12.75">
      <c r="A170" s="11">
        <v>146</v>
      </c>
      <c r="B170" s="233" t="s">
        <v>2663</v>
      </c>
      <c r="C170" s="3">
        <v>2010</v>
      </c>
      <c r="D170" s="89">
        <v>1671.4</v>
      </c>
    </row>
    <row r="171" spans="1:4" s="12" customFormat="1" ht="12.75">
      <c r="A171" s="11">
        <v>147</v>
      </c>
      <c r="B171" s="233" t="s">
        <v>2663</v>
      </c>
      <c r="C171" s="3">
        <v>2010</v>
      </c>
      <c r="D171" s="89">
        <v>1671.4</v>
      </c>
    </row>
    <row r="172" spans="1:4" s="12" customFormat="1" ht="12.75">
      <c r="A172" s="11">
        <v>148</v>
      </c>
      <c r="B172" s="233" t="s">
        <v>2663</v>
      </c>
      <c r="C172" s="3">
        <v>2010</v>
      </c>
      <c r="D172" s="89">
        <v>1671.4</v>
      </c>
    </row>
    <row r="173" spans="1:4" s="12" customFormat="1" ht="12.75">
      <c r="A173" s="11">
        <v>149</v>
      </c>
      <c r="B173" s="233" t="s">
        <v>2663</v>
      </c>
      <c r="C173" s="3">
        <v>2010</v>
      </c>
      <c r="D173" s="89">
        <v>1671.4</v>
      </c>
    </row>
    <row r="174" spans="1:4" s="12" customFormat="1" ht="12.75">
      <c r="A174" s="11">
        <v>150</v>
      </c>
      <c r="B174" s="233" t="s">
        <v>2663</v>
      </c>
      <c r="C174" s="3">
        <v>2010</v>
      </c>
      <c r="D174" s="89">
        <v>1671.4</v>
      </c>
    </row>
    <row r="175" spans="1:4" s="12" customFormat="1" ht="12.75">
      <c r="A175" s="11">
        <v>151</v>
      </c>
      <c r="B175" s="233" t="s">
        <v>2664</v>
      </c>
      <c r="C175" s="3">
        <v>2010</v>
      </c>
      <c r="D175" s="89">
        <v>12935</v>
      </c>
    </row>
    <row r="176" spans="1:4" s="12" customFormat="1" ht="12.75">
      <c r="A176" s="11">
        <v>152</v>
      </c>
      <c r="B176" s="233" t="s">
        <v>2665</v>
      </c>
      <c r="C176" s="3">
        <v>2010</v>
      </c>
      <c r="D176" s="89">
        <v>1450</v>
      </c>
    </row>
    <row r="177" spans="1:4" s="12" customFormat="1" ht="12.75">
      <c r="A177" s="11">
        <v>153</v>
      </c>
      <c r="B177" s="233" t="s">
        <v>2666</v>
      </c>
      <c r="C177" s="3">
        <v>2010</v>
      </c>
      <c r="D177" s="89">
        <v>950</v>
      </c>
    </row>
    <row r="178" spans="1:4" s="12" customFormat="1" ht="12.75">
      <c r="A178" s="11">
        <v>154</v>
      </c>
      <c r="B178" s="233" t="s">
        <v>2667</v>
      </c>
      <c r="C178" s="3">
        <v>2010</v>
      </c>
      <c r="D178" s="89">
        <v>11236.98</v>
      </c>
    </row>
    <row r="179" spans="1:4" s="12" customFormat="1" ht="12.75">
      <c r="A179" s="11">
        <v>155</v>
      </c>
      <c r="B179" s="233" t="s">
        <v>2668</v>
      </c>
      <c r="C179" s="3">
        <v>2010</v>
      </c>
      <c r="D179" s="89">
        <v>17658.26</v>
      </c>
    </row>
    <row r="180" spans="1:4" s="12" customFormat="1" ht="12.75">
      <c r="A180" s="11">
        <v>156</v>
      </c>
      <c r="B180" s="233" t="s">
        <v>2669</v>
      </c>
      <c r="C180" s="3">
        <v>2010</v>
      </c>
      <c r="D180" s="89">
        <v>2906.04</v>
      </c>
    </row>
    <row r="181" spans="1:4" s="12" customFormat="1" ht="12.75">
      <c r="A181" s="11">
        <v>157</v>
      </c>
      <c r="B181" s="233" t="s">
        <v>2670</v>
      </c>
      <c r="C181" s="3">
        <v>2010</v>
      </c>
      <c r="D181" s="89">
        <v>11358.2</v>
      </c>
    </row>
    <row r="182" spans="1:4" s="12" customFormat="1" ht="26.25">
      <c r="A182" s="11">
        <v>158</v>
      </c>
      <c r="B182" s="234" t="s">
        <v>2671</v>
      </c>
      <c r="C182" s="3">
        <v>2010</v>
      </c>
      <c r="D182" s="89">
        <v>3304.16</v>
      </c>
    </row>
    <row r="183" spans="1:4" s="12" customFormat="1" ht="26.25">
      <c r="A183" s="11">
        <v>159</v>
      </c>
      <c r="B183" s="234" t="s">
        <v>2671</v>
      </c>
      <c r="C183" s="3">
        <v>2010</v>
      </c>
      <c r="D183" s="89">
        <v>3304.16</v>
      </c>
    </row>
    <row r="184" spans="1:4" s="12" customFormat="1" ht="12.75">
      <c r="A184" s="11">
        <v>160</v>
      </c>
      <c r="B184" s="234" t="s">
        <v>2672</v>
      </c>
      <c r="C184" s="3">
        <v>2010</v>
      </c>
      <c r="D184" s="89">
        <v>1021.76</v>
      </c>
    </row>
    <row r="185" spans="1:4" s="12" customFormat="1" ht="12.75">
      <c r="A185" s="11">
        <v>161</v>
      </c>
      <c r="B185" s="234" t="s">
        <v>2673</v>
      </c>
      <c r="C185" s="3">
        <v>2010</v>
      </c>
      <c r="D185" s="89">
        <v>1295.98</v>
      </c>
    </row>
    <row r="186" spans="1:4" s="12" customFormat="1" ht="12.75">
      <c r="A186" s="11">
        <v>162</v>
      </c>
      <c r="B186" s="234" t="s">
        <v>2674</v>
      </c>
      <c r="C186" s="3">
        <v>2010</v>
      </c>
      <c r="D186" s="89">
        <v>965.52</v>
      </c>
    </row>
    <row r="187" spans="1:4" s="12" customFormat="1" ht="12.75">
      <c r="A187" s="11">
        <v>163</v>
      </c>
      <c r="B187" s="234" t="s">
        <v>2674</v>
      </c>
      <c r="C187" s="3">
        <v>2010</v>
      </c>
      <c r="D187" s="89">
        <v>992.23</v>
      </c>
    </row>
    <row r="188" spans="1:4" s="12" customFormat="1" ht="12.75">
      <c r="A188" s="11">
        <v>164</v>
      </c>
      <c r="B188" s="233" t="s">
        <v>2663</v>
      </c>
      <c r="C188" s="3">
        <v>2011</v>
      </c>
      <c r="D188" s="89">
        <v>1530.12</v>
      </c>
    </row>
    <row r="189" spans="1:4" s="12" customFormat="1" ht="12.75">
      <c r="A189" s="11">
        <v>165</v>
      </c>
      <c r="B189" s="233" t="s">
        <v>2663</v>
      </c>
      <c r="C189" s="3">
        <v>2011</v>
      </c>
      <c r="D189" s="89">
        <v>1530.12</v>
      </c>
    </row>
    <row r="190" spans="1:4" s="12" customFormat="1" ht="12.75">
      <c r="A190" s="11">
        <v>166</v>
      </c>
      <c r="B190" s="233" t="s">
        <v>2663</v>
      </c>
      <c r="C190" s="3">
        <v>2011</v>
      </c>
      <c r="D190" s="89">
        <v>1530.12</v>
      </c>
    </row>
    <row r="191" spans="1:4" s="12" customFormat="1" ht="12.75">
      <c r="A191" s="11">
        <v>167</v>
      </c>
      <c r="B191" s="1" t="s">
        <v>2675</v>
      </c>
      <c r="C191" s="3">
        <v>2011</v>
      </c>
      <c r="D191" s="89">
        <v>914.3</v>
      </c>
    </row>
    <row r="192" spans="1:4" s="12" customFormat="1" ht="12.75">
      <c r="A192" s="11">
        <v>168</v>
      </c>
      <c r="B192" s="1" t="s">
        <v>2675</v>
      </c>
      <c r="C192" s="3">
        <v>2011</v>
      </c>
      <c r="D192" s="89">
        <v>914.3</v>
      </c>
    </row>
    <row r="193" spans="1:4" s="12" customFormat="1" ht="12.75">
      <c r="A193" s="11">
        <v>169</v>
      </c>
      <c r="B193" s="1" t="s">
        <v>2675</v>
      </c>
      <c r="C193" s="3">
        <v>2011</v>
      </c>
      <c r="D193" s="89">
        <v>914.3</v>
      </c>
    </row>
    <row r="194" spans="1:4" s="12" customFormat="1" ht="12.75">
      <c r="A194" s="11">
        <v>170</v>
      </c>
      <c r="B194" s="1" t="s">
        <v>2676</v>
      </c>
      <c r="C194" s="3">
        <v>2011</v>
      </c>
      <c r="D194" s="89">
        <v>868.98</v>
      </c>
    </row>
    <row r="195" spans="1:4" s="12" customFormat="1" ht="12.75">
      <c r="A195" s="11">
        <v>171</v>
      </c>
      <c r="B195" s="233" t="s">
        <v>2663</v>
      </c>
      <c r="C195" s="3">
        <v>2011</v>
      </c>
      <c r="D195" s="89">
        <v>1708.8</v>
      </c>
    </row>
    <row r="196" spans="1:4" s="12" customFormat="1" ht="12.75">
      <c r="A196" s="11">
        <v>172</v>
      </c>
      <c r="B196" s="1" t="s">
        <v>2677</v>
      </c>
      <c r="C196" s="3">
        <v>2011</v>
      </c>
      <c r="D196" s="89">
        <v>651.9</v>
      </c>
    </row>
    <row r="197" spans="1:4" s="12" customFormat="1" ht="12.75">
      <c r="A197" s="11">
        <v>173</v>
      </c>
      <c r="B197" s="1" t="s">
        <v>2677</v>
      </c>
      <c r="C197" s="3">
        <v>2011</v>
      </c>
      <c r="D197" s="89">
        <v>651.9</v>
      </c>
    </row>
    <row r="198" spans="1:4" s="12" customFormat="1" ht="12.75">
      <c r="A198" s="11">
        <v>174</v>
      </c>
      <c r="B198" s="1" t="s">
        <v>2677</v>
      </c>
      <c r="C198" s="3">
        <v>2011</v>
      </c>
      <c r="D198" s="89">
        <v>651.9</v>
      </c>
    </row>
    <row r="199" spans="1:4" s="12" customFormat="1" ht="12.75">
      <c r="A199" s="11">
        <v>175</v>
      </c>
      <c r="B199" s="1" t="s">
        <v>2677</v>
      </c>
      <c r="C199" s="3">
        <v>2011</v>
      </c>
      <c r="D199" s="89">
        <v>651.9</v>
      </c>
    </row>
    <row r="200" spans="1:4" s="12" customFormat="1" ht="12.75">
      <c r="A200" s="11">
        <v>176</v>
      </c>
      <c r="B200" s="1" t="s">
        <v>2677</v>
      </c>
      <c r="C200" s="3">
        <v>2011</v>
      </c>
      <c r="D200" s="89">
        <v>651.9</v>
      </c>
    </row>
    <row r="201" spans="1:4" s="12" customFormat="1" ht="12.75">
      <c r="A201" s="11">
        <v>177</v>
      </c>
      <c r="B201" s="1" t="s">
        <v>2677</v>
      </c>
      <c r="C201" s="3">
        <v>2011</v>
      </c>
      <c r="D201" s="89">
        <v>651.9</v>
      </c>
    </row>
    <row r="202" spans="1:4" s="12" customFormat="1" ht="12.75">
      <c r="A202" s="11">
        <v>178</v>
      </c>
      <c r="B202" s="1" t="s">
        <v>2677</v>
      </c>
      <c r="C202" s="3">
        <v>2011</v>
      </c>
      <c r="D202" s="89">
        <v>651.9</v>
      </c>
    </row>
    <row r="203" spans="1:4" s="12" customFormat="1" ht="12.75">
      <c r="A203" s="11">
        <v>179</v>
      </c>
      <c r="B203" s="1" t="s">
        <v>2677</v>
      </c>
      <c r="C203" s="3">
        <v>2011</v>
      </c>
      <c r="D203" s="89">
        <v>651.9</v>
      </c>
    </row>
    <row r="204" spans="1:4" s="12" customFormat="1" ht="12.75">
      <c r="A204" s="11">
        <v>180</v>
      </c>
      <c r="B204" s="1" t="s">
        <v>2677</v>
      </c>
      <c r="C204" s="3">
        <v>2011</v>
      </c>
      <c r="D204" s="89">
        <v>651.9</v>
      </c>
    </row>
    <row r="205" spans="1:4" s="12" customFormat="1" ht="12.75">
      <c r="A205" s="11">
        <v>181</v>
      </c>
      <c r="B205" s="1" t="s">
        <v>2678</v>
      </c>
      <c r="C205" s="3">
        <v>2011</v>
      </c>
      <c r="D205" s="89">
        <v>2000</v>
      </c>
    </row>
    <row r="206" spans="1:4" s="12" customFormat="1" ht="12.75">
      <c r="A206" s="11">
        <v>182</v>
      </c>
      <c r="B206" s="1" t="s">
        <v>2678</v>
      </c>
      <c r="C206" s="3">
        <v>2011</v>
      </c>
      <c r="D206" s="89">
        <v>2000</v>
      </c>
    </row>
    <row r="207" spans="1:4" s="12" customFormat="1" ht="12.75">
      <c r="A207" s="11">
        <v>183</v>
      </c>
      <c r="B207" s="21" t="s">
        <v>2679</v>
      </c>
      <c r="C207" s="3">
        <v>2011</v>
      </c>
      <c r="D207" s="89">
        <v>817.73</v>
      </c>
    </row>
    <row r="208" spans="1:4" s="12" customFormat="1" ht="12.75">
      <c r="A208" s="11">
        <v>184</v>
      </c>
      <c r="B208" s="21" t="s">
        <v>2680</v>
      </c>
      <c r="C208" s="3">
        <v>2011</v>
      </c>
      <c r="D208" s="89">
        <v>4813.57</v>
      </c>
    </row>
    <row r="209" spans="1:4" s="12" customFormat="1" ht="12.75">
      <c r="A209" s="11">
        <v>185</v>
      </c>
      <c r="B209" s="21" t="s">
        <v>2681</v>
      </c>
      <c r="C209" s="3">
        <v>2011</v>
      </c>
      <c r="D209" s="89">
        <v>2447.7</v>
      </c>
    </row>
    <row r="210" spans="1:4" s="12" customFormat="1" ht="12.75">
      <c r="A210" s="11">
        <v>186</v>
      </c>
      <c r="B210" s="21" t="s">
        <v>2681</v>
      </c>
      <c r="C210" s="3">
        <v>2011</v>
      </c>
      <c r="D210" s="89">
        <v>2447.7</v>
      </c>
    </row>
    <row r="211" spans="1:4" s="12" customFormat="1" ht="12.75">
      <c r="A211" s="11">
        <v>187</v>
      </c>
      <c r="B211" s="1" t="s">
        <v>2682</v>
      </c>
      <c r="C211" s="3">
        <v>2011</v>
      </c>
      <c r="D211" s="89">
        <v>2435.4</v>
      </c>
    </row>
    <row r="212" spans="1:4" s="12" customFormat="1" ht="12.75">
      <c r="A212" s="11">
        <v>188</v>
      </c>
      <c r="B212" s="1" t="s">
        <v>2682</v>
      </c>
      <c r="C212" s="3">
        <v>2011</v>
      </c>
      <c r="D212" s="89">
        <v>2435.4</v>
      </c>
    </row>
    <row r="213" spans="1:4" s="12" customFormat="1" ht="12.75">
      <c r="A213" s="11">
        <v>189</v>
      </c>
      <c r="B213" s="1" t="s">
        <v>2682</v>
      </c>
      <c r="C213" s="3">
        <v>2011</v>
      </c>
      <c r="D213" s="89">
        <v>2435.4</v>
      </c>
    </row>
    <row r="214" spans="1:4" s="12" customFormat="1" ht="12.75">
      <c r="A214" s="11">
        <v>190</v>
      </c>
      <c r="B214" s="1" t="s">
        <v>2682</v>
      </c>
      <c r="C214" s="3">
        <v>2011</v>
      </c>
      <c r="D214" s="89">
        <v>2435.4</v>
      </c>
    </row>
    <row r="215" spans="1:4" s="12" customFormat="1" ht="12.75">
      <c r="A215" s="11">
        <v>191</v>
      </c>
      <c r="B215" s="1" t="s">
        <v>2682</v>
      </c>
      <c r="C215" s="3">
        <v>2011</v>
      </c>
      <c r="D215" s="89">
        <v>2435.4</v>
      </c>
    </row>
    <row r="216" spans="1:4" s="12" customFormat="1" ht="12.75">
      <c r="A216" s="11">
        <v>192</v>
      </c>
      <c r="B216" s="1" t="s">
        <v>2682</v>
      </c>
      <c r="C216" s="3">
        <v>2011</v>
      </c>
      <c r="D216" s="89">
        <v>2435.4</v>
      </c>
    </row>
    <row r="217" spans="1:4" s="12" customFormat="1" ht="12.75">
      <c r="A217" s="11">
        <v>193</v>
      </c>
      <c r="B217" s="1" t="s">
        <v>2682</v>
      </c>
      <c r="C217" s="3">
        <v>2011</v>
      </c>
      <c r="D217" s="89">
        <v>2435.4</v>
      </c>
    </row>
    <row r="218" spans="1:4" s="12" customFormat="1" ht="12.75">
      <c r="A218" s="11">
        <v>194</v>
      </c>
      <c r="B218" s="1" t="s">
        <v>2682</v>
      </c>
      <c r="C218" s="3">
        <v>2011</v>
      </c>
      <c r="D218" s="89">
        <v>2435.4</v>
      </c>
    </row>
    <row r="219" spans="1:4" s="12" customFormat="1" ht="12.75">
      <c r="A219" s="11">
        <v>195</v>
      </c>
      <c r="B219" s="1" t="s">
        <v>2682</v>
      </c>
      <c r="C219" s="3">
        <v>2011</v>
      </c>
      <c r="D219" s="89">
        <v>2435.4</v>
      </c>
    </row>
    <row r="220" spans="1:4" s="12" customFormat="1" ht="12.75">
      <c r="A220" s="11">
        <v>196</v>
      </c>
      <c r="B220" s="1" t="s">
        <v>2682</v>
      </c>
      <c r="C220" s="3">
        <v>2011</v>
      </c>
      <c r="D220" s="89">
        <v>2435.4</v>
      </c>
    </row>
    <row r="221" spans="1:4" s="12" customFormat="1" ht="12.75">
      <c r="A221" s="11">
        <v>197</v>
      </c>
      <c r="B221" s="1" t="s">
        <v>2682</v>
      </c>
      <c r="C221" s="3">
        <v>2011</v>
      </c>
      <c r="D221" s="89">
        <v>2435.4</v>
      </c>
    </row>
    <row r="222" spans="1:4" s="12" customFormat="1" ht="12.75">
      <c r="A222" s="11">
        <v>198</v>
      </c>
      <c r="B222" s="1" t="s">
        <v>2682</v>
      </c>
      <c r="C222" s="3">
        <v>2011</v>
      </c>
      <c r="D222" s="89">
        <v>2435.4</v>
      </c>
    </row>
    <row r="223" spans="1:4" s="12" customFormat="1" ht="12.75">
      <c r="A223" s="11">
        <v>199</v>
      </c>
      <c r="B223" s="1" t="s">
        <v>2682</v>
      </c>
      <c r="C223" s="3">
        <v>2011</v>
      </c>
      <c r="D223" s="89">
        <v>2435.4</v>
      </c>
    </row>
    <row r="224" spans="1:4" s="12" customFormat="1" ht="12.75">
      <c r="A224" s="11">
        <v>200</v>
      </c>
      <c r="B224" s="1" t="s">
        <v>2682</v>
      </c>
      <c r="C224" s="3">
        <v>2011</v>
      </c>
      <c r="D224" s="89">
        <v>2435.4</v>
      </c>
    </row>
    <row r="225" spans="1:4" s="12" customFormat="1" ht="12.75">
      <c r="A225" s="11">
        <v>201</v>
      </c>
      <c r="B225" s="1" t="s">
        <v>2682</v>
      </c>
      <c r="C225" s="3">
        <v>2011</v>
      </c>
      <c r="D225" s="89">
        <v>2435.4</v>
      </c>
    </row>
    <row r="226" spans="1:4" s="12" customFormat="1" ht="12.75">
      <c r="A226" s="11">
        <v>202</v>
      </c>
      <c r="B226" s="1" t="s">
        <v>2683</v>
      </c>
      <c r="C226" s="3">
        <v>2011</v>
      </c>
      <c r="D226" s="89">
        <v>41943</v>
      </c>
    </row>
    <row r="227" spans="1:4" s="12" customFormat="1" ht="12.75">
      <c r="A227" s="11">
        <v>203</v>
      </c>
      <c r="B227" s="21" t="s">
        <v>2684</v>
      </c>
      <c r="C227" s="3">
        <v>2011</v>
      </c>
      <c r="D227" s="89">
        <v>737.09</v>
      </c>
    </row>
    <row r="228" spans="1:4" s="12" customFormat="1" ht="12.75">
      <c r="A228" s="11">
        <v>204</v>
      </c>
      <c r="B228" s="21" t="s">
        <v>2684</v>
      </c>
      <c r="C228" s="3">
        <v>2011</v>
      </c>
      <c r="D228" s="89">
        <v>737.09</v>
      </c>
    </row>
    <row r="229" spans="1:4" s="12" customFormat="1" ht="12.75">
      <c r="A229" s="11">
        <v>205</v>
      </c>
      <c r="B229" s="21" t="s">
        <v>2685</v>
      </c>
      <c r="C229" s="3">
        <v>2011</v>
      </c>
      <c r="D229" s="89">
        <v>8673.71</v>
      </c>
    </row>
    <row r="230" spans="1:4" s="12" customFormat="1" ht="12.75">
      <c r="A230" s="11">
        <v>206</v>
      </c>
      <c r="B230" s="21" t="s">
        <v>2685</v>
      </c>
      <c r="C230" s="3">
        <v>2011</v>
      </c>
      <c r="D230" s="89">
        <v>8673.71</v>
      </c>
    </row>
    <row r="231" spans="1:4" s="12" customFormat="1" ht="12.75">
      <c r="A231" s="11">
        <v>207</v>
      </c>
      <c r="B231" s="21" t="s">
        <v>2685</v>
      </c>
      <c r="C231" s="3">
        <v>2011</v>
      </c>
      <c r="D231" s="89">
        <v>8673.71</v>
      </c>
    </row>
    <row r="232" spans="1:4" s="12" customFormat="1" ht="12.75">
      <c r="A232" s="11">
        <v>208</v>
      </c>
      <c r="B232" s="21" t="s">
        <v>2685</v>
      </c>
      <c r="C232" s="3">
        <v>2011</v>
      </c>
      <c r="D232" s="89">
        <v>8673.71</v>
      </c>
    </row>
    <row r="233" spans="1:4" s="12" customFormat="1" ht="12.75">
      <c r="A233" s="11">
        <v>209</v>
      </c>
      <c r="B233" s="21" t="s">
        <v>2685</v>
      </c>
      <c r="C233" s="3">
        <v>2011</v>
      </c>
      <c r="D233" s="89">
        <v>8673.71</v>
      </c>
    </row>
    <row r="234" spans="1:4" s="12" customFormat="1" ht="12.75">
      <c r="A234" s="11">
        <v>210</v>
      </c>
      <c r="B234" s="21" t="s">
        <v>2685</v>
      </c>
      <c r="C234" s="3">
        <v>2011</v>
      </c>
      <c r="D234" s="89">
        <v>8673.71</v>
      </c>
    </row>
    <row r="235" spans="1:4" s="12" customFormat="1" ht="12.75">
      <c r="A235" s="11">
        <v>211</v>
      </c>
      <c r="B235" s="21" t="s">
        <v>2685</v>
      </c>
      <c r="C235" s="3">
        <v>2011</v>
      </c>
      <c r="D235" s="89">
        <v>8673.71</v>
      </c>
    </row>
    <row r="236" spans="1:4" s="12" customFormat="1" ht="12.75">
      <c r="A236" s="11">
        <v>212</v>
      </c>
      <c r="B236" s="21" t="s">
        <v>2685</v>
      </c>
      <c r="C236" s="3">
        <v>2011</v>
      </c>
      <c r="D236" s="89">
        <v>8673.71</v>
      </c>
    </row>
    <row r="237" spans="1:4" s="12" customFormat="1" ht="12.75">
      <c r="A237" s="11">
        <v>213</v>
      </c>
      <c r="B237" s="21" t="s">
        <v>2686</v>
      </c>
      <c r="C237" s="3">
        <v>2011</v>
      </c>
      <c r="D237" s="89">
        <v>6639.35</v>
      </c>
    </row>
    <row r="238" spans="1:4" s="12" customFormat="1" ht="26.25">
      <c r="A238" s="11">
        <v>214</v>
      </c>
      <c r="B238" s="21" t="s">
        <v>2687</v>
      </c>
      <c r="C238" s="3">
        <v>2011</v>
      </c>
      <c r="D238" s="89">
        <v>1100</v>
      </c>
    </row>
    <row r="239" spans="1:4" s="12" customFormat="1" ht="26.25">
      <c r="A239" s="11">
        <v>215</v>
      </c>
      <c r="B239" s="21" t="s">
        <v>2687</v>
      </c>
      <c r="C239" s="3">
        <v>2011</v>
      </c>
      <c r="D239" s="89">
        <v>1100</v>
      </c>
    </row>
    <row r="240" spans="1:4" s="12" customFormat="1" ht="12.75">
      <c r="A240" s="11">
        <v>216</v>
      </c>
      <c r="B240" s="21" t="s">
        <v>2691</v>
      </c>
      <c r="C240" s="3">
        <v>2011</v>
      </c>
      <c r="D240" s="89">
        <v>4072.14</v>
      </c>
    </row>
    <row r="241" spans="1:4" s="12" customFormat="1" ht="12.75">
      <c r="A241" s="11">
        <v>217</v>
      </c>
      <c r="B241" s="21" t="s">
        <v>2693</v>
      </c>
      <c r="C241" s="3">
        <v>2011</v>
      </c>
      <c r="D241" s="89">
        <v>333.75</v>
      </c>
    </row>
    <row r="242" spans="1:4" s="12" customFormat="1" ht="12.75">
      <c r="A242" s="11">
        <v>218</v>
      </c>
      <c r="B242" s="21" t="s">
        <v>2693</v>
      </c>
      <c r="C242" s="3">
        <v>2011</v>
      </c>
      <c r="D242" s="89">
        <v>333.75</v>
      </c>
    </row>
    <row r="243" spans="1:4" s="12" customFormat="1" ht="12.75">
      <c r="A243" s="11">
        <v>219</v>
      </c>
      <c r="B243" s="21" t="s">
        <v>2693</v>
      </c>
      <c r="C243" s="3">
        <v>2011</v>
      </c>
      <c r="D243" s="89">
        <v>333.75</v>
      </c>
    </row>
    <row r="244" spans="1:4" s="12" customFormat="1" ht="26.25">
      <c r="A244" s="11">
        <v>220</v>
      </c>
      <c r="B244" s="21" t="s">
        <v>2694</v>
      </c>
      <c r="C244" s="3">
        <v>2011</v>
      </c>
      <c r="D244" s="89">
        <v>1585</v>
      </c>
    </row>
    <row r="245" spans="1:4" s="12" customFormat="1" ht="26.25">
      <c r="A245" s="11">
        <v>221</v>
      </c>
      <c r="B245" s="21" t="s">
        <v>2694</v>
      </c>
      <c r="C245" s="3">
        <v>2011</v>
      </c>
      <c r="D245" s="89">
        <v>1585</v>
      </c>
    </row>
    <row r="246" spans="1:4" s="12" customFormat="1" ht="26.25">
      <c r="A246" s="11">
        <v>222</v>
      </c>
      <c r="B246" s="21" t="s">
        <v>2694</v>
      </c>
      <c r="C246" s="3">
        <v>2011</v>
      </c>
      <c r="D246" s="89">
        <v>1585</v>
      </c>
    </row>
    <row r="247" spans="1:4" s="12" customFormat="1" ht="12.75">
      <c r="A247" s="11">
        <v>223</v>
      </c>
      <c r="B247" s="21" t="s">
        <v>2695</v>
      </c>
      <c r="C247" s="3">
        <v>2011</v>
      </c>
      <c r="D247" s="89">
        <v>5850</v>
      </c>
    </row>
    <row r="248" spans="1:4" s="12" customFormat="1" ht="12.75">
      <c r="A248" s="11">
        <v>224</v>
      </c>
      <c r="B248" s="21" t="s">
        <v>2695</v>
      </c>
      <c r="C248" s="3">
        <v>2011</v>
      </c>
      <c r="D248" s="89">
        <v>5850</v>
      </c>
    </row>
    <row r="249" spans="1:4" s="12" customFormat="1" ht="26.25">
      <c r="A249" s="11">
        <v>225</v>
      </c>
      <c r="B249" s="21" t="s">
        <v>2696</v>
      </c>
      <c r="C249" s="3">
        <v>2012</v>
      </c>
      <c r="D249" s="89">
        <v>2250.9</v>
      </c>
    </row>
    <row r="250" spans="1:4" s="12" customFormat="1" ht="12.75">
      <c r="A250" s="11">
        <v>226</v>
      </c>
      <c r="B250" s="21" t="s">
        <v>2697</v>
      </c>
      <c r="C250" s="3">
        <v>2012</v>
      </c>
      <c r="D250" s="89">
        <v>1906.5</v>
      </c>
    </row>
    <row r="251" spans="1:4" s="12" customFormat="1" ht="12.75">
      <c r="A251" s="11">
        <v>227</v>
      </c>
      <c r="B251" s="21" t="s">
        <v>2698</v>
      </c>
      <c r="C251" s="3">
        <v>2012</v>
      </c>
      <c r="D251" s="89">
        <v>1906.5</v>
      </c>
    </row>
    <row r="252" spans="1:4" s="12" customFormat="1" ht="12.75">
      <c r="A252" s="11">
        <v>228</v>
      </c>
      <c r="B252" s="21" t="s">
        <v>2698</v>
      </c>
      <c r="C252" s="3">
        <v>2012</v>
      </c>
      <c r="D252" s="89">
        <v>1906.5</v>
      </c>
    </row>
    <row r="253" spans="1:4" s="12" customFormat="1" ht="12.75">
      <c r="A253" s="11">
        <v>229</v>
      </c>
      <c r="B253" s="21" t="s">
        <v>2698</v>
      </c>
      <c r="C253" s="3">
        <v>2012</v>
      </c>
      <c r="D253" s="89">
        <v>1906.5</v>
      </c>
    </row>
    <row r="254" spans="1:4" s="12" customFormat="1" ht="12.75">
      <c r="A254" s="11">
        <v>230</v>
      </c>
      <c r="B254" s="21" t="s">
        <v>2698</v>
      </c>
      <c r="C254" s="3">
        <v>2012</v>
      </c>
      <c r="D254" s="89">
        <v>1906.5</v>
      </c>
    </row>
    <row r="255" spans="1:4" s="12" customFormat="1" ht="12.75">
      <c r="A255" s="11">
        <v>231</v>
      </c>
      <c r="B255" s="21" t="s">
        <v>2699</v>
      </c>
      <c r="C255" s="3">
        <v>2012</v>
      </c>
      <c r="D255" s="89">
        <v>1599</v>
      </c>
    </row>
    <row r="256" spans="1:4" s="12" customFormat="1" ht="12.75">
      <c r="A256" s="11">
        <v>232</v>
      </c>
      <c r="B256" s="21" t="s">
        <v>2700</v>
      </c>
      <c r="C256" s="3">
        <v>2012</v>
      </c>
      <c r="D256" s="89">
        <v>666.47</v>
      </c>
    </row>
    <row r="257" spans="1:4" s="12" customFormat="1" ht="12.75">
      <c r="A257" s="11">
        <v>233</v>
      </c>
      <c r="B257" s="21" t="s">
        <v>2701</v>
      </c>
      <c r="C257" s="3">
        <v>2012</v>
      </c>
      <c r="D257" s="89">
        <v>666.47</v>
      </c>
    </row>
    <row r="258" spans="1:4" s="12" customFormat="1" ht="12.75">
      <c r="A258" s="11">
        <v>234</v>
      </c>
      <c r="B258" s="21" t="s">
        <v>2701</v>
      </c>
      <c r="C258" s="3">
        <v>2012</v>
      </c>
      <c r="D258" s="89">
        <v>666.47</v>
      </c>
    </row>
    <row r="259" spans="1:4" s="12" customFormat="1" ht="12.75">
      <c r="A259" s="11">
        <v>235</v>
      </c>
      <c r="B259" s="21" t="s">
        <v>2701</v>
      </c>
      <c r="C259" s="3">
        <v>2012</v>
      </c>
      <c r="D259" s="89">
        <v>666.47</v>
      </c>
    </row>
    <row r="260" spans="1:4" s="12" customFormat="1" ht="12.75">
      <c r="A260" s="11">
        <v>236</v>
      </c>
      <c r="B260" s="21" t="s">
        <v>2701</v>
      </c>
      <c r="C260" s="3">
        <v>2012</v>
      </c>
      <c r="D260" s="89">
        <v>666.47</v>
      </c>
    </row>
    <row r="261" spans="1:4" s="12" customFormat="1" ht="12.75">
      <c r="A261" s="11">
        <v>237</v>
      </c>
      <c r="B261" s="21" t="s">
        <v>2701</v>
      </c>
      <c r="C261" s="3">
        <v>2012</v>
      </c>
      <c r="D261" s="89">
        <v>666.47</v>
      </c>
    </row>
    <row r="262" spans="1:4" s="12" customFormat="1" ht="12.75">
      <c r="A262" s="11">
        <v>238</v>
      </c>
      <c r="B262" s="21" t="s">
        <v>2701</v>
      </c>
      <c r="C262" s="3">
        <v>2012</v>
      </c>
      <c r="D262" s="89">
        <v>666.47</v>
      </c>
    </row>
    <row r="263" spans="1:4" s="12" customFormat="1" ht="12.75">
      <c r="A263" s="11">
        <v>239</v>
      </c>
      <c r="B263" s="21" t="s">
        <v>2701</v>
      </c>
      <c r="C263" s="3">
        <v>2012</v>
      </c>
      <c r="D263" s="89">
        <v>666.47</v>
      </c>
    </row>
    <row r="264" spans="1:4" s="12" customFormat="1" ht="12.75">
      <c r="A264" s="11">
        <v>240</v>
      </c>
      <c r="B264" s="21" t="s">
        <v>2701</v>
      </c>
      <c r="C264" s="3">
        <v>2012</v>
      </c>
      <c r="D264" s="89">
        <v>666.47</v>
      </c>
    </row>
    <row r="265" spans="1:4" s="12" customFormat="1" ht="12.75">
      <c r="A265" s="11">
        <v>241</v>
      </c>
      <c r="B265" s="21" t="s">
        <v>2701</v>
      </c>
      <c r="C265" s="3">
        <v>2012</v>
      </c>
      <c r="D265" s="89">
        <v>666.47</v>
      </c>
    </row>
    <row r="266" spans="1:4" s="12" customFormat="1" ht="12.75">
      <c r="A266" s="11">
        <v>242</v>
      </c>
      <c r="B266" s="21" t="s">
        <v>2701</v>
      </c>
      <c r="C266" s="3">
        <v>2012</v>
      </c>
      <c r="D266" s="89">
        <v>666.47</v>
      </c>
    </row>
    <row r="267" spans="1:4" s="12" customFormat="1" ht="12.75">
      <c r="A267" s="11">
        <v>243</v>
      </c>
      <c r="B267" s="21" t="s">
        <v>2701</v>
      </c>
      <c r="C267" s="3">
        <v>2012</v>
      </c>
      <c r="D267" s="89">
        <v>666.47</v>
      </c>
    </row>
    <row r="268" spans="1:4" s="12" customFormat="1" ht="12.75">
      <c r="A268" s="11">
        <v>244</v>
      </c>
      <c r="B268" s="21" t="s">
        <v>2701</v>
      </c>
      <c r="C268" s="3">
        <v>2012</v>
      </c>
      <c r="D268" s="89">
        <v>666.47</v>
      </c>
    </row>
    <row r="269" spans="1:4" s="12" customFormat="1" ht="12.75">
      <c r="A269" s="11">
        <v>245</v>
      </c>
      <c r="B269" s="21" t="s">
        <v>2698</v>
      </c>
      <c r="C269" s="3">
        <v>2012</v>
      </c>
      <c r="D269" s="89">
        <v>1758.9</v>
      </c>
    </row>
    <row r="270" spans="1:4" s="12" customFormat="1" ht="12.75">
      <c r="A270" s="11">
        <v>246</v>
      </c>
      <c r="B270" s="21" t="s">
        <v>2698</v>
      </c>
      <c r="C270" s="3">
        <v>2012</v>
      </c>
      <c r="D270" s="89">
        <v>1758.9</v>
      </c>
    </row>
    <row r="271" spans="1:4" s="12" customFormat="1" ht="12.75">
      <c r="A271" s="11">
        <v>247</v>
      </c>
      <c r="B271" s="21" t="s">
        <v>2698</v>
      </c>
      <c r="C271" s="3">
        <v>2012</v>
      </c>
      <c r="D271" s="89">
        <v>1758.9</v>
      </c>
    </row>
    <row r="272" spans="1:4" s="12" customFormat="1" ht="12.75">
      <c r="A272" s="11">
        <v>248</v>
      </c>
      <c r="B272" s="21" t="s">
        <v>2698</v>
      </c>
      <c r="C272" s="3">
        <v>2012</v>
      </c>
      <c r="D272" s="89">
        <v>1758.9</v>
      </c>
    </row>
    <row r="273" spans="1:4" s="12" customFormat="1" ht="12.75">
      <c r="A273" s="11">
        <v>249</v>
      </c>
      <c r="B273" s="21" t="s">
        <v>2698</v>
      </c>
      <c r="C273" s="3">
        <v>2012</v>
      </c>
      <c r="D273" s="89">
        <v>1758.9</v>
      </c>
    </row>
    <row r="274" spans="1:4" s="12" customFormat="1" ht="12.75">
      <c r="A274" s="11">
        <v>250</v>
      </c>
      <c r="B274" s="21" t="s">
        <v>2698</v>
      </c>
      <c r="C274" s="3">
        <v>2012</v>
      </c>
      <c r="D274" s="89">
        <v>1758.9</v>
      </c>
    </row>
    <row r="275" spans="1:4" s="12" customFormat="1" ht="12.75">
      <c r="A275" s="11">
        <v>251</v>
      </c>
      <c r="B275" s="21" t="s">
        <v>2702</v>
      </c>
      <c r="C275" s="3">
        <v>2012</v>
      </c>
      <c r="D275" s="89">
        <v>290</v>
      </c>
    </row>
    <row r="276" spans="1:4" s="12" customFormat="1" ht="12.75">
      <c r="A276" s="11">
        <v>252</v>
      </c>
      <c r="B276" s="21" t="s">
        <v>2703</v>
      </c>
      <c r="C276" s="3">
        <v>2012</v>
      </c>
      <c r="D276" s="89">
        <v>1240</v>
      </c>
    </row>
    <row r="277" spans="1:4" s="12" customFormat="1" ht="39">
      <c r="A277" s="11">
        <v>253</v>
      </c>
      <c r="B277" s="21" t="s">
        <v>2704</v>
      </c>
      <c r="C277" s="3">
        <v>2012</v>
      </c>
      <c r="D277" s="89">
        <v>8106.93</v>
      </c>
    </row>
    <row r="278" spans="1:4" s="12" customFormat="1" ht="12.75">
      <c r="A278" s="11">
        <v>254</v>
      </c>
      <c r="B278" s="21" t="s">
        <v>2705</v>
      </c>
      <c r="C278" s="3">
        <v>2012</v>
      </c>
      <c r="D278" s="89">
        <v>4290.24</v>
      </c>
    </row>
    <row r="279" spans="1:4" s="12" customFormat="1" ht="12.75">
      <c r="A279" s="11">
        <v>255</v>
      </c>
      <c r="B279" s="21" t="s">
        <v>2706</v>
      </c>
      <c r="C279" s="3">
        <v>2012</v>
      </c>
      <c r="D279" s="89">
        <v>4820.37</v>
      </c>
    </row>
    <row r="280" spans="1:4" s="12" customFormat="1" ht="28.5" customHeight="1">
      <c r="A280" s="11">
        <v>256</v>
      </c>
      <c r="B280" s="21" t="s">
        <v>2707</v>
      </c>
      <c r="C280" s="3">
        <v>2012</v>
      </c>
      <c r="D280" s="89">
        <v>47620.68</v>
      </c>
    </row>
    <row r="281" spans="1:4" s="12" customFormat="1" ht="12.75" customHeight="1">
      <c r="A281" s="11">
        <v>257</v>
      </c>
      <c r="B281" s="21" t="s">
        <v>2708</v>
      </c>
      <c r="C281" s="3">
        <v>2012</v>
      </c>
      <c r="D281" s="89">
        <v>2337</v>
      </c>
    </row>
    <row r="282" spans="1:4" s="12" customFormat="1" ht="12.75" customHeight="1">
      <c r="A282" s="11">
        <v>258</v>
      </c>
      <c r="B282" s="21" t="s">
        <v>2708</v>
      </c>
      <c r="C282" s="3">
        <v>2012</v>
      </c>
      <c r="D282" s="89">
        <v>2337</v>
      </c>
    </row>
    <row r="283" spans="1:4" s="12" customFormat="1" ht="12.75" customHeight="1">
      <c r="A283" s="11">
        <v>259</v>
      </c>
      <c r="B283" s="21" t="s">
        <v>2708</v>
      </c>
      <c r="C283" s="3">
        <v>2012</v>
      </c>
      <c r="D283" s="89">
        <v>2337</v>
      </c>
    </row>
    <row r="284" spans="1:4" s="12" customFormat="1" ht="12.75" customHeight="1">
      <c r="A284" s="11">
        <v>260</v>
      </c>
      <c r="B284" s="21" t="s">
        <v>2708</v>
      </c>
      <c r="C284" s="3">
        <v>2012</v>
      </c>
      <c r="D284" s="89">
        <v>2337</v>
      </c>
    </row>
    <row r="285" spans="1:4" s="12" customFormat="1" ht="12.75" customHeight="1">
      <c r="A285" s="11">
        <v>261</v>
      </c>
      <c r="B285" s="21" t="s">
        <v>2708</v>
      </c>
      <c r="C285" s="3">
        <v>2012</v>
      </c>
      <c r="D285" s="89">
        <v>2337</v>
      </c>
    </row>
    <row r="286" spans="1:4" s="12" customFormat="1" ht="12.75" customHeight="1">
      <c r="A286" s="11">
        <v>262</v>
      </c>
      <c r="B286" s="21" t="s">
        <v>2708</v>
      </c>
      <c r="C286" s="3">
        <v>2012</v>
      </c>
      <c r="D286" s="89">
        <v>2337</v>
      </c>
    </row>
    <row r="287" spans="1:4" s="12" customFormat="1" ht="12.75" customHeight="1">
      <c r="A287" s="11">
        <v>263</v>
      </c>
      <c r="B287" s="21" t="s">
        <v>2708</v>
      </c>
      <c r="C287" s="3">
        <v>2012</v>
      </c>
      <c r="D287" s="89">
        <v>2337</v>
      </c>
    </row>
    <row r="288" spans="1:4" s="12" customFormat="1" ht="12.75" customHeight="1">
      <c r="A288" s="11">
        <v>264</v>
      </c>
      <c r="B288" s="21" t="s">
        <v>2708</v>
      </c>
      <c r="C288" s="3">
        <v>2012</v>
      </c>
      <c r="D288" s="89">
        <v>2337</v>
      </c>
    </row>
    <row r="289" spans="1:4" s="12" customFormat="1" ht="12.75" customHeight="1">
      <c r="A289" s="11">
        <v>265</v>
      </c>
      <c r="B289" s="21" t="s">
        <v>2708</v>
      </c>
      <c r="C289" s="3">
        <v>2012</v>
      </c>
      <c r="D289" s="89">
        <v>2337</v>
      </c>
    </row>
    <row r="290" spans="1:4" s="12" customFormat="1" ht="12.75" customHeight="1">
      <c r="A290" s="11">
        <v>266</v>
      </c>
      <c r="B290" s="21" t="s">
        <v>2708</v>
      </c>
      <c r="C290" s="3">
        <v>2012</v>
      </c>
      <c r="D290" s="89">
        <v>2337</v>
      </c>
    </row>
    <row r="291" spans="1:4" s="12" customFormat="1" ht="12.75" customHeight="1">
      <c r="A291" s="11">
        <v>267</v>
      </c>
      <c r="B291" s="21" t="s">
        <v>2708</v>
      </c>
      <c r="C291" s="3">
        <v>2012</v>
      </c>
      <c r="D291" s="89">
        <v>2337</v>
      </c>
    </row>
    <row r="292" spans="1:4" s="12" customFormat="1" ht="12.75" customHeight="1">
      <c r="A292" s="11">
        <v>268</v>
      </c>
      <c r="B292" s="21" t="s">
        <v>2708</v>
      </c>
      <c r="C292" s="3">
        <v>2012</v>
      </c>
      <c r="D292" s="89">
        <v>2337</v>
      </c>
    </row>
    <row r="293" spans="1:4" s="12" customFormat="1" ht="12.75" customHeight="1">
      <c r="A293" s="11">
        <v>269</v>
      </c>
      <c r="B293" s="21" t="s">
        <v>2708</v>
      </c>
      <c r="C293" s="3">
        <v>2012</v>
      </c>
      <c r="D293" s="89">
        <v>2337</v>
      </c>
    </row>
    <row r="294" spans="1:4" s="12" customFormat="1" ht="12.75">
      <c r="A294" s="11">
        <v>270</v>
      </c>
      <c r="B294" s="21" t="s">
        <v>2709</v>
      </c>
      <c r="C294" s="3">
        <v>2012</v>
      </c>
      <c r="D294" s="89">
        <v>379</v>
      </c>
    </row>
    <row r="295" spans="1:4" s="132" customFormat="1" ht="12.75">
      <c r="A295" s="337" t="s">
        <v>2367</v>
      </c>
      <c r="B295" s="338"/>
      <c r="C295" s="339"/>
      <c r="D295" s="148">
        <f>SUM(D25:D294)</f>
        <v>618219.5000000006</v>
      </c>
    </row>
    <row r="296" spans="1:4" s="12" customFormat="1" ht="12.75">
      <c r="A296" s="311" t="s">
        <v>429</v>
      </c>
      <c r="B296" s="311"/>
      <c r="C296" s="311"/>
      <c r="D296" s="311"/>
    </row>
    <row r="297" spans="1:5" s="12" customFormat="1" ht="12.75">
      <c r="A297" s="3">
        <v>1</v>
      </c>
      <c r="B297" s="1" t="s">
        <v>2493</v>
      </c>
      <c r="C297" s="3">
        <v>2008</v>
      </c>
      <c r="D297" s="89">
        <v>2496</v>
      </c>
      <c r="E297" s="235"/>
    </row>
    <row r="298" spans="1:5" s="12" customFormat="1" ht="12.75">
      <c r="A298" s="3">
        <v>2</v>
      </c>
      <c r="B298" s="1" t="s">
        <v>2494</v>
      </c>
      <c r="C298" s="3">
        <v>2008</v>
      </c>
      <c r="D298" s="89">
        <v>799</v>
      </c>
      <c r="E298" s="235"/>
    </row>
    <row r="299" spans="1:5" s="12" customFormat="1" ht="12.75">
      <c r="A299" s="3">
        <v>3</v>
      </c>
      <c r="B299" s="1" t="s">
        <v>2495</v>
      </c>
      <c r="C299" s="3">
        <v>2008</v>
      </c>
      <c r="D299" s="89">
        <v>1349</v>
      </c>
      <c r="E299" s="43"/>
    </row>
    <row r="300" spans="1:5" s="132" customFormat="1" ht="12.75">
      <c r="A300" s="310" t="s">
        <v>2367</v>
      </c>
      <c r="B300" s="310"/>
      <c r="C300" s="310"/>
      <c r="D300" s="148">
        <f>SUM(D297:D299)</f>
        <v>4644</v>
      </c>
      <c r="E300" s="163"/>
    </row>
    <row r="301" spans="1:5" ht="12.75">
      <c r="A301" s="311" t="s">
        <v>415</v>
      </c>
      <c r="B301" s="311"/>
      <c r="C301" s="311"/>
      <c r="D301" s="311"/>
      <c r="E301" s="41"/>
    </row>
    <row r="302" spans="1:5" s="12" customFormat="1" ht="12.75">
      <c r="A302" s="3">
        <v>1</v>
      </c>
      <c r="B302" s="21" t="s">
        <v>430</v>
      </c>
      <c r="C302" s="23">
        <v>2008</v>
      </c>
      <c r="D302" s="89">
        <v>19452</v>
      </c>
      <c r="E302" s="235"/>
    </row>
    <row r="303" spans="1:4" s="12" customFormat="1" ht="12.75">
      <c r="A303" s="3">
        <v>2</v>
      </c>
      <c r="B303" s="21" t="s">
        <v>431</v>
      </c>
      <c r="C303" s="23">
        <v>2008</v>
      </c>
      <c r="D303" s="89">
        <v>950</v>
      </c>
    </row>
    <row r="304" spans="1:4" s="12" customFormat="1" ht="12.75">
      <c r="A304" s="3">
        <v>3</v>
      </c>
      <c r="B304" s="21" t="s">
        <v>433</v>
      </c>
      <c r="C304" s="236">
        <v>2009</v>
      </c>
      <c r="D304" s="89">
        <v>5750</v>
      </c>
    </row>
    <row r="305" spans="1:4" s="12" customFormat="1" ht="12.75">
      <c r="A305" s="3">
        <v>4</v>
      </c>
      <c r="B305" s="21" t="s">
        <v>433</v>
      </c>
      <c r="C305" s="236">
        <v>2010</v>
      </c>
      <c r="D305" s="89">
        <v>5372</v>
      </c>
    </row>
    <row r="306" spans="1:4" s="12" customFormat="1" ht="12.75">
      <c r="A306" s="3">
        <v>5</v>
      </c>
      <c r="B306" s="21" t="s">
        <v>434</v>
      </c>
      <c r="C306" s="236">
        <v>2011</v>
      </c>
      <c r="D306" s="89">
        <v>2300</v>
      </c>
    </row>
    <row r="307" spans="1:4" s="166" customFormat="1" ht="12.75">
      <c r="A307" s="337" t="s">
        <v>2367</v>
      </c>
      <c r="B307" s="338"/>
      <c r="C307" s="339"/>
      <c r="D307" s="148">
        <f>SUM(D302:D306)</f>
        <v>33824</v>
      </c>
    </row>
    <row r="308" spans="1:4" s="12" customFormat="1" ht="12.75">
      <c r="A308" s="311" t="s">
        <v>2242</v>
      </c>
      <c r="B308" s="311"/>
      <c r="C308" s="311"/>
      <c r="D308" s="312"/>
    </row>
    <row r="309" spans="1:4" s="12" customFormat="1" ht="12.75">
      <c r="A309" s="3">
        <v>1</v>
      </c>
      <c r="B309" s="21" t="s">
        <v>1784</v>
      </c>
      <c r="C309" s="3">
        <v>2008</v>
      </c>
      <c r="D309" s="89">
        <v>2638.53</v>
      </c>
    </row>
    <row r="310" spans="1:4" s="12" customFormat="1" ht="12.75">
      <c r="A310" s="3">
        <v>2</v>
      </c>
      <c r="B310" s="21" t="s">
        <v>1784</v>
      </c>
      <c r="C310" s="3">
        <v>2009</v>
      </c>
      <c r="D310" s="89">
        <v>3768.85</v>
      </c>
    </row>
    <row r="311" spans="1:4" s="12" customFormat="1" ht="12.75">
      <c r="A311" s="3">
        <v>3</v>
      </c>
      <c r="B311" s="21" t="s">
        <v>1607</v>
      </c>
      <c r="C311" s="3">
        <v>2009</v>
      </c>
      <c r="D311" s="89">
        <v>550</v>
      </c>
    </row>
    <row r="312" spans="1:4" s="12" customFormat="1" ht="12.75">
      <c r="A312" s="3">
        <v>4</v>
      </c>
      <c r="B312" s="21" t="s">
        <v>1784</v>
      </c>
      <c r="C312" s="3">
        <v>2010</v>
      </c>
      <c r="D312" s="89">
        <v>1790.2</v>
      </c>
    </row>
    <row r="313" spans="1:4" s="132" customFormat="1" ht="12.75">
      <c r="A313" s="337" t="s">
        <v>2367</v>
      </c>
      <c r="B313" s="338"/>
      <c r="C313" s="339"/>
      <c r="D313" s="148">
        <f>SUM(D309:D312)</f>
        <v>8747.58</v>
      </c>
    </row>
    <row r="314" spans="1:4" s="12" customFormat="1" ht="12.75">
      <c r="A314" s="311" t="s">
        <v>1765</v>
      </c>
      <c r="B314" s="311"/>
      <c r="C314" s="311"/>
      <c r="D314" s="312"/>
    </row>
    <row r="315" spans="1:4" s="12" customFormat="1" ht="12.75">
      <c r="A315" s="3">
        <v>1</v>
      </c>
      <c r="B315" s="21" t="s">
        <v>1766</v>
      </c>
      <c r="C315" s="3">
        <v>2010</v>
      </c>
      <c r="D315" s="89">
        <v>2163.93</v>
      </c>
    </row>
    <row r="316" spans="1:4" s="12" customFormat="1" ht="12.75">
      <c r="A316" s="3">
        <v>2</v>
      </c>
      <c r="B316" s="21" t="s">
        <v>1767</v>
      </c>
      <c r="C316" s="3">
        <v>2009</v>
      </c>
      <c r="D316" s="89">
        <v>614.75</v>
      </c>
    </row>
    <row r="317" spans="1:4" s="12" customFormat="1" ht="12.75">
      <c r="A317" s="3">
        <v>3</v>
      </c>
      <c r="B317" s="21" t="s">
        <v>1768</v>
      </c>
      <c r="C317" s="3">
        <v>2009</v>
      </c>
      <c r="D317" s="89">
        <v>7200</v>
      </c>
    </row>
    <row r="318" spans="1:4" s="12" customFormat="1" ht="12.75">
      <c r="A318" s="3">
        <v>4</v>
      </c>
      <c r="B318" s="21" t="s">
        <v>1769</v>
      </c>
      <c r="C318" s="3">
        <v>2009</v>
      </c>
      <c r="D318" s="89">
        <v>2500</v>
      </c>
    </row>
    <row r="319" spans="1:4" s="12" customFormat="1" ht="12.75">
      <c r="A319" s="3">
        <v>5</v>
      </c>
      <c r="B319" s="21" t="s">
        <v>1770</v>
      </c>
      <c r="C319" s="3">
        <v>2009</v>
      </c>
      <c r="D319" s="89">
        <v>1300</v>
      </c>
    </row>
    <row r="320" spans="1:4" s="12" customFormat="1" ht="12.75">
      <c r="A320" s="3">
        <v>6</v>
      </c>
      <c r="B320" s="21" t="s">
        <v>1770</v>
      </c>
      <c r="C320" s="3">
        <v>2009</v>
      </c>
      <c r="D320" s="89">
        <v>1300</v>
      </c>
    </row>
    <row r="321" spans="1:4" s="12" customFormat="1" ht="12.75">
      <c r="A321" s="3">
        <v>7</v>
      </c>
      <c r="B321" s="21" t="s">
        <v>1771</v>
      </c>
      <c r="C321" s="3">
        <v>2009</v>
      </c>
      <c r="D321" s="89">
        <v>5790</v>
      </c>
    </row>
    <row r="322" spans="1:4" s="12" customFormat="1" ht="12.75">
      <c r="A322" s="3">
        <v>8</v>
      </c>
      <c r="B322" s="21" t="s">
        <v>1772</v>
      </c>
      <c r="C322" s="3">
        <v>2009</v>
      </c>
      <c r="D322" s="89">
        <v>3120</v>
      </c>
    </row>
    <row r="323" spans="1:4" s="12" customFormat="1" ht="12.75">
      <c r="A323" s="3">
        <v>9</v>
      </c>
      <c r="B323" s="21" t="s">
        <v>1773</v>
      </c>
      <c r="C323" s="3">
        <v>2008</v>
      </c>
      <c r="D323" s="89">
        <v>9120</v>
      </c>
    </row>
    <row r="324" spans="1:4" s="12" customFormat="1" ht="12.75">
      <c r="A324" s="3">
        <v>10</v>
      </c>
      <c r="B324" s="21" t="s">
        <v>1774</v>
      </c>
      <c r="C324" s="3">
        <v>2008</v>
      </c>
      <c r="D324" s="89">
        <v>332.5</v>
      </c>
    </row>
    <row r="325" spans="1:4" s="12" customFormat="1" ht="12.75">
      <c r="A325" s="3">
        <v>11</v>
      </c>
      <c r="B325" s="21" t="s">
        <v>1775</v>
      </c>
      <c r="C325" s="3">
        <v>2011</v>
      </c>
      <c r="D325" s="89">
        <v>203.25</v>
      </c>
    </row>
    <row r="326" spans="1:4" s="12" customFormat="1" ht="12.75">
      <c r="A326" s="3">
        <v>12</v>
      </c>
      <c r="B326" s="21" t="s">
        <v>1776</v>
      </c>
      <c r="C326" s="3">
        <v>2011</v>
      </c>
      <c r="D326" s="89">
        <v>4320</v>
      </c>
    </row>
    <row r="327" spans="1:4" s="12" customFormat="1" ht="12.75">
      <c r="A327" s="3">
        <v>13</v>
      </c>
      <c r="B327" s="21" t="s">
        <v>1777</v>
      </c>
      <c r="C327" s="3">
        <v>2011</v>
      </c>
      <c r="D327" s="89">
        <v>3150</v>
      </c>
    </row>
    <row r="328" spans="1:4" s="12" customFormat="1" ht="12.75">
      <c r="A328" s="3">
        <v>14</v>
      </c>
      <c r="B328" s="21" t="s">
        <v>1778</v>
      </c>
      <c r="C328" s="3">
        <v>2011</v>
      </c>
      <c r="D328" s="89">
        <v>2900</v>
      </c>
    </row>
    <row r="329" spans="1:4" s="12" customFormat="1" ht="12.75">
      <c r="A329" s="3">
        <v>15</v>
      </c>
      <c r="B329" s="21" t="s">
        <v>1779</v>
      </c>
      <c r="C329" s="3">
        <v>2011</v>
      </c>
      <c r="D329" s="89">
        <v>850</v>
      </c>
    </row>
    <row r="330" spans="1:4" s="12" customFormat="1" ht="12.75">
      <c r="A330" s="3">
        <v>16</v>
      </c>
      <c r="B330" s="21" t="s">
        <v>1780</v>
      </c>
      <c r="C330" s="3">
        <v>2011</v>
      </c>
      <c r="D330" s="89">
        <v>2500</v>
      </c>
    </row>
    <row r="331" spans="1:4" s="12" customFormat="1" ht="12.75">
      <c r="A331" s="3">
        <v>17</v>
      </c>
      <c r="B331" s="21" t="s">
        <v>1781</v>
      </c>
      <c r="C331" s="3">
        <v>2011</v>
      </c>
      <c r="D331" s="89">
        <v>350</v>
      </c>
    </row>
    <row r="332" spans="1:4" s="12" customFormat="1" ht="12.75">
      <c r="A332" s="3">
        <v>18</v>
      </c>
      <c r="B332" s="21" t="s">
        <v>1782</v>
      </c>
      <c r="C332" s="3">
        <v>2011</v>
      </c>
      <c r="D332" s="89">
        <v>2626</v>
      </c>
    </row>
    <row r="333" spans="1:4" s="12" customFormat="1" ht="12.75">
      <c r="A333" s="3">
        <v>19</v>
      </c>
      <c r="B333" s="21" t="s">
        <v>1783</v>
      </c>
      <c r="C333" s="3">
        <v>2011</v>
      </c>
      <c r="D333" s="89">
        <v>568.29</v>
      </c>
    </row>
    <row r="334" spans="1:4" s="12" customFormat="1" ht="12.75">
      <c r="A334" s="3">
        <v>20</v>
      </c>
      <c r="B334" s="21" t="s">
        <v>1784</v>
      </c>
      <c r="C334" s="3">
        <v>2012</v>
      </c>
      <c r="D334" s="89">
        <v>2746.98</v>
      </c>
    </row>
    <row r="335" spans="1:4" s="132" customFormat="1" ht="12.75">
      <c r="A335" s="337" t="s">
        <v>2367</v>
      </c>
      <c r="B335" s="338"/>
      <c r="C335" s="339"/>
      <c r="D335" s="148">
        <f>SUM(D315:D334)</f>
        <v>53655.700000000004</v>
      </c>
    </row>
    <row r="336" spans="1:4" s="12" customFormat="1" ht="12.75">
      <c r="A336" s="311" t="s">
        <v>2285</v>
      </c>
      <c r="B336" s="311"/>
      <c r="C336" s="311"/>
      <c r="D336" s="312"/>
    </row>
    <row r="337" spans="1:4" s="12" customFormat="1" ht="12.75">
      <c r="A337" s="3">
        <v>1</v>
      </c>
      <c r="B337" s="21" t="s">
        <v>1784</v>
      </c>
      <c r="C337" s="3">
        <v>2008</v>
      </c>
      <c r="D337" s="89">
        <v>5117.9</v>
      </c>
    </row>
    <row r="338" spans="1:4" s="12" customFormat="1" ht="12.75">
      <c r="A338" s="3">
        <v>2</v>
      </c>
      <c r="B338" s="1" t="s">
        <v>1784</v>
      </c>
      <c r="C338" s="3">
        <v>2009</v>
      </c>
      <c r="D338" s="89">
        <v>2219</v>
      </c>
    </row>
    <row r="339" spans="1:4" s="12" customFormat="1" ht="12.75">
      <c r="A339" s="3">
        <v>3</v>
      </c>
      <c r="B339" s="1" t="s">
        <v>1784</v>
      </c>
      <c r="C339" s="3">
        <v>2009</v>
      </c>
      <c r="D339" s="89">
        <v>2829</v>
      </c>
    </row>
    <row r="340" spans="1:4" s="12" customFormat="1" ht="12.75">
      <c r="A340" s="3">
        <v>4</v>
      </c>
      <c r="B340" s="1" t="s">
        <v>1784</v>
      </c>
      <c r="C340" s="3">
        <v>2011</v>
      </c>
      <c r="D340" s="89">
        <v>2548</v>
      </c>
    </row>
    <row r="341" spans="1:4" s="12" customFormat="1" ht="12.75">
      <c r="A341" s="3">
        <v>5</v>
      </c>
      <c r="B341" s="1" t="s">
        <v>2286</v>
      </c>
      <c r="C341" s="3">
        <v>2011</v>
      </c>
      <c r="D341" s="89">
        <v>4046.7</v>
      </c>
    </row>
    <row r="342" spans="1:4" s="132" customFormat="1" ht="12.75">
      <c r="A342" s="337" t="s">
        <v>2367</v>
      </c>
      <c r="B342" s="338"/>
      <c r="C342" s="339"/>
      <c r="D342" s="170">
        <f>SUM(D337:D341)</f>
        <v>16760.6</v>
      </c>
    </row>
    <row r="343" spans="1:4" s="12" customFormat="1" ht="12.75">
      <c r="A343" s="311" t="s">
        <v>2293</v>
      </c>
      <c r="B343" s="311"/>
      <c r="C343" s="311"/>
      <c r="D343" s="312"/>
    </row>
    <row r="344" spans="1:4" s="12" customFormat="1" ht="12.75">
      <c r="A344" s="3">
        <v>1</v>
      </c>
      <c r="B344" s="1" t="s">
        <v>1784</v>
      </c>
      <c r="C344" s="3">
        <v>2008</v>
      </c>
      <c r="D344" s="89">
        <v>1462.5</v>
      </c>
    </row>
    <row r="345" spans="1:4" s="12" customFormat="1" ht="12.75">
      <c r="A345" s="3">
        <v>2</v>
      </c>
      <c r="B345" s="1" t="s">
        <v>2294</v>
      </c>
      <c r="C345" s="3">
        <v>2008</v>
      </c>
      <c r="D345" s="89">
        <v>450</v>
      </c>
    </row>
    <row r="346" spans="1:4" s="12" customFormat="1" ht="12.75">
      <c r="A346" s="3">
        <v>3</v>
      </c>
      <c r="B346" s="1" t="s">
        <v>2295</v>
      </c>
      <c r="C346" s="3">
        <v>2008</v>
      </c>
      <c r="D346" s="89">
        <v>450</v>
      </c>
    </row>
    <row r="347" spans="1:4" s="12" customFormat="1" ht="12.75">
      <c r="A347" s="3">
        <v>4</v>
      </c>
      <c r="B347" s="1" t="s">
        <v>1784</v>
      </c>
      <c r="C347" s="3">
        <v>2008</v>
      </c>
      <c r="D347" s="89">
        <v>1462.5</v>
      </c>
    </row>
    <row r="348" spans="1:4" s="12" customFormat="1" ht="12.75">
      <c r="A348" s="3">
        <v>5</v>
      </c>
      <c r="B348" s="1" t="s">
        <v>2294</v>
      </c>
      <c r="C348" s="3">
        <v>2008</v>
      </c>
      <c r="D348" s="89">
        <v>450</v>
      </c>
    </row>
    <row r="349" spans="1:4" s="12" customFormat="1" ht="12.75">
      <c r="A349" s="3">
        <v>6</v>
      </c>
      <c r="B349" s="1" t="s">
        <v>2296</v>
      </c>
      <c r="C349" s="3">
        <v>2010</v>
      </c>
      <c r="D349" s="89">
        <v>330.15</v>
      </c>
    </row>
    <row r="350" spans="1:4" s="12" customFormat="1" ht="12.75">
      <c r="A350" s="3">
        <v>7</v>
      </c>
      <c r="B350" s="1" t="s">
        <v>2297</v>
      </c>
      <c r="C350" s="3">
        <v>2009</v>
      </c>
      <c r="D350" s="89">
        <v>454</v>
      </c>
    </row>
    <row r="351" spans="1:4" s="12" customFormat="1" ht="12.75">
      <c r="A351" s="3">
        <v>8</v>
      </c>
      <c r="B351" s="1" t="s">
        <v>2298</v>
      </c>
      <c r="C351" s="3">
        <v>2009</v>
      </c>
      <c r="D351" s="89">
        <v>419</v>
      </c>
    </row>
    <row r="352" spans="1:4" s="12" customFormat="1" ht="12.75">
      <c r="A352" s="3">
        <v>9</v>
      </c>
      <c r="B352" s="1" t="s">
        <v>1784</v>
      </c>
      <c r="C352" s="3">
        <v>2008</v>
      </c>
      <c r="D352" s="89">
        <v>3178.99</v>
      </c>
    </row>
    <row r="353" spans="1:4" s="12" customFormat="1" ht="12.75">
      <c r="A353" s="3">
        <v>10</v>
      </c>
      <c r="B353" s="1" t="s">
        <v>2299</v>
      </c>
      <c r="C353" s="3">
        <v>2008</v>
      </c>
      <c r="D353" s="89">
        <v>622.2</v>
      </c>
    </row>
    <row r="354" spans="1:4" s="132" customFormat="1" ht="12.75">
      <c r="A354" s="337" t="s">
        <v>2367</v>
      </c>
      <c r="B354" s="338"/>
      <c r="C354" s="339"/>
      <c r="D354" s="171">
        <f>SUM(D344:D353)</f>
        <v>9279.34</v>
      </c>
    </row>
    <row r="355" spans="1:4" s="12" customFormat="1" ht="12.75">
      <c r="A355" s="311" t="s">
        <v>2336</v>
      </c>
      <c r="B355" s="311"/>
      <c r="C355" s="311"/>
      <c r="D355" s="312"/>
    </row>
    <row r="356" spans="1:4" s="12" customFormat="1" ht="12.75">
      <c r="A356" s="3">
        <v>1</v>
      </c>
      <c r="B356" s="1" t="s">
        <v>2318</v>
      </c>
      <c r="C356" s="3">
        <v>2008</v>
      </c>
      <c r="D356" s="89">
        <v>334</v>
      </c>
    </row>
    <row r="357" spans="1:4" s="12" customFormat="1" ht="12.75">
      <c r="A357" s="3">
        <v>2</v>
      </c>
      <c r="B357" s="1" t="s">
        <v>2319</v>
      </c>
      <c r="C357" s="3">
        <v>2008</v>
      </c>
      <c r="D357" s="89">
        <v>425</v>
      </c>
    </row>
    <row r="358" spans="1:4" s="12" customFormat="1" ht="12.75">
      <c r="A358" s="3">
        <v>3</v>
      </c>
      <c r="B358" s="1" t="s">
        <v>2320</v>
      </c>
      <c r="C358" s="3">
        <v>2008</v>
      </c>
      <c r="D358" s="89">
        <v>580</v>
      </c>
    </row>
    <row r="359" spans="1:4" s="12" customFormat="1" ht="12.75">
      <c r="A359" s="3">
        <v>4</v>
      </c>
      <c r="B359" s="1" t="s">
        <v>2321</v>
      </c>
      <c r="C359" s="3">
        <v>2009</v>
      </c>
      <c r="D359" s="89">
        <v>260</v>
      </c>
    </row>
    <row r="360" spans="1:4" s="12" customFormat="1" ht="12.75">
      <c r="A360" s="3">
        <v>5</v>
      </c>
      <c r="B360" s="1" t="s">
        <v>2322</v>
      </c>
      <c r="C360" s="3">
        <v>2010</v>
      </c>
      <c r="D360" s="89">
        <v>1001.62</v>
      </c>
    </row>
    <row r="361" spans="1:4" s="12" customFormat="1" ht="12.75">
      <c r="A361" s="3">
        <v>6</v>
      </c>
      <c r="B361" s="1" t="s">
        <v>2323</v>
      </c>
      <c r="C361" s="3">
        <v>2011</v>
      </c>
      <c r="D361" s="89">
        <v>2023.5</v>
      </c>
    </row>
    <row r="362" spans="1:4" s="12" customFormat="1" ht="12.75">
      <c r="A362" s="3">
        <v>7</v>
      </c>
      <c r="B362" s="1" t="s">
        <v>2810</v>
      </c>
      <c r="C362" s="3">
        <v>2011</v>
      </c>
      <c r="D362" s="89">
        <v>2526.99</v>
      </c>
    </row>
    <row r="363" spans="1:4" s="12" customFormat="1" ht="12.75">
      <c r="A363" s="3">
        <v>8</v>
      </c>
      <c r="B363" s="1" t="s">
        <v>2324</v>
      </c>
      <c r="C363" s="3">
        <v>2011</v>
      </c>
      <c r="D363" s="89">
        <v>399</v>
      </c>
    </row>
    <row r="364" spans="1:4" s="12" customFormat="1" ht="12.75">
      <c r="A364" s="3">
        <v>9</v>
      </c>
      <c r="B364" s="1" t="s">
        <v>2324</v>
      </c>
      <c r="C364" s="3">
        <v>2011</v>
      </c>
      <c r="D364" s="89">
        <v>399</v>
      </c>
    </row>
    <row r="365" spans="1:4" s="132" customFormat="1" ht="12.75">
      <c r="A365" s="337" t="s">
        <v>2367</v>
      </c>
      <c r="B365" s="338"/>
      <c r="C365" s="339"/>
      <c r="D365" s="171">
        <f>SUM(D356:D364)</f>
        <v>7949.11</v>
      </c>
    </row>
    <row r="366" spans="1:4" s="12" customFormat="1" ht="12.75">
      <c r="A366" s="311" t="s">
        <v>2337</v>
      </c>
      <c r="B366" s="311"/>
      <c r="C366" s="311"/>
      <c r="D366" s="312"/>
    </row>
    <row r="367" spans="1:4" s="12" customFormat="1" ht="12.75">
      <c r="A367" s="3">
        <v>1</v>
      </c>
      <c r="B367" s="1" t="s">
        <v>2339</v>
      </c>
      <c r="C367" s="3">
        <v>2010</v>
      </c>
      <c r="D367" s="89">
        <v>649</v>
      </c>
    </row>
    <row r="368" spans="1:4" s="12" customFormat="1" ht="12.75">
      <c r="A368" s="3">
        <v>2</v>
      </c>
      <c r="B368" s="1" t="s">
        <v>2340</v>
      </c>
      <c r="C368" s="3">
        <v>2011</v>
      </c>
      <c r="D368" s="89">
        <v>4319.98</v>
      </c>
    </row>
    <row r="369" spans="1:4" s="12" customFormat="1" ht="12.75">
      <c r="A369" s="3">
        <v>3</v>
      </c>
      <c r="B369" s="1" t="s">
        <v>2338</v>
      </c>
      <c r="C369" s="3">
        <v>2008</v>
      </c>
      <c r="D369" s="89">
        <v>119</v>
      </c>
    </row>
    <row r="370" spans="1:4" s="132" customFormat="1" ht="12.75">
      <c r="A370" s="337" t="s">
        <v>2367</v>
      </c>
      <c r="B370" s="338"/>
      <c r="C370" s="339"/>
      <c r="D370" s="171">
        <f>SUM(D367:D369)</f>
        <v>5087.98</v>
      </c>
    </row>
    <row r="371" spans="1:4" s="12" customFormat="1" ht="12.75">
      <c r="A371" s="311" t="s">
        <v>2355</v>
      </c>
      <c r="B371" s="311"/>
      <c r="C371" s="311"/>
      <c r="D371" s="312"/>
    </row>
    <row r="372" spans="1:4" s="12" customFormat="1" ht="12.75">
      <c r="A372" s="3">
        <v>1</v>
      </c>
      <c r="B372" s="1" t="s">
        <v>2356</v>
      </c>
      <c r="C372" s="3">
        <v>2010</v>
      </c>
      <c r="D372" s="89">
        <v>221.47</v>
      </c>
    </row>
    <row r="373" spans="1:4" s="132" customFormat="1" ht="12.75">
      <c r="A373" s="337" t="s">
        <v>2367</v>
      </c>
      <c r="B373" s="338"/>
      <c r="C373" s="339"/>
      <c r="D373" s="171">
        <f>SUM(D372)</f>
        <v>221.47</v>
      </c>
    </row>
    <row r="374" spans="1:4" s="12" customFormat="1" ht="12.75">
      <c r="A374" s="311" t="s">
        <v>2086</v>
      </c>
      <c r="B374" s="311"/>
      <c r="C374" s="311"/>
      <c r="D374" s="312"/>
    </row>
    <row r="375" spans="1:4" s="12" customFormat="1" ht="12.75">
      <c r="A375" s="3">
        <v>1</v>
      </c>
      <c r="B375" s="1" t="s">
        <v>2088</v>
      </c>
      <c r="C375" s="3">
        <v>2011</v>
      </c>
      <c r="D375" s="89">
        <v>399</v>
      </c>
    </row>
    <row r="376" spans="1:4" s="12" customFormat="1" ht="12.75">
      <c r="A376" s="3">
        <v>2</v>
      </c>
      <c r="B376" s="1" t="s">
        <v>2089</v>
      </c>
      <c r="C376" s="3">
        <v>2011</v>
      </c>
      <c r="D376" s="89">
        <v>2484</v>
      </c>
    </row>
    <row r="377" spans="1:4" s="12" customFormat="1" ht="12.75">
      <c r="A377" s="3">
        <v>3</v>
      </c>
      <c r="B377" s="1" t="s">
        <v>2090</v>
      </c>
      <c r="C377" s="3">
        <v>2011</v>
      </c>
      <c r="D377" s="89">
        <v>350</v>
      </c>
    </row>
    <row r="378" spans="1:4" s="12" customFormat="1" ht="12.75">
      <c r="A378" s="3">
        <v>4</v>
      </c>
      <c r="B378" s="1" t="s">
        <v>2091</v>
      </c>
      <c r="C378" s="3">
        <v>2010</v>
      </c>
      <c r="D378" s="89">
        <v>500.17</v>
      </c>
    </row>
    <row r="379" spans="1:4" s="12" customFormat="1" ht="12.75">
      <c r="A379" s="3">
        <v>5</v>
      </c>
      <c r="B379" s="1" t="s">
        <v>2092</v>
      </c>
      <c r="C379" s="3">
        <v>2008</v>
      </c>
      <c r="D379" s="89">
        <v>190</v>
      </c>
    </row>
    <row r="380" spans="1:4" s="12" customFormat="1" ht="12.75">
      <c r="A380" s="3">
        <v>6</v>
      </c>
      <c r="B380" s="1" t="s">
        <v>2093</v>
      </c>
      <c r="C380" s="3">
        <v>2008</v>
      </c>
      <c r="D380" s="89">
        <v>125</v>
      </c>
    </row>
    <row r="381" spans="1:4" s="12" customFormat="1" ht="12.75">
      <c r="A381" s="3">
        <v>7</v>
      </c>
      <c r="B381" s="1" t="s">
        <v>2094</v>
      </c>
      <c r="C381" s="3">
        <v>2008</v>
      </c>
      <c r="D381" s="89">
        <v>1490</v>
      </c>
    </row>
    <row r="382" spans="1:4" s="12" customFormat="1" ht="12.75">
      <c r="A382" s="3">
        <v>8</v>
      </c>
      <c r="B382" s="1" t="s">
        <v>2095</v>
      </c>
      <c r="C382" s="3">
        <v>2008</v>
      </c>
      <c r="D382" s="89">
        <v>450</v>
      </c>
    </row>
    <row r="383" spans="1:4" s="12" customFormat="1" ht="12.75">
      <c r="A383" s="3">
        <v>9</v>
      </c>
      <c r="B383" s="1" t="s">
        <v>2096</v>
      </c>
      <c r="C383" s="3">
        <v>2008</v>
      </c>
      <c r="D383" s="89">
        <v>450</v>
      </c>
    </row>
    <row r="384" spans="1:4" s="132" customFormat="1" ht="12.75">
      <c r="A384" s="337" t="s">
        <v>2367</v>
      </c>
      <c r="B384" s="338"/>
      <c r="C384" s="339"/>
      <c r="D384" s="171">
        <f>SUM(D375:D383)</f>
        <v>6438.17</v>
      </c>
    </row>
    <row r="385" spans="1:4" s="12" customFormat="1" ht="12.75">
      <c r="A385" s="311" t="s">
        <v>1564</v>
      </c>
      <c r="B385" s="311"/>
      <c r="C385" s="311"/>
      <c r="D385" s="312"/>
    </row>
    <row r="386" spans="1:4" s="12" customFormat="1" ht="12.75">
      <c r="A386" s="3">
        <v>1</v>
      </c>
      <c r="B386" s="1" t="s">
        <v>1573</v>
      </c>
      <c r="C386" s="3">
        <v>2011</v>
      </c>
      <c r="D386" s="89">
        <v>319</v>
      </c>
    </row>
    <row r="387" spans="1:4" s="12" customFormat="1" ht="12.75">
      <c r="A387" s="3">
        <v>2</v>
      </c>
      <c r="B387" s="1" t="s">
        <v>1574</v>
      </c>
      <c r="C387" s="3">
        <v>2008</v>
      </c>
      <c r="D387" s="89">
        <v>1918</v>
      </c>
    </row>
    <row r="388" spans="1:4" s="12" customFormat="1" ht="12.75">
      <c r="A388" s="3">
        <v>3</v>
      </c>
      <c r="B388" s="1" t="s">
        <v>1575</v>
      </c>
      <c r="C388" s="3">
        <v>2011</v>
      </c>
      <c r="D388" s="89">
        <v>3490</v>
      </c>
    </row>
    <row r="389" spans="1:4" s="12" customFormat="1" ht="12.75">
      <c r="A389" s="3">
        <v>4</v>
      </c>
      <c r="B389" s="1" t="s">
        <v>1576</v>
      </c>
      <c r="C389" s="3">
        <v>2011</v>
      </c>
      <c r="D389" s="89">
        <v>99</v>
      </c>
    </row>
    <row r="390" spans="1:4" s="12" customFormat="1" ht="12.75">
      <c r="A390" s="3">
        <v>5</v>
      </c>
      <c r="B390" s="1" t="s">
        <v>2340</v>
      </c>
      <c r="C390" s="3">
        <v>2011</v>
      </c>
      <c r="D390" s="89">
        <v>1174.5</v>
      </c>
    </row>
    <row r="391" spans="1:4" s="12" customFormat="1" ht="12.75">
      <c r="A391" s="3">
        <v>6</v>
      </c>
      <c r="B391" s="1" t="s">
        <v>2340</v>
      </c>
      <c r="C391" s="3">
        <v>2011</v>
      </c>
      <c r="D391" s="89">
        <v>1600</v>
      </c>
    </row>
    <row r="392" spans="1:4" s="12" customFormat="1" ht="12.75">
      <c r="A392" s="3">
        <v>7</v>
      </c>
      <c r="B392" s="1" t="s">
        <v>1577</v>
      </c>
      <c r="C392" s="3">
        <v>2011</v>
      </c>
      <c r="D392" s="89">
        <v>599.99</v>
      </c>
    </row>
    <row r="393" spans="1:4" s="12" customFormat="1" ht="12.75">
      <c r="A393" s="3">
        <v>8</v>
      </c>
      <c r="B393" s="1" t="s">
        <v>1577</v>
      </c>
      <c r="C393" s="3">
        <v>2011</v>
      </c>
      <c r="D393" s="89">
        <v>599.99</v>
      </c>
    </row>
    <row r="394" spans="1:4" s="132" customFormat="1" ht="12.75">
      <c r="A394" s="337" t="s">
        <v>2367</v>
      </c>
      <c r="B394" s="338"/>
      <c r="C394" s="339"/>
      <c r="D394" s="171">
        <f>SUM(D386:D393)</f>
        <v>9800.48</v>
      </c>
    </row>
    <row r="395" spans="1:4" s="12" customFormat="1" ht="12.75">
      <c r="A395" s="311" t="s">
        <v>1581</v>
      </c>
      <c r="B395" s="311"/>
      <c r="C395" s="311"/>
      <c r="D395" s="312"/>
    </row>
    <row r="396" spans="1:4" s="12" customFormat="1" ht="12.75">
      <c r="A396" s="3">
        <v>1</v>
      </c>
      <c r="B396" s="1" t="s">
        <v>1591</v>
      </c>
      <c r="C396" s="3">
        <v>2009</v>
      </c>
      <c r="D396" s="89">
        <v>1750</v>
      </c>
    </row>
    <row r="397" spans="1:4" s="12" customFormat="1" ht="12.75">
      <c r="A397" s="3">
        <v>2</v>
      </c>
      <c r="B397" s="1" t="s">
        <v>1592</v>
      </c>
      <c r="C397" s="3">
        <v>2009</v>
      </c>
      <c r="D397" s="89">
        <v>590</v>
      </c>
    </row>
    <row r="398" spans="1:4" s="12" customFormat="1" ht="12.75">
      <c r="A398" s="3">
        <v>3</v>
      </c>
      <c r="B398" s="1" t="s">
        <v>1591</v>
      </c>
      <c r="C398" s="3">
        <v>2010</v>
      </c>
      <c r="D398" s="89">
        <v>2305.8</v>
      </c>
    </row>
    <row r="399" spans="1:4" s="12" customFormat="1" ht="12.75">
      <c r="A399" s="3">
        <v>4</v>
      </c>
      <c r="B399" s="1" t="s">
        <v>1591</v>
      </c>
      <c r="C399" s="3">
        <v>2010</v>
      </c>
      <c r="D399" s="89">
        <v>2049</v>
      </c>
    </row>
    <row r="400" spans="1:4" s="12" customFormat="1" ht="12.75">
      <c r="A400" s="3">
        <v>5</v>
      </c>
      <c r="B400" s="1" t="s">
        <v>1591</v>
      </c>
      <c r="C400" s="3">
        <v>2010</v>
      </c>
      <c r="D400" s="89">
        <v>2049</v>
      </c>
    </row>
    <row r="401" spans="1:4" s="12" customFormat="1" ht="12.75">
      <c r="A401" s="3">
        <v>6</v>
      </c>
      <c r="B401" s="1" t="s">
        <v>1591</v>
      </c>
      <c r="C401" s="3">
        <v>2010</v>
      </c>
      <c r="D401" s="89">
        <v>2049</v>
      </c>
    </row>
    <row r="402" spans="1:4" s="12" customFormat="1" ht="12.75">
      <c r="A402" s="3">
        <v>7</v>
      </c>
      <c r="B402" s="1" t="s">
        <v>1593</v>
      </c>
      <c r="C402" s="3">
        <v>2011</v>
      </c>
      <c r="D402" s="89">
        <v>356</v>
      </c>
    </row>
    <row r="403" spans="1:4" s="12" customFormat="1" ht="12.75">
      <c r="A403" s="3">
        <v>8</v>
      </c>
      <c r="B403" s="1" t="s">
        <v>1593</v>
      </c>
      <c r="C403" s="3">
        <v>2011</v>
      </c>
      <c r="D403" s="89">
        <v>356</v>
      </c>
    </row>
    <row r="404" spans="1:4" s="12" customFormat="1" ht="12.75">
      <c r="A404" s="3">
        <v>9</v>
      </c>
      <c r="B404" s="1" t="s">
        <v>1592</v>
      </c>
      <c r="C404" s="3">
        <v>2010</v>
      </c>
      <c r="D404" s="89">
        <v>264.45</v>
      </c>
    </row>
    <row r="405" spans="1:4" s="12" customFormat="1" ht="12.75">
      <c r="A405" s="3">
        <v>10</v>
      </c>
      <c r="B405" s="1" t="s">
        <v>1593</v>
      </c>
      <c r="C405" s="3">
        <v>2010</v>
      </c>
      <c r="D405" s="89">
        <v>225</v>
      </c>
    </row>
    <row r="406" spans="1:4" s="12" customFormat="1" ht="12.75">
      <c r="A406" s="3">
        <v>11</v>
      </c>
      <c r="B406" s="1" t="s">
        <v>1593</v>
      </c>
      <c r="C406" s="3">
        <v>2010</v>
      </c>
      <c r="D406" s="89">
        <v>225</v>
      </c>
    </row>
    <row r="407" spans="1:4" s="12" customFormat="1" ht="12.75">
      <c r="A407" s="3">
        <v>12</v>
      </c>
      <c r="B407" s="1" t="s">
        <v>1593</v>
      </c>
      <c r="C407" s="3">
        <v>2010</v>
      </c>
      <c r="D407" s="89">
        <v>225</v>
      </c>
    </row>
    <row r="408" spans="1:4" s="12" customFormat="1" ht="12.75">
      <c r="A408" s="3">
        <v>13</v>
      </c>
      <c r="B408" s="1" t="s">
        <v>1594</v>
      </c>
      <c r="C408" s="3">
        <v>2011</v>
      </c>
      <c r="D408" s="89">
        <v>709</v>
      </c>
    </row>
    <row r="409" spans="1:4" s="12" customFormat="1" ht="12.75">
      <c r="A409" s="3">
        <v>14</v>
      </c>
      <c r="B409" s="1" t="s">
        <v>1599</v>
      </c>
      <c r="C409" s="3">
        <v>2012</v>
      </c>
      <c r="D409" s="89">
        <v>459</v>
      </c>
    </row>
    <row r="410" spans="1:4" s="132" customFormat="1" ht="12.75">
      <c r="A410" s="337" t="s">
        <v>2367</v>
      </c>
      <c r="B410" s="338"/>
      <c r="C410" s="339"/>
      <c r="D410" s="171">
        <f>SUM(D396:D409)</f>
        <v>13612.25</v>
      </c>
    </row>
    <row r="411" spans="1:4" s="12" customFormat="1" ht="12.75">
      <c r="A411" s="311" t="s">
        <v>1618</v>
      </c>
      <c r="B411" s="311"/>
      <c r="C411" s="311"/>
      <c r="D411" s="312"/>
    </row>
    <row r="412" spans="1:4" s="12" customFormat="1" ht="12.75">
      <c r="A412" s="3">
        <v>1</v>
      </c>
      <c r="B412" s="1" t="s">
        <v>1619</v>
      </c>
      <c r="C412" s="3">
        <v>2008</v>
      </c>
      <c r="D412" s="89">
        <v>427.5</v>
      </c>
    </row>
    <row r="413" spans="1:4" s="12" customFormat="1" ht="12.75">
      <c r="A413" s="3">
        <v>2</v>
      </c>
      <c r="B413" s="1" t="s">
        <v>1620</v>
      </c>
      <c r="C413" s="3">
        <v>2088</v>
      </c>
      <c r="D413" s="89">
        <v>4900</v>
      </c>
    </row>
    <row r="414" spans="1:4" s="12" customFormat="1" ht="12.75">
      <c r="A414" s="3">
        <v>3</v>
      </c>
      <c r="B414" s="1" t="s">
        <v>1621</v>
      </c>
      <c r="C414" s="3">
        <v>2008</v>
      </c>
      <c r="D414" s="89">
        <v>671.5</v>
      </c>
    </row>
    <row r="415" spans="1:4" s="12" customFormat="1" ht="12.75">
      <c r="A415" s="3">
        <v>4</v>
      </c>
      <c r="B415" s="1" t="s">
        <v>1622</v>
      </c>
      <c r="C415" s="3">
        <v>2008</v>
      </c>
      <c r="D415" s="89">
        <v>3336.7</v>
      </c>
    </row>
    <row r="416" spans="1:4" s="12" customFormat="1" ht="12.75">
      <c r="A416" s="3">
        <v>5</v>
      </c>
      <c r="B416" s="1" t="s">
        <v>1577</v>
      </c>
      <c r="C416" s="3">
        <v>2009</v>
      </c>
      <c r="D416" s="89">
        <v>419.4</v>
      </c>
    </row>
    <row r="417" spans="1:4" s="12" customFormat="1" ht="12.75">
      <c r="A417" s="3">
        <v>6</v>
      </c>
      <c r="B417" s="1" t="s">
        <v>1624</v>
      </c>
      <c r="C417" s="3">
        <v>2011</v>
      </c>
      <c r="D417" s="89">
        <v>4930.02</v>
      </c>
    </row>
    <row r="418" spans="1:4" s="12" customFormat="1" ht="12.75">
      <c r="A418" s="3">
        <v>7</v>
      </c>
      <c r="B418" s="1" t="s">
        <v>1625</v>
      </c>
      <c r="C418" s="3">
        <v>2011</v>
      </c>
      <c r="D418" s="89">
        <v>1744.65</v>
      </c>
    </row>
    <row r="419" spans="1:4" s="12" customFormat="1" ht="12.75">
      <c r="A419" s="3">
        <v>8</v>
      </c>
      <c r="B419" s="1" t="s">
        <v>1626</v>
      </c>
      <c r="C419" s="3">
        <v>2011</v>
      </c>
      <c r="D419" s="89">
        <v>1464.6</v>
      </c>
    </row>
    <row r="420" spans="1:4" s="12" customFormat="1" ht="12.75">
      <c r="A420" s="3">
        <v>9</v>
      </c>
      <c r="B420" s="1" t="s">
        <v>2378</v>
      </c>
      <c r="C420" s="3">
        <v>2011</v>
      </c>
      <c r="D420" s="89">
        <v>298</v>
      </c>
    </row>
    <row r="421" spans="1:4" s="12" customFormat="1" ht="12.75">
      <c r="A421" s="3">
        <v>10</v>
      </c>
      <c r="B421" s="1" t="s">
        <v>2379</v>
      </c>
      <c r="C421" s="3">
        <v>2011</v>
      </c>
      <c r="D421" s="89">
        <v>2340</v>
      </c>
    </row>
    <row r="422" spans="1:4" s="12" customFormat="1" ht="12.75">
      <c r="A422" s="3">
        <v>11</v>
      </c>
      <c r="B422" s="1" t="s">
        <v>2380</v>
      </c>
      <c r="C422" s="3">
        <v>2011</v>
      </c>
      <c r="D422" s="89">
        <v>319</v>
      </c>
    </row>
    <row r="423" spans="1:4" s="12" customFormat="1" ht="12.75">
      <c r="A423" s="3">
        <v>12</v>
      </c>
      <c r="B423" s="1" t="s">
        <v>2381</v>
      </c>
      <c r="C423" s="3">
        <v>2012</v>
      </c>
      <c r="D423" s="89">
        <v>250</v>
      </c>
    </row>
    <row r="424" spans="1:4" s="12" customFormat="1" ht="12.75">
      <c r="A424" s="3">
        <v>13</v>
      </c>
      <c r="B424" s="1" t="s">
        <v>2382</v>
      </c>
      <c r="C424" s="3">
        <v>2012</v>
      </c>
      <c r="D424" s="89">
        <v>250</v>
      </c>
    </row>
    <row r="425" spans="1:4" s="12" customFormat="1" ht="12.75">
      <c r="A425" s="3">
        <v>14</v>
      </c>
      <c r="B425" s="1" t="s">
        <v>2383</v>
      </c>
      <c r="C425" s="3">
        <v>2012</v>
      </c>
      <c r="D425" s="89">
        <v>373.17</v>
      </c>
    </row>
    <row r="426" spans="1:4" s="12" customFormat="1" ht="12.75">
      <c r="A426" s="3">
        <v>15</v>
      </c>
      <c r="B426" s="1" t="s">
        <v>2384</v>
      </c>
      <c r="C426" s="3">
        <v>2012</v>
      </c>
      <c r="D426" s="89">
        <v>373.17</v>
      </c>
    </row>
    <row r="427" spans="1:4" s="12" customFormat="1" ht="12.75">
      <c r="A427" s="3">
        <v>16</v>
      </c>
      <c r="B427" s="1" t="s">
        <v>2385</v>
      </c>
      <c r="C427" s="3">
        <v>2012</v>
      </c>
      <c r="D427" s="89">
        <v>331</v>
      </c>
    </row>
    <row r="428" spans="1:4" s="12" customFormat="1" ht="12.75">
      <c r="A428" s="3">
        <v>17</v>
      </c>
      <c r="B428" s="1" t="s">
        <v>2386</v>
      </c>
      <c r="C428" s="3">
        <v>2012</v>
      </c>
      <c r="D428" s="89">
        <v>295</v>
      </c>
    </row>
    <row r="429" spans="1:4" s="132" customFormat="1" ht="12.75">
      <c r="A429" s="337" t="s">
        <v>2367</v>
      </c>
      <c r="B429" s="338"/>
      <c r="C429" s="339"/>
      <c r="D429" s="171">
        <f>SUM(D412:D428)</f>
        <v>22723.709999999995</v>
      </c>
    </row>
    <row r="430" spans="1:4" s="12" customFormat="1" ht="12.75">
      <c r="A430" s="311" t="s">
        <v>2403</v>
      </c>
      <c r="B430" s="311"/>
      <c r="C430" s="311"/>
      <c r="D430" s="312"/>
    </row>
    <row r="431" spans="1:4" s="12" customFormat="1" ht="12.75" customHeight="1">
      <c r="A431" s="3">
        <v>1</v>
      </c>
      <c r="B431" s="1" t="s">
        <v>2404</v>
      </c>
      <c r="C431" s="3">
        <v>2008</v>
      </c>
      <c r="D431" s="89">
        <v>267</v>
      </c>
    </row>
    <row r="432" spans="1:4" s="12" customFormat="1" ht="12.75" customHeight="1">
      <c r="A432" s="3">
        <v>2</v>
      </c>
      <c r="B432" s="1" t="s">
        <v>2405</v>
      </c>
      <c r="C432" s="3">
        <v>2008</v>
      </c>
      <c r="D432" s="89">
        <v>630</v>
      </c>
    </row>
    <row r="433" spans="1:4" s="12" customFormat="1" ht="12.75" customHeight="1">
      <c r="A433" s="3">
        <v>3</v>
      </c>
      <c r="B433" s="1" t="s">
        <v>1784</v>
      </c>
      <c r="C433" s="3">
        <v>2008</v>
      </c>
      <c r="D433" s="89">
        <v>1809</v>
      </c>
    </row>
    <row r="434" spans="1:4" s="12" customFormat="1" ht="12.75" customHeight="1">
      <c r="A434" s="3">
        <v>4</v>
      </c>
      <c r="B434" s="1" t="s">
        <v>1591</v>
      </c>
      <c r="C434" s="3">
        <v>2008</v>
      </c>
      <c r="D434" s="89">
        <v>940</v>
      </c>
    </row>
    <row r="435" spans="1:4" s="12" customFormat="1" ht="12.75" customHeight="1">
      <c r="A435" s="3">
        <v>5</v>
      </c>
      <c r="B435" s="1" t="s">
        <v>2405</v>
      </c>
      <c r="C435" s="3">
        <v>2008</v>
      </c>
      <c r="D435" s="89">
        <v>450</v>
      </c>
    </row>
    <row r="436" spans="1:4" s="12" customFormat="1" ht="12.75" customHeight="1">
      <c r="A436" s="3">
        <v>6</v>
      </c>
      <c r="B436" s="1" t="s">
        <v>1591</v>
      </c>
      <c r="C436" s="3">
        <v>2008</v>
      </c>
      <c r="D436" s="89">
        <v>940</v>
      </c>
    </row>
    <row r="437" spans="1:4" s="12" customFormat="1" ht="12.75" customHeight="1">
      <c r="A437" s="3">
        <v>7</v>
      </c>
      <c r="B437" s="1" t="s">
        <v>2405</v>
      </c>
      <c r="C437" s="3">
        <v>2008</v>
      </c>
      <c r="D437" s="89">
        <v>450</v>
      </c>
    </row>
    <row r="438" spans="1:4" s="12" customFormat="1" ht="12.75" customHeight="1">
      <c r="A438" s="3">
        <v>8</v>
      </c>
      <c r="B438" s="1" t="s">
        <v>2404</v>
      </c>
      <c r="C438" s="3">
        <v>2008</v>
      </c>
      <c r="D438" s="89">
        <v>556</v>
      </c>
    </row>
    <row r="439" spans="1:4" s="12" customFormat="1" ht="12.75" customHeight="1">
      <c r="A439" s="3">
        <v>9</v>
      </c>
      <c r="B439" s="1" t="s">
        <v>2404</v>
      </c>
      <c r="C439" s="3">
        <v>2008</v>
      </c>
      <c r="D439" s="89">
        <v>556</v>
      </c>
    </row>
    <row r="440" spans="1:4" s="12" customFormat="1" ht="12.75" customHeight="1">
      <c r="A440" s="3">
        <v>10</v>
      </c>
      <c r="B440" s="1" t="s">
        <v>2404</v>
      </c>
      <c r="C440" s="3">
        <v>2009</v>
      </c>
      <c r="D440" s="89">
        <v>924</v>
      </c>
    </row>
    <row r="441" spans="1:4" s="12" customFormat="1" ht="12.75" customHeight="1">
      <c r="A441" s="3">
        <v>11</v>
      </c>
      <c r="B441" s="1" t="s">
        <v>1591</v>
      </c>
      <c r="C441" s="3">
        <v>2009</v>
      </c>
      <c r="D441" s="89">
        <v>1275</v>
      </c>
    </row>
    <row r="442" spans="1:4" s="12" customFormat="1" ht="12.75" customHeight="1">
      <c r="A442" s="3">
        <v>12</v>
      </c>
      <c r="B442" s="1" t="s">
        <v>1784</v>
      </c>
      <c r="C442" s="3">
        <v>2010</v>
      </c>
      <c r="D442" s="89">
        <v>1500</v>
      </c>
    </row>
    <row r="443" spans="1:4" s="12" customFormat="1" ht="12.75" customHeight="1">
      <c r="A443" s="3">
        <v>13</v>
      </c>
      <c r="B443" s="1" t="s">
        <v>2404</v>
      </c>
      <c r="C443" s="3">
        <v>2010</v>
      </c>
      <c r="D443" s="89">
        <v>150</v>
      </c>
    </row>
    <row r="444" spans="1:4" s="12" customFormat="1" ht="12.75" customHeight="1">
      <c r="A444" s="3">
        <v>14</v>
      </c>
      <c r="B444" s="1" t="s">
        <v>2404</v>
      </c>
      <c r="C444" s="3">
        <v>2010</v>
      </c>
      <c r="D444" s="89">
        <v>599</v>
      </c>
    </row>
    <row r="445" spans="1:4" s="12" customFormat="1" ht="12.75" customHeight="1">
      <c r="A445" s="3">
        <v>15</v>
      </c>
      <c r="B445" s="1" t="s">
        <v>2406</v>
      </c>
      <c r="C445" s="3">
        <v>2011</v>
      </c>
      <c r="D445" s="89">
        <v>6355.97</v>
      </c>
    </row>
    <row r="446" spans="1:4" s="12" customFormat="1" ht="12.75" customHeight="1">
      <c r="A446" s="3">
        <v>16</v>
      </c>
      <c r="B446" s="1" t="s">
        <v>2404</v>
      </c>
      <c r="C446" s="3">
        <v>2011</v>
      </c>
      <c r="D446" s="89">
        <v>599</v>
      </c>
    </row>
    <row r="447" spans="1:4" s="12" customFormat="1" ht="12.75" customHeight="1">
      <c r="A447" s="3">
        <v>17</v>
      </c>
      <c r="B447" s="1" t="s">
        <v>1591</v>
      </c>
      <c r="C447" s="3">
        <v>2011</v>
      </c>
      <c r="D447" s="89">
        <v>1100</v>
      </c>
    </row>
    <row r="448" spans="1:4" s="12" customFormat="1" ht="12.75" customHeight="1">
      <c r="A448" s="3">
        <v>18</v>
      </c>
      <c r="B448" s="1" t="s">
        <v>1591</v>
      </c>
      <c r="C448" s="3">
        <v>2011</v>
      </c>
      <c r="D448" s="89">
        <v>1100</v>
      </c>
    </row>
    <row r="449" spans="1:4" s="12" customFormat="1" ht="12.75" customHeight="1">
      <c r="A449" s="3">
        <v>19</v>
      </c>
      <c r="B449" s="1" t="s">
        <v>1591</v>
      </c>
      <c r="C449" s="3">
        <v>2011</v>
      </c>
      <c r="D449" s="89">
        <v>1100</v>
      </c>
    </row>
    <row r="450" spans="1:4" s="12" customFormat="1" ht="12.75" customHeight="1">
      <c r="A450" s="3">
        <v>20</v>
      </c>
      <c r="B450" s="1" t="s">
        <v>2405</v>
      </c>
      <c r="C450" s="3">
        <v>2011</v>
      </c>
      <c r="D450" s="89">
        <v>235</v>
      </c>
    </row>
    <row r="451" spans="1:4" s="12" customFormat="1" ht="12.75" customHeight="1">
      <c r="A451" s="3">
        <v>21</v>
      </c>
      <c r="B451" s="1" t="s">
        <v>2405</v>
      </c>
      <c r="C451" s="3">
        <v>2011</v>
      </c>
      <c r="D451" s="89">
        <v>235</v>
      </c>
    </row>
    <row r="452" spans="1:4" s="12" customFormat="1" ht="12.75" customHeight="1">
      <c r="A452" s="3">
        <v>22</v>
      </c>
      <c r="B452" s="1" t="s">
        <v>2405</v>
      </c>
      <c r="C452" s="3">
        <v>2011</v>
      </c>
      <c r="D452" s="89">
        <v>235</v>
      </c>
    </row>
    <row r="453" spans="1:4" s="12" customFormat="1" ht="12.75" customHeight="1">
      <c r="A453" s="3">
        <v>23</v>
      </c>
      <c r="B453" s="1" t="s">
        <v>1591</v>
      </c>
      <c r="C453" s="3">
        <v>2011</v>
      </c>
      <c r="D453" s="89">
        <v>1790</v>
      </c>
    </row>
    <row r="454" spans="1:4" s="12" customFormat="1" ht="12.75" customHeight="1">
      <c r="A454" s="3">
        <v>24</v>
      </c>
      <c r="B454" s="1" t="s">
        <v>2405</v>
      </c>
      <c r="C454" s="3">
        <v>2011</v>
      </c>
      <c r="D454" s="89">
        <v>358</v>
      </c>
    </row>
    <row r="455" spans="1:4" s="12" customFormat="1" ht="12.75" customHeight="1">
      <c r="A455" s="3">
        <v>25</v>
      </c>
      <c r="B455" s="1" t="s">
        <v>2407</v>
      </c>
      <c r="C455" s="3">
        <v>2011</v>
      </c>
      <c r="D455" s="89">
        <v>1328</v>
      </c>
    </row>
    <row r="456" spans="1:4" s="12" customFormat="1" ht="12.75" customHeight="1">
      <c r="A456" s="3">
        <v>26</v>
      </c>
      <c r="B456" s="1" t="s">
        <v>2407</v>
      </c>
      <c r="C456" s="3">
        <v>2011</v>
      </c>
      <c r="D456" s="89">
        <v>1328</v>
      </c>
    </row>
    <row r="457" spans="1:4" s="12" customFormat="1" ht="12.75" customHeight="1">
      <c r="A457" s="3">
        <v>27</v>
      </c>
      <c r="B457" s="1" t="s">
        <v>2407</v>
      </c>
      <c r="C457" s="3">
        <v>2011</v>
      </c>
      <c r="D457" s="89">
        <v>1328</v>
      </c>
    </row>
    <row r="458" spans="1:4" s="12" customFormat="1" ht="12.75" customHeight="1">
      <c r="A458" s="3">
        <v>28</v>
      </c>
      <c r="B458" s="1" t="s">
        <v>1591</v>
      </c>
      <c r="C458" s="3">
        <v>2012</v>
      </c>
      <c r="D458" s="89">
        <v>1600</v>
      </c>
    </row>
    <row r="459" spans="1:4" s="12" customFormat="1" ht="12.75" customHeight="1">
      <c r="A459" s="3">
        <v>29</v>
      </c>
      <c r="B459" s="1" t="s">
        <v>2405</v>
      </c>
      <c r="C459" s="3">
        <v>2012</v>
      </c>
      <c r="D459" s="89">
        <v>377</v>
      </c>
    </row>
    <row r="460" spans="1:4" s="12" customFormat="1" ht="12.75" customHeight="1">
      <c r="A460" s="3">
        <v>30</v>
      </c>
      <c r="B460" s="1" t="s">
        <v>2404</v>
      </c>
      <c r="C460" s="3">
        <v>2012</v>
      </c>
      <c r="D460" s="89">
        <v>100</v>
      </c>
    </row>
    <row r="461" spans="1:4" s="12" customFormat="1" ht="12.75" customHeight="1">
      <c r="A461" s="3">
        <v>31</v>
      </c>
      <c r="B461" s="1" t="s">
        <v>2409</v>
      </c>
      <c r="C461" s="3">
        <v>2008</v>
      </c>
      <c r="D461" s="89">
        <v>4270</v>
      </c>
    </row>
    <row r="462" spans="1:4" s="12" customFormat="1" ht="12.75" customHeight="1">
      <c r="A462" s="3">
        <v>32</v>
      </c>
      <c r="B462" s="1" t="s">
        <v>2415</v>
      </c>
      <c r="C462" s="3">
        <v>2012</v>
      </c>
      <c r="D462" s="237">
        <v>170</v>
      </c>
    </row>
    <row r="463" spans="1:4" s="132" customFormat="1" ht="12.75" customHeight="1">
      <c r="A463" s="337" t="s">
        <v>2367</v>
      </c>
      <c r="B463" s="338"/>
      <c r="C463" s="339"/>
      <c r="D463" s="171">
        <f>SUM(D431:D462)</f>
        <v>34654.97</v>
      </c>
    </row>
    <row r="464" spans="1:4" s="12" customFormat="1" ht="12.75">
      <c r="A464" s="311" t="s">
        <v>2426</v>
      </c>
      <c r="B464" s="311"/>
      <c r="C464" s="311"/>
      <c r="D464" s="312"/>
    </row>
    <row r="465" spans="1:4" s="12" customFormat="1" ht="12.75">
      <c r="A465" s="3">
        <v>1</v>
      </c>
      <c r="B465" s="1" t="s">
        <v>2427</v>
      </c>
      <c r="C465" s="3">
        <v>2009</v>
      </c>
      <c r="D465" s="89">
        <v>699</v>
      </c>
    </row>
    <row r="466" spans="1:4" s="12" customFormat="1" ht="12.75">
      <c r="A466" s="3">
        <v>2</v>
      </c>
      <c r="B466" s="1" t="s">
        <v>2409</v>
      </c>
      <c r="C466" s="3">
        <v>2009</v>
      </c>
      <c r="D466" s="89">
        <v>3153.7</v>
      </c>
    </row>
    <row r="467" spans="1:4" s="12" customFormat="1" ht="12.75">
      <c r="A467" s="3">
        <v>3</v>
      </c>
      <c r="B467" s="1" t="s">
        <v>2428</v>
      </c>
      <c r="C467" s="3">
        <v>2011</v>
      </c>
      <c r="D467" s="89">
        <v>2045</v>
      </c>
    </row>
    <row r="468" spans="1:4" s="12" customFormat="1" ht="12.75">
      <c r="A468" s="3">
        <v>4</v>
      </c>
      <c r="B468" s="1" t="s">
        <v>2429</v>
      </c>
      <c r="C468" s="3">
        <v>2011</v>
      </c>
      <c r="D468" s="89">
        <v>1625</v>
      </c>
    </row>
    <row r="469" spans="1:4" s="12" customFormat="1" ht="12.75">
      <c r="A469" s="3">
        <v>5</v>
      </c>
      <c r="B469" s="1" t="s">
        <v>2404</v>
      </c>
      <c r="C469" s="3">
        <v>2011</v>
      </c>
      <c r="D469" s="89">
        <v>400</v>
      </c>
    </row>
    <row r="470" spans="1:4" s="12" customFormat="1" ht="12.75">
      <c r="A470" s="3">
        <v>6</v>
      </c>
      <c r="B470" s="1" t="s">
        <v>2430</v>
      </c>
      <c r="C470" s="3">
        <v>2011</v>
      </c>
      <c r="D470" s="89">
        <v>688</v>
      </c>
    </row>
    <row r="471" spans="1:4" s="12" customFormat="1" ht="12.75">
      <c r="A471" s="3">
        <v>7</v>
      </c>
      <c r="B471" s="1" t="s">
        <v>2431</v>
      </c>
      <c r="C471" s="3">
        <v>2011</v>
      </c>
      <c r="D471" s="89">
        <v>2435.4</v>
      </c>
    </row>
    <row r="472" spans="1:4" s="132" customFormat="1" ht="12.75">
      <c r="A472" s="337" t="s">
        <v>2367</v>
      </c>
      <c r="B472" s="338"/>
      <c r="C472" s="339"/>
      <c r="D472" s="171">
        <f>SUM(D465:D471)</f>
        <v>11046.1</v>
      </c>
    </row>
    <row r="473" spans="1:4" s="12" customFormat="1" ht="12.75" customHeight="1">
      <c r="A473" s="311" t="s">
        <v>2447</v>
      </c>
      <c r="B473" s="311"/>
      <c r="C473" s="311"/>
      <c r="D473" s="312"/>
    </row>
    <row r="474" spans="1:4" s="12" customFormat="1" ht="12.75" customHeight="1">
      <c r="A474" s="3">
        <v>1</v>
      </c>
      <c r="B474" s="1" t="s">
        <v>2448</v>
      </c>
      <c r="C474" s="3">
        <v>2008</v>
      </c>
      <c r="D474" s="89">
        <v>16695.3</v>
      </c>
    </row>
    <row r="475" spans="1:4" s="12" customFormat="1" ht="12.75" customHeight="1">
      <c r="A475" s="3">
        <v>2</v>
      </c>
      <c r="B475" s="1" t="s">
        <v>2449</v>
      </c>
      <c r="C475" s="3">
        <v>2008</v>
      </c>
      <c r="D475" s="89">
        <v>41072.3</v>
      </c>
    </row>
    <row r="476" spans="1:4" s="12" customFormat="1" ht="12.75" customHeight="1">
      <c r="A476" s="3">
        <v>3</v>
      </c>
      <c r="B476" s="1" t="s">
        <v>2450</v>
      </c>
      <c r="C476" s="3">
        <v>2009</v>
      </c>
      <c r="D476" s="89">
        <v>435</v>
      </c>
    </row>
    <row r="477" spans="1:4" s="12" customFormat="1" ht="12.75" customHeight="1">
      <c r="A477" s="3">
        <v>4</v>
      </c>
      <c r="B477" s="1" t="s">
        <v>2451</v>
      </c>
      <c r="C477" s="3">
        <v>2010</v>
      </c>
      <c r="D477" s="89">
        <v>2961</v>
      </c>
    </row>
    <row r="478" spans="1:4" s="12" customFormat="1" ht="12.75" customHeight="1">
      <c r="A478" s="3">
        <v>5</v>
      </c>
      <c r="B478" s="1" t="s">
        <v>2452</v>
      </c>
      <c r="C478" s="3">
        <v>2010</v>
      </c>
      <c r="D478" s="89">
        <v>592</v>
      </c>
    </row>
    <row r="479" spans="1:4" s="12" customFormat="1" ht="12.75" customHeight="1">
      <c r="A479" s="3">
        <v>6</v>
      </c>
      <c r="B479" s="1" t="s">
        <v>2453</v>
      </c>
      <c r="C479" s="3">
        <v>2009</v>
      </c>
      <c r="D479" s="89">
        <v>2329</v>
      </c>
    </row>
    <row r="480" spans="1:4" s="12" customFormat="1" ht="12.75" customHeight="1">
      <c r="A480" s="3">
        <v>7</v>
      </c>
      <c r="B480" s="1" t="s">
        <v>2454</v>
      </c>
      <c r="C480" s="3">
        <v>2010</v>
      </c>
      <c r="D480" s="89">
        <v>3553</v>
      </c>
    </row>
    <row r="481" spans="1:4" s="12" customFormat="1" ht="12.75" customHeight="1">
      <c r="A481" s="3">
        <v>8</v>
      </c>
      <c r="B481" s="1" t="s">
        <v>2455</v>
      </c>
      <c r="C481" s="3">
        <v>2010</v>
      </c>
      <c r="D481" s="89">
        <v>3200</v>
      </c>
    </row>
    <row r="482" spans="1:4" s="12" customFormat="1" ht="12.75" customHeight="1">
      <c r="A482" s="3">
        <v>9</v>
      </c>
      <c r="B482" s="1" t="s">
        <v>2404</v>
      </c>
      <c r="C482" s="3">
        <v>2010</v>
      </c>
      <c r="D482" s="89">
        <v>1069</v>
      </c>
    </row>
    <row r="483" spans="1:4" s="12" customFormat="1" ht="12.75" customHeight="1">
      <c r="A483" s="3">
        <v>10</v>
      </c>
      <c r="B483" s="1" t="s">
        <v>2456</v>
      </c>
      <c r="C483" s="3">
        <v>2010</v>
      </c>
      <c r="D483" s="89">
        <v>1074</v>
      </c>
    </row>
    <row r="484" spans="1:4" s="12" customFormat="1" ht="12.75" customHeight="1">
      <c r="A484" s="3">
        <v>11</v>
      </c>
      <c r="B484" s="1" t="s">
        <v>2457</v>
      </c>
      <c r="C484" s="3">
        <v>2010</v>
      </c>
      <c r="D484" s="89">
        <v>7930</v>
      </c>
    </row>
    <row r="485" spans="1:4" s="12" customFormat="1" ht="12.75" customHeight="1">
      <c r="A485" s="3">
        <v>12</v>
      </c>
      <c r="B485" s="1" t="s">
        <v>2460</v>
      </c>
      <c r="C485" s="3">
        <v>2012</v>
      </c>
      <c r="D485" s="89">
        <v>6000</v>
      </c>
    </row>
    <row r="486" spans="1:4" s="12" customFormat="1" ht="12.75" customHeight="1">
      <c r="A486" s="3">
        <v>13</v>
      </c>
      <c r="B486" s="1" t="s">
        <v>2404</v>
      </c>
      <c r="C486" s="3">
        <v>2012</v>
      </c>
      <c r="D486" s="89">
        <v>645.26</v>
      </c>
    </row>
    <row r="487" spans="1:4" s="12" customFormat="1" ht="12.75" customHeight="1">
      <c r="A487" s="3">
        <v>14</v>
      </c>
      <c r="B487" s="1" t="s">
        <v>2404</v>
      </c>
      <c r="C487" s="3">
        <v>2012</v>
      </c>
      <c r="D487" s="89">
        <v>550.01</v>
      </c>
    </row>
    <row r="488" spans="1:4" s="12" customFormat="1" ht="12.75" customHeight="1">
      <c r="A488" s="3">
        <v>15</v>
      </c>
      <c r="B488" s="1" t="s">
        <v>2462</v>
      </c>
      <c r="C488" s="3">
        <v>2008</v>
      </c>
      <c r="D488" s="89">
        <v>475</v>
      </c>
    </row>
    <row r="489" spans="1:4" s="12" customFormat="1" ht="12.75" customHeight="1">
      <c r="A489" s="3">
        <v>16</v>
      </c>
      <c r="B489" s="1" t="s">
        <v>2462</v>
      </c>
      <c r="C489" s="3">
        <v>2008</v>
      </c>
      <c r="D489" s="89">
        <v>1699</v>
      </c>
    </row>
    <row r="490" spans="1:4" s="12" customFormat="1" ht="12.75" customHeight="1">
      <c r="A490" s="3">
        <v>17</v>
      </c>
      <c r="B490" s="1" t="s">
        <v>2464</v>
      </c>
      <c r="C490" s="3">
        <v>2008</v>
      </c>
      <c r="D490" s="89">
        <v>1999</v>
      </c>
    </row>
    <row r="491" spans="1:4" s="12" customFormat="1" ht="12.75" customHeight="1">
      <c r="A491" s="3">
        <v>18</v>
      </c>
      <c r="B491" s="1" t="s">
        <v>2465</v>
      </c>
      <c r="C491" s="3">
        <v>2008</v>
      </c>
      <c r="D491" s="89">
        <v>499</v>
      </c>
    </row>
    <row r="492" spans="1:4" s="12" customFormat="1" ht="12.75" customHeight="1">
      <c r="A492" s="3">
        <v>19</v>
      </c>
      <c r="B492" s="1" t="s">
        <v>1665</v>
      </c>
      <c r="C492" s="3">
        <v>2010</v>
      </c>
      <c r="D492" s="89">
        <v>580</v>
      </c>
    </row>
    <row r="493" spans="1:4" s="12" customFormat="1" ht="12.75" customHeight="1">
      <c r="A493" s="3">
        <v>20</v>
      </c>
      <c r="B493" s="1" t="s">
        <v>1668</v>
      </c>
      <c r="C493" s="3">
        <v>2011</v>
      </c>
      <c r="D493" s="89">
        <v>599</v>
      </c>
    </row>
    <row r="494" spans="1:4" s="12" customFormat="1" ht="12.75" customHeight="1">
      <c r="A494" s="3">
        <v>21</v>
      </c>
      <c r="B494" s="1" t="s">
        <v>1670</v>
      </c>
      <c r="C494" s="3">
        <v>2011</v>
      </c>
      <c r="D494" s="89">
        <v>1750</v>
      </c>
    </row>
    <row r="495" spans="1:4" s="12" customFormat="1" ht="12.75" customHeight="1">
      <c r="A495" s="3">
        <v>22</v>
      </c>
      <c r="B495" s="1" t="s">
        <v>2461</v>
      </c>
      <c r="C495" s="3">
        <v>2008</v>
      </c>
      <c r="D495" s="89">
        <v>1899</v>
      </c>
    </row>
    <row r="496" spans="1:4" s="132" customFormat="1" ht="12.75" customHeight="1">
      <c r="A496" s="337" t="s">
        <v>2367</v>
      </c>
      <c r="B496" s="338"/>
      <c r="C496" s="339"/>
      <c r="D496" s="171">
        <f>SUM(D474:D495)</f>
        <v>97605.87</v>
      </c>
    </row>
    <row r="497" spans="1:4" s="12" customFormat="1" ht="12.75">
      <c r="A497" s="311" t="s">
        <v>1699</v>
      </c>
      <c r="B497" s="311"/>
      <c r="C497" s="311"/>
      <c r="D497" s="312"/>
    </row>
    <row r="498" spans="1:4" s="12" customFormat="1" ht="12.75">
      <c r="A498" s="3">
        <v>1</v>
      </c>
      <c r="B498" s="1" t="s">
        <v>1700</v>
      </c>
      <c r="C498" s="3">
        <v>2008</v>
      </c>
      <c r="D498" s="89">
        <v>354</v>
      </c>
    </row>
    <row r="499" spans="1:4" s="12" customFormat="1" ht="12.75">
      <c r="A499" s="3">
        <v>2</v>
      </c>
      <c r="B499" s="1" t="s">
        <v>1701</v>
      </c>
      <c r="C499" s="3">
        <v>2008</v>
      </c>
      <c r="D499" s="89">
        <v>1300</v>
      </c>
    </row>
    <row r="500" spans="1:4" s="12" customFormat="1" ht="12.75">
      <c r="A500" s="3">
        <v>3</v>
      </c>
      <c r="B500" s="1" t="s">
        <v>1703</v>
      </c>
      <c r="C500" s="3">
        <v>2009</v>
      </c>
      <c r="D500" s="89">
        <v>950</v>
      </c>
    </row>
    <row r="501" spans="1:4" s="12" customFormat="1" ht="12.75">
      <c r="A501" s="3">
        <v>4</v>
      </c>
      <c r="B501" s="1" t="s">
        <v>1704</v>
      </c>
      <c r="C501" s="3">
        <v>2009</v>
      </c>
      <c r="D501" s="89">
        <v>759</v>
      </c>
    </row>
    <row r="502" spans="1:4" s="12" customFormat="1" ht="12.75">
      <c r="A502" s="3">
        <v>5</v>
      </c>
      <c r="B502" s="1" t="s">
        <v>1705</v>
      </c>
      <c r="C502" s="3">
        <v>2009</v>
      </c>
      <c r="D502" s="89">
        <v>1500</v>
      </c>
    </row>
    <row r="503" spans="1:4" s="12" customFormat="1" ht="12.75">
      <c r="A503" s="3">
        <v>6</v>
      </c>
      <c r="B503" s="1" t="s">
        <v>2299</v>
      </c>
      <c r="C503" s="3"/>
      <c r="D503" s="89">
        <v>4770.2</v>
      </c>
    </row>
    <row r="504" spans="1:4" s="12" customFormat="1" ht="12.75">
      <c r="A504" s="3">
        <v>7</v>
      </c>
      <c r="B504" s="1" t="s">
        <v>1706</v>
      </c>
      <c r="C504" s="3">
        <v>2010</v>
      </c>
      <c r="D504" s="285">
        <v>786</v>
      </c>
    </row>
    <row r="505" spans="1:4" s="12" customFormat="1" ht="12.75">
      <c r="A505" s="3">
        <v>8</v>
      </c>
      <c r="B505" s="1" t="s">
        <v>1707</v>
      </c>
      <c r="C505" s="3">
        <v>2009</v>
      </c>
      <c r="D505" s="285">
        <v>3070</v>
      </c>
    </row>
    <row r="506" spans="1:4" s="12" customFormat="1" ht="12.75">
      <c r="A506" s="3">
        <v>9</v>
      </c>
      <c r="B506" s="238" t="s">
        <v>2340</v>
      </c>
      <c r="C506" s="32">
        <v>2011</v>
      </c>
      <c r="D506" s="281">
        <v>1525</v>
      </c>
    </row>
    <row r="507" spans="1:4" s="12" customFormat="1" ht="12.75">
      <c r="A507" s="3">
        <v>10</v>
      </c>
      <c r="B507" s="287" t="s">
        <v>2104</v>
      </c>
      <c r="C507" s="288">
        <v>2011</v>
      </c>
      <c r="D507" s="289">
        <v>450</v>
      </c>
    </row>
    <row r="508" spans="1:4" s="12" customFormat="1" ht="12.75">
      <c r="A508" s="3">
        <v>11</v>
      </c>
      <c r="B508" s="238" t="s">
        <v>2107</v>
      </c>
      <c r="C508" s="32">
        <v>2008</v>
      </c>
      <c r="D508" s="281">
        <v>265</v>
      </c>
    </row>
    <row r="509" spans="1:4" s="132" customFormat="1" ht="12.75">
      <c r="A509" s="337" t="s">
        <v>2367</v>
      </c>
      <c r="B509" s="338"/>
      <c r="C509" s="339"/>
      <c r="D509" s="171">
        <f>SUM(D498:D508)</f>
        <v>15729.2</v>
      </c>
    </row>
    <row r="510" spans="1:4" s="12" customFormat="1" ht="12.75">
      <c r="A510" s="311" t="s">
        <v>2605</v>
      </c>
      <c r="B510" s="311"/>
      <c r="C510" s="311"/>
      <c r="D510" s="312"/>
    </row>
    <row r="511" spans="1:4" s="12" customFormat="1" ht="26.25">
      <c r="A511" s="3">
        <v>1</v>
      </c>
      <c r="B511" s="1" t="s">
        <v>1732</v>
      </c>
      <c r="C511" s="3">
        <v>2008</v>
      </c>
      <c r="D511" s="89">
        <v>2976</v>
      </c>
    </row>
    <row r="512" spans="1:4" s="12" customFormat="1" ht="12.75">
      <c r="A512" s="3">
        <v>2</v>
      </c>
      <c r="B512" s="1" t="s">
        <v>1733</v>
      </c>
      <c r="C512" s="3">
        <v>2008</v>
      </c>
      <c r="D512" s="89">
        <v>1891</v>
      </c>
    </row>
    <row r="513" spans="1:4" s="12" customFormat="1" ht="12.75">
      <c r="A513" s="3">
        <v>3</v>
      </c>
      <c r="B513" s="1" t="s">
        <v>1734</v>
      </c>
      <c r="C513" s="3">
        <v>2008</v>
      </c>
      <c r="D513" s="89">
        <v>1891</v>
      </c>
    </row>
    <row r="514" spans="1:4" s="12" customFormat="1" ht="12.75">
      <c r="A514" s="3">
        <v>4</v>
      </c>
      <c r="B514" s="1" t="s">
        <v>1735</v>
      </c>
      <c r="C514" s="3">
        <v>2008</v>
      </c>
      <c r="D514" s="89">
        <v>1891</v>
      </c>
    </row>
    <row r="515" spans="1:4" s="12" customFormat="1" ht="12.75">
      <c r="A515" s="3">
        <v>5</v>
      </c>
      <c r="B515" s="1" t="s">
        <v>1736</v>
      </c>
      <c r="C515" s="3">
        <v>2008</v>
      </c>
      <c r="D515" s="89">
        <v>1891</v>
      </c>
    </row>
    <row r="516" spans="1:4" s="12" customFormat="1" ht="12.75">
      <c r="A516" s="3">
        <v>6</v>
      </c>
      <c r="B516" s="1" t="s">
        <v>1737</v>
      </c>
      <c r="C516" s="3">
        <v>2008</v>
      </c>
      <c r="D516" s="89">
        <v>1891</v>
      </c>
    </row>
    <row r="517" spans="1:4" s="12" customFormat="1" ht="12.75">
      <c r="A517" s="3">
        <v>7</v>
      </c>
      <c r="B517" s="1" t="s">
        <v>1738</v>
      </c>
      <c r="C517" s="3">
        <v>2008</v>
      </c>
      <c r="D517" s="89">
        <v>1891</v>
      </c>
    </row>
    <row r="518" spans="1:4" s="12" customFormat="1" ht="12.75">
      <c r="A518" s="3">
        <v>8</v>
      </c>
      <c r="B518" s="1" t="s">
        <v>1739</v>
      </c>
      <c r="C518" s="3">
        <v>2008</v>
      </c>
      <c r="D518" s="89">
        <v>1891</v>
      </c>
    </row>
    <row r="519" spans="1:4" s="12" customFormat="1" ht="12.75">
      <c r="A519" s="3">
        <v>9</v>
      </c>
      <c r="B519" s="1" t="s">
        <v>1740</v>
      </c>
      <c r="C519" s="3">
        <v>2008</v>
      </c>
      <c r="D519" s="89">
        <v>1891</v>
      </c>
    </row>
    <row r="520" spans="1:4" s="12" customFormat="1" ht="12.75">
      <c r="A520" s="3">
        <v>10</v>
      </c>
      <c r="B520" s="1" t="s">
        <v>1741</v>
      </c>
      <c r="C520" s="3">
        <v>2008</v>
      </c>
      <c r="D520" s="89">
        <v>1891</v>
      </c>
    </row>
    <row r="521" spans="1:4" s="12" customFormat="1" ht="26.25">
      <c r="A521" s="3">
        <v>11</v>
      </c>
      <c r="B521" s="1" t="s">
        <v>1742</v>
      </c>
      <c r="C521" s="3">
        <v>2008</v>
      </c>
      <c r="D521" s="89">
        <v>2516</v>
      </c>
    </row>
    <row r="522" spans="1:4" s="12" customFormat="1" ht="12.75">
      <c r="A522" s="3">
        <v>12</v>
      </c>
      <c r="B522" s="1" t="s">
        <v>1743</v>
      </c>
      <c r="C522" s="3">
        <v>2008</v>
      </c>
      <c r="D522" s="89">
        <v>507</v>
      </c>
    </row>
    <row r="523" spans="1:4" s="12" customFormat="1" ht="26.25">
      <c r="A523" s="3">
        <v>13</v>
      </c>
      <c r="B523" s="1" t="s">
        <v>1744</v>
      </c>
      <c r="C523" s="3">
        <v>2008</v>
      </c>
      <c r="D523" s="89">
        <v>725</v>
      </c>
    </row>
    <row r="524" spans="1:4" s="12" customFormat="1" ht="12.75">
      <c r="A524" s="3">
        <v>14</v>
      </c>
      <c r="B524" s="1" t="s">
        <v>1746</v>
      </c>
      <c r="C524" s="3">
        <v>2008</v>
      </c>
      <c r="D524" s="89">
        <v>743</v>
      </c>
    </row>
    <row r="525" spans="1:4" s="12" customFormat="1" ht="12.75">
      <c r="A525" s="3">
        <v>15</v>
      </c>
      <c r="B525" s="1" t="s">
        <v>1747</v>
      </c>
      <c r="C525" s="3">
        <v>2008</v>
      </c>
      <c r="D525" s="89">
        <v>743</v>
      </c>
    </row>
    <row r="526" spans="1:4" s="12" customFormat="1" ht="12.75">
      <c r="A526" s="3">
        <v>16</v>
      </c>
      <c r="B526" s="1" t="s">
        <v>1748</v>
      </c>
      <c r="C526" s="3">
        <v>2008</v>
      </c>
      <c r="D526" s="89">
        <v>743</v>
      </c>
    </row>
    <row r="527" spans="1:4" s="12" customFormat="1" ht="12.75">
      <c r="A527" s="3">
        <v>17</v>
      </c>
      <c r="B527" s="1" t="s">
        <v>1749</v>
      </c>
      <c r="C527" s="3">
        <v>2008</v>
      </c>
      <c r="D527" s="89">
        <v>743</v>
      </c>
    </row>
    <row r="528" spans="1:4" s="12" customFormat="1" ht="12.75">
      <c r="A528" s="3">
        <v>18</v>
      </c>
      <c r="B528" s="1" t="s">
        <v>1750</v>
      </c>
      <c r="C528" s="3">
        <v>2008</v>
      </c>
      <c r="D528" s="89">
        <v>743</v>
      </c>
    </row>
    <row r="529" spans="1:4" s="12" customFormat="1" ht="12.75">
      <c r="A529" s="3">
        <v>19</v>
      </c>
      <c r="B529" s="1" t="s">
        <v>1751</v>
      </c>
      <c r="C529" s="3">
        <v>2008</v>
      </c>
      <c r="D529" s="89">
        <v>743</v>
      </c>
    </row>
    <row r="530" spans="1:4" s="12" customFormat="1" ht="12.75">
      <c r="A530" s="3">
        <v>20</v>
      </c>
      <c r="B530" s="1" t="s">
        <v>1752</v>
      </c>
      <c r="C530" s="3">
        <v>2008</v>
      </c>
      <c r="D530" s="89">
        <v>743</v>
      </c>
    </row>
    <row r="531" spans="1:4" s="12" customFormat="1" ht="12.75">
      <c r="A531" s="3">
        <v>21</v>
      </c>
      <c r="B531" s="1" t="s">
        <v>1753</v>
      </c>
      <c r="C531" s="3">
        <v>2008</v>
      </c>
      <c r="D531" s="89">
        <v>743</v>
      </c>
    </row>
    <row r="532" spans="1:4" s="12" customFormat="1" ht="12.75">
      <c r="A532" s="3">
        <v>22</v>
      </c>
      <c r="B532" s="1" t="s">
        <v>1754</v>
      </c>
      <c r="C532" s="3">
        <v>2008</v>
      </c>
      <c r="D532" s="89">
        <v>743</v>
      </c>
    </row>
    <row r="533" spans="1:4" s="12" customFormat="1" ht="12.75">
      <c r="A533" s="3">
        <v>23</v>
      </c>
      <c r="B533" s="1" t="s">
        <v>1755</v>
      </c>
      <c r="C533" s="3">
        <v>2008</v>
      </c>
      <c r="D533" s="89">
        <v>743</v>
      </c>
    </row>
    <row r="534" spans="1:4" s="12" customFormat="1" ht="12.75">
      <c r="A534" s="3">
        <v>24</v>
      </c>
      <c r="B534" s="1" t="s">
        <v>1756</v>
      </c>
      <c r="C534" s="3">
        <v>2008</v>
      </c>
      <c r="D534" s="89">
        <v>743</v>
      </c>
    </row>
    <row r="535" spans="1:4" s="12" customFormat="1" ht="12.75">
      <c r="A535" s="3">
        <v>25</v>
      </c>
      <c r="B535" s="1" t="s">
        <v>1757</v>
      </c>
      <c r="C535" s="3">
        <v>2008</v>
      </c>
      <c r="D535" s="89">
        <v>10321</v>
      </c>
    </row>
    <row r="536" spans="1:4" s="12" customFormat="1" ht="12.75">
      <c r="A536" s="3">
        <v>26</v>
      </c>
      <c r="B536" s="1" t="s">
        <v>2823</v>
      </c>
      <c r="C536" s="3">
        <v>2009</v>
      </c>
      <c r="D536" s="89">
        <v>1999</v>
      </c>
    </row>
    <row r="537" spans="1:4" s="12" customFormat="1" ht="12.75">
      <c r="A537" s="3">
        <v>27</v>
      </c>
      <c r="B537" s="1" t="s">
        <v>1761</v>
      </c>
      <c r="C537" s="3">
        <v>2010</v>
      </c>
      <c r="D537" s="89">
        <v>699</v>
      </c>
    </row>
    <row r="538" spans="1:4" s="12" customFormat="1" ht="12.75">
      <c r="A538" s="3">
        <v>28</v>
      </c>
      <c r="B538" s="233" t="s">
        <v>576</v>
      </c>
      <c r="C538" s="11">
        <v>2011</v>
      </c>
      <c r="D538" s="89">
        <v>390</v>
      </c>
    </row>
    <row r="539" spans="1:4" s="132" customFormat="1" ht="12.75">
      <c r="A539" s="337" t="s">
        <v>2367</v>
      </c>
      <c r="B539" s="338"/>
      <c r="C539" s="339"/>
      <c r="D539" s="148">
        <f>SUM(D511:D538)</f>
        <v>45325</v>
      </c>
    </row>
    <row r="540" spans="1:4" s="12" customFormat="1" ht="12.75">
      <c r="A540" s="311" t="s">
        <v>2606</v>
      </c>
      <c r="B540" s="311"/>
      <c r="C540" s="311"/>
      <c r="D540" s="312"/>
    </row>
    <row r="541" spans="1:4" s="12" customFormat="1" ht="12.75">
      <c r="A541" s="3">
        <v>1</v>
      </c>
      <c r="B541" s="1" t="s">
        <v>596</v>
      </c>
      <c r="C541" s="3">
        <v>2008</v>
      </c>
      <c r="D541" s="89">
        <v>450</v>
      </c>
    </row>
    <row r="542" spans="1:4" s="12" customFormat="1" ht="12.75">
      <c r="A542" s="3">
        <v>2</v>
      </c>
      <c r="B542" s="1" t="s">
        <v>597</v>
      </c>
      <c r="C542" s="3">
        <v>2009</v>
      </c>
      <c r="D542" s="89">
        <v>1000</v>
      </c>
    </row>
    <row r="543" spans="1:4" s="12" customFormat="1" ht="12.75">
      <c r="A543" s="3">
        <v>3</v>
      </c>
      <c r="B543" s="1" t="s">
        <v>598</v>
      </c>
      <c r="C543" s="3">
        <v>2010</v>
      </c>
      <c r="D543" s="89">
        <v>350</v>
      </c>
    </row>
    <row r="544" spans="1:4" s="12" customFormat="1" ht="12.75">
      <c r="A544" s="3">
        <v>4</v>
      </c>
      <c r="B544" s="1" t="s">
        <v>599</v>
      </c>
      <c r="C544" s="3">
        <v>2010</v>
      </c>
      <c r="D544" s="89">
        <v>379</v>
      </c>
    </row>
    <row r="545" spans="1:4" s="12" customFormat="1" ht="26.25">
      <c r="A545" s="3">
        <v>5</v>
      </c>
      <c r="B545" s="1" t="s">
        <v>600</v>
      </c>
      <c r="C545" s="3">
        <v>2010</v>
      </c>
      <c r="D545" s="89">
        <v>1849</v>
      </c>
    </row>
    <row r="546" spans="1:4" s="12" customFormat="1" ht="12.75">
      <c r="A546" s="3">
        <v>6</v>
      </c>
      <c r="B546" s="1" t="s">
        <v>601</v>
      </c>
      <c r="C546" s="3">
        <v>2010</v>
      </c>
      <c r="D546" s="89">
        <v>17626.3</v>
      </c>
    </row>
    <row r="547" spans="1:4" s="12" customFormat="1" ht="12.75">
      <c r="A547" s="3">
        <v>7</v>
      </c>
      <c r="B547" s="1" t="s">
        <v>602</v>
      </c>
      <c r="C547" s="3">
        <v>2010</v>
      </c>
      <c r="D547" s="89">
        <v>3430</v>
      </c>
    </row>
    <row r="548" spans="1:4" s="12" customFormat="1" ht="12.75">
      <c r="A548" s="3">
        <v>8</v>
      </c>
      <c r="B548" s="1" t="s">
        <v>603</v>
      </c>
      <c r="C548" s="3">
        <v>2010</v>
      </c>
      <c r="D548" s="89">
        <v>12880</v>
      </c>
    </row>
    <row r="549" spans="1:4" s="12" customFormat="1" ht="12.75">
      <c r="A549" s="3">
        <v>9</v>
      </c>
      <c r="B549" s="1" t="s">
        <v>604</v>
      </c>
      <c r="C549" s="3">
        <v>2011</v>
      </c>
      <c r="D549" s="89">
        <v>5200</v>
      </c>
    </row>
    <row r="550" spans="1:4" s="12" customFormat="1" ht="12.75">
      <c r="A550" s="3">
        <v>10</v>
      </c>
      <c r="B550" s="1" t="s">
        <v>605</v>
      </c>
      <c r="C550" s="3">
        <v>2009</v>
      </c>
      <c r="D550" s="89">
        <v>4398</v>
      </c>
    </row>
    <row r="551" spans="1:4" s="12" customFormat="1" ht="12.75">
      <c r="A551" s="3">
        <v>11</v>
      </c>
      <c r="B551" s="1" t="s">
        <v>610</v>
      </c>
      <c r="C551" s="3">
        <v>2011</v>
      </c>
      <c r="D551" s="89">
        <v>490</v>
      </c>
    </row>
    <row r="552" spans="1:4" s="12" customFormat="1" ht="12.75">
      <c r="A552" s="3">
        <v>12</v>
      </c>
      <c r="B552" s="1" t="s">
        <v>606</v>
      </c>
      <c r="C552" s="3">
        <v>2011</v>
      </c>
      <c r="D552" s="89">
        <v>340</v>
      </c>
    </row>
    <row r="553" spans="1:4" s="12" customFormat="1" ht="12.75">
      <c r="A553" s="3">
        <v>13</v>
      </c>
      <c r="B553" s="1" t="s">
        <v>608</v>
      </c>
      <c r="C553" s="3">
        <v>2011</v>
      </c>
      <c r="D553" s="89">
        <v>1720</v>
      </c>
    </row>
    <row r="554" spans="1:4" s="12" customFormat="1" ht="12.75">
      <c r="A554" s="3">
        <v>14</v>
      </c>
      <c r="B554" s="1" t="s">
        <v>609</v>
      </c>
      <c r="C554" s="3">
        <v>2011</v>
      </c>
      <c r="D554" s="89">
        <v>701.1</v>
      </c>
    </row>
    <row r="555" spans="1:4" s="12" customFormat="1" ht="12.75">
      <c r="A555" s="3">
        <v>15</v>
      </c>
      <c r="B555" s="1" t="s">
        <v>611</v>
      </c>
      <c r="C555" s="3">
        <v>2011</v>
      </c>
      <c r="D555" s="89">
        <v>110</v>
      </c>
    </row>
    <row r="556" spans="1:4" s="12" customFormat="1" ht="12.75">
      <c r="A556" s="3">
        <v>16</v>
      </c>
      <c r="B556" s="1" t="s">
        <v>612</v>
      </c>
      <c r="C556" s="3">
        <v>2011</v>
      </c>
      <c r="D556" s="89">
        <v>1672</v>
      </c>
    </row>
    <row r="557" spans="1:4" s="132" customFormat="1" ht="12.75">
      <c r="A557" s="337" t="s">
        <v>2367</v>
      </c>
      <c r="B557" s="338"/>
      <c r="C557" s="339"/>
      <c r="D557" s="148">
        <f>SUM(D541:D556)</f>
        <v>52595.4</v>
      </c>
    </row>
    <row r="558" spans="1:4" s="12" customFormat="1" ht="12.75">
      <c r="A558" s="311" t="s">
        <v>2607</v>
      </c>
      <c r="B558" s="311"/>
      <c r="C558" s="311"/>
      <c r="D558" s="312"/>
    </row>
    <row r="559" spans="1:4" s="12" customFormat="1" ht="12.75">
      <c r="A559" s="3">
        <v>1</v>
      </c>
      <c r="B559" s="1" t="s">
        <v>2404</v>
      </c>
      <c r="C559" s="3">
        <v>2008</v>
      </c>
      <c r="D559" s="89">
        <v>1370</v>
      </c>
    </row>
    <row r="560" spans="1:4" s="12" customFormat="1" ht="12.75">
      <c r="A560" s="3">
        <v>2</v>
      </c>
      <c r="B560" s="1" t="s">
        <v>1837</v>
      </c>
      <c r="C560" s="3">
        <v>2008</v>
      </c>
      <c r="D560" s="89">
        <v>2960</v>
      </c>
    </row>
    <row r="561" spans="1:4" s="12" customFormat="1" ht="12.75">
      <c r="A561" s="3">
        <v>3</v>
      </c>
      <c r="B561" s="1" t="s">
        <v>1838</v>
      </c>
      <c r="C561" s="3">
        <v>2008</v>
      </c>
      <c r="D561" s="89">
        <v>16054.2</v>
      </c>
    </row>
    <row r="562" spans="1:4" s="12" customFormat="1" ht="12.75">
      <c r="A562" s="3">
        <v>4</v>
      </c>
      <c r="B562" s="1" t="s">
        <v>1839</v>
      </c>
      <c r="C562" s="3">
        <v>2008</v>
      </c>
      <c r="D562" s="89">
        <v>998.74</v>
      </c>
    </row>
    <row r="563" spans="1:4" s="12" customFormat="1" ht="12.75">
      <c r="A563" s="3">
        <v>5</v>
      </c>
      <c r="B563" s="1" t="s">
        <v>2404</v>
      </c>
      <c r="C563" s="3">
        <v>2008</v>
      </c>
      <c r="D563" s="89">
        <v>339</v>
      </c>
    </row>
    <row r="564" spans="1:4" s="12" customFormat="1" ht="12.75">
      <c r="A564" s="3">
        <v>6</v>
      </c>
      <c r="B564" s="1" t="s">
        <v>2405</v>
      </c>
      <c r="C564" s="3">
        <v>2009</v>
      </c>
      <c r="D564" s="89">
        <v>550</v>
      </c>
    </row>
    <row r="565" spans="1:4" s="12" customFormat="1" ht="12.75">
      <c r="A565" s="3">
        <v>7</v>
      </c>
      <c r="B565" s="1" t="s">
        <v>1840</v>
      </c>
      <c r="C565" s="3">
        <v>2009</v>
      </c>
      <c r="D565" s="89">
        <v>1973.96</v>
      </c>
    </row>
    <row r="566" spans="1:4" s="12" customFormat="1" ht="12.75">
      <c r="A566" s="3">
        <v>8</v>
      </c>
      <c r="B566" s="1" t="s">
        <v>1591</v>
      </c>
      <c r="C566" s="3">
        <v>2009</v>
      </c>
      <c r="D566" s="89">
        <v>1197</v>
      </c>
    </row>
    <row r="567" spans="1:4" s="12" customFormat="1" ht="12.75">
      <c r="A567" s="3">
        <v>9</v>
      </c>
      <c r="B567" s="1" t="s">
        <v>2404</v>
      </c>
      <c r="C567" s="3">
        <v>2010</v>
      </c>
      <c r="D567" s="89">
        <v>990</v>
      </c>
    </row>
    <row r="568" spans="1:4" s="12" customFormat="1" ht="12.75">
      <c r="A568" s="3">
        <v>10</v>
      </c>
      <c r="B568" s="1" t="s">
        <v>1841</v>
      </c>
      <c r="C568" s="3">
        <v>2010</v>
      </c>
      <c r="D568" s="89">
        <v>150</v>
      </c>
    </row>
    <row r="569" spans="1:4" s="12" customFormat="1" ht="12.75">
      <c r="A569" s="3">
        <v>11</v>
      </c>
      <c r="B569" s="1" t="s">
        <v>1842</v>
      </c>
      <c r="C569" s="3">
        <v>2010</v>
      </c>
      <c r="D569" s="89">
        <v>2313.75</v>
      </c>
    </row>
    <row r="570" spans="1:4" s="12" customFormat="1" ht="12.75">
      <c r="A570" s="3">
        <v>12</v>
      </c>
      <c r="B570" s="1" t="s">
        <v>1843</v>
      </c>
      <c r="C570" s="3">
        <v>2010</v>
      </c>
      <c r="D570" s="89">
        <v>1499</v>
      </c>
    </row>
    <row r="571" spans="1:4" s="12" customFormat="1" ht="12.75">
      <c r="A571" s="3">
        <v>13</v>
      </c>
      <c r="B571" s="1" t="s">
        <v>1844</v>
      </c>
      <c r="C571" s="3">
        <v>2011</v>
      </c>
      <c r="D571" s="89">
        <v>2998</v>
      </c>
    </row>
    <row r="572" spans="1:4" s="12" customFormat="1" ht="12.75">
      <c r="A572" s="3">
        <v>14</v>
      </c>
      <c r="B572" s="1" t="s">
        <v>2404</v>
      </c>
      <c r="C572" s="3">
        <v>2011</v>
      </c>
      <c r="D572" s="89">
        <v>420</v>
      </c>
    </row>
    <row r="573" spans="1:4" s="12" customFormat="1" ht="12.75">
      <c r="A573" s="3">
        <v>15</v>
      </c>
      <c r="B573" s="1" t="s">
        <v>2404</v>
      </c>
      <c r="C573" s="3">
        <v>2012</v>
      </c>
      <c r="D573" s="89">
        <v>690</v>
      </c>
    </row>
    <row r="574" spans="1:4" s="12" customFormat="1" ht="12.75">
      <c r="A574" s="3">
        <v>16</v>
      </c>
      <c r="B574" s="1" t="s">
        <v>2404</v>
      </c>
      <c r="C574" s="3">
        <v>2012</v>
      </c>
      <c r="D574" s="89">
        <v>700</v>
      </c>
    </row>
    <row r="575" spans="1:4" s="132" customFormat="1" ht="12.75">
      <c r="A575" s="337" t="s">
        <v>2367</v>
      </c>
      <c r="B575" s="338"/>
      <c r="C575" s="339"/>
      <c r="D575" s="148">
        <f>SUM(D559:D574)</f>
        <v>35203.65</v>
      </c>
    </row>
    <row r="576" spans="1:4" s="12" customFormat="1" ht="12.75">
      <c r="A576" s="311" t="s">
        <v>2608</v>
      </c>
      <c r="B576" s="311"/>
      <c r="C576" s="311"/>
      <c r="D576" s="312"/>
    </row>
    <row r="577" spans="1:4" s="12" customFormat="1" ht="12.75">
      <c r="A577" s="3">
        <v>1</v>
      </c>
      <c r="B577" s="1" t="s">
        <v>1893</v>
      </c>
      <c r="C577" s="3">
        <v>2008</v>
      </c>
      <c r="D577" s="89">
        <v>1560</v>
      </c>
    </row>
    <row r="578" spans="1:4" s="12" customFormat="1" ht="12.75">
      <c r="A578" s="3">
        <v>2</v>
      </c>
      <c r="B578" s="1" t="s">
        <v>1894</v>
      </c>
      <c r="C578" s="3">
        <v>2008</v>
      </c>
      <c r="D578" s="89">
        <v>1980</v>
      </c>
    </row>
    <row r="579" spans="1:4" s="12" customFormat="1" ht="12.75">
      <c r="A579" s="3">
        <v>3</v>
      </c>
      <c r="B579" s="1" t="s">
        <v>1895</v>
      </c>
      <c r="C579" s="3">
        <v>2008</v>
      </c>
      <c r="D579" s="89">
        <v>11600</v>
      </c>
    </row>
    <row r="580" spans="1:4" s="12" customFormat="1" ht="12.75">
      <c r="A580" s="3">
        <v>4</v>
      </c>
      <c r="B580" s="1" t="s">
        <v>1896</v>
      </c>
      <c r="C580" s="3">
        <v>2008</v>
      </c>
      <c r="D580" s="89">
        <v>305</v>
      </c>
    </row>
    <row r="581" spans="1:4" s="12" customFormat="1" ht="12.75">
      <c r="A581" s="3">
        <v>5</v>
      </c>
      <c r="B581" s="1" t="s">
        <v>1897</v>
      </c>
      <c r="C581" s="3">
        <v>2008</v>
      </c>
      <c r="D581" s="89">
        <v>574.62</v>
      </c>
    </row>
    <row r="582" spans="1:4" s="12" customFormat="1" ht="12.75">
      <c r="A582" s="3">
        <v>6</v>
      </c>
      <c r="B582" s="1" t="s">
        <v>1898</v>
      </c>
      <c r="C582" s="3">
        <v>2008</v>
      </c>
      <c r="D582" s="89">
        <v>3297</v>
      </c>
    </row>
    <row r="583" spans="1:4" s="12" customFormat="1" ht="12.75">
      <c r="A583" s="3">
        <v>7</v>
      </c>
      <c r="B583" s="1" t="s">
        <v>1899</v>
      </c>
      <c r="C583" s="3">
        <v>2008</v>
      </c>
      <c r="D583" s="89">
        <v>340367.92</v>
      </c>
    </row>
    <row r="584" spans="1:4" s="12" customFormat="1" ht="12.75">
      <c r="A584" s="3">
        <v>8</v>
      </c>
      <c r="B584" s="1" t="s">
        <v>1900</v>
      </c>
      <c r="C584" s="3">
        <v>2008</v>
      </c>
      <c r="D584" s="89">
        <v>649</v>
      </c>
    </row>
    <row r="585" spans="1:4" s="12" customFormat="1" ht="12.75">
      <c r="A585" s="3">
        <v>9</v>
      </c>
      <c r="B585" s="1" t="s">
        <v>1901</v>
      </c>
      <c r="C585" s="3">
        <v>2008</v>
      </c>
      <c r="D585" s="89">
        <v>1993</v>
      </c>
    </row>
    <row r="586" spans="1:4" s="12" customFormat="1" ht="12.75">
      <c r="A586" s="3">
        <v>10</v>
      </c>
      <c r="B586" s="1" t="s">
        <v>1902</v>
      </c>
      <c r="C586" s="3">
        <v>2009</v>
      </c>
      <c r="D586" s="89">
        <v>1346.99</v>
      </c>
    </row>
    <row r="587" spans="1:4" s="12" customFormat="1" ht="12.75">
      <c r="A587" s="3">
        <v>11</v>
      </c>
      <c r="B587" s="1" t="s">
        <v>1903</v>
      </c>
      <c r="C587" s="3">
        <v>2009</v>
      </c>
      <c r="D587" s="89">
        <v>1998.99</v>
      </c>
    </row>
    <row r="588" spans="1:4" s="12" customFormat="1" ht="12.75">
      <c r="A588" s="3">
        <v>12</v>
      </c>
      <c r="B588" s="1" t="s">
        <v>1904</v>
      </c>
      <c r="C588" s="3">
        <v>2009</v>
      </c>
      <c r="D588" s="89">
        <v>5490</v>
      </c>
    </row>
    <row r="589" spans="1:4" s="12" customFormat="1" ht="12.75">
      <c r="A589" s="3">
        <v>13</v>
      </c>
      <c r="B589" s="1" t="s">
        <v>1905</v>
      </c>
      <c r="C589" s="3">
        <v>2009</v>
      </c>
      <c r="D589" s="89">
        <v>270</v>
      </c>
    </row>
    <row r="590" spans="1:4" s="12" customFormat="1" ht="12.75">
      <c r="A590" s="3">
        <v>14</v>
      </c>
      <c r="B590" s="1" t="s">
        <v>1906</v>
      </c>
      <c r="C590" s="3">
        <v>2009</v>
      </c>
      <c r="D590" s="89">
        <v>450</v>
      </c>
    </row>
    <row r="591" spans="1:4" s="12" customFormat="1" ht="12.75">
      <c r="A591" s="3">
        <v>15</v>
      </c>
      <c r="B591" s="1" t="s">
        <v>1907</v>
      </c>
      <c r="C591" s="3">
        <v>2009</v>
      </c>
      <c r="D591" s="89">
        <v>650</v>
      </c>
    </row>
    <row r="592" spans="1:4" s="12" customFormat="1" ht="12.75">
      <c r="A592" s="3">
        <v>16</v>
      </c>
      <c r="B592" s="1" t="s">
        <v>1908</v>
      </c>
      <c r="C592" s="3">
        <v>2009</v>
      </c>
      <c r="D592" s="89">
        <v>548</v>
      </c>
    </row>
    <row r="593" spans="1:4" s="12" customFormat="1" ht="12.75">
      <c r="A593" s="3">
        <v>17</v>
      </c>
      <c r="B593" s="1" t="s">
        <v>1909</v>
      </c>
      <c r="C593" s="3">
        <v>2009</v>
      </c>
      <c r="D593" s="89">
        <v>8624</v>
      </c>
    </row>
    <row r="594" spans="1:4" s="12" customFormat="1" ht="12.75">
      <c r="A594" s="3">
        <v>18</v>
      </c>
      <c r="B594" s="1" t="s">
        <v>1910</v>
      </c>
      <c r="C594" s="3">
        <v>2009</v>
      </c>
      <c r="D594" s="89">
        <v>28577</v>
      </c>
    </row>
    <row r="595" spans="1:4" s="12" customFormat="1" ht="12.75">
      <c r="A595" s="3">
        <v>19</v>
      </c>
      <c r="B595" s="1" t="s">
        <v>1911</v>
      </c>
      <c r="C595" s="3">
        <v>2009</v>
      </c>
      <c r="D595" s="89">
        <v>1436</v>
      </c>
    </row>
    <row r="596" spans="1:4" s="12" customFormat="1" ht="12.75">
      <c r="A596" s="3">
        <v>20</v>
      </c>
      <c r="B596" s="1" t="s">
        <v>1912</v>
      </c>
      <c r="C596" s="3">
        <v>2010</v>
      </c>
      <c r="D596" s="89">
        <v>3200</v>
      </c>
    </row>
    <row r="597" spans="1:4" s="12" customFormat="1" ht="12.75">
      <c r="A597" s="3">
        <v>21</v>
      </c>
      <c r="B597" s="1" t="s">
        <v>1913</v>
      </c>
      <c r="C597" s="3">
        <v>2010</v>
      </c>
      <c r="D597" s="89">
        <v>335</v>
      </c>
    </row>
    <row r="598" spans="1:4" s="12" customFormat="1" ht="12.75">
      <c r="A598" s="3">
        <v>22</v>
      </c>
      <c r="B598" s="1" t="s">
        <v>1914</v>
      </c>
      <c r="C598" s="3">
        <v>2010</v>
      </c>
      <c r="D598" s="89">
        <v>202.5</v>
      </c>
    </row>
    <row r="599" spans="1:4" s="12" customFormat="1" ht="12.75">
      <c r="A599" s="3">
        <v>23</v>
      </c>
      <c r="B599" s="1" t="s">
        <v>1915</v>
      </c>
      <c r="C599" s="3">
        <v>2010</v>
      </c>
      <c r="D599" s="89">
        <v>2186.24</v>
      </c>
    </row>
    <row r="600" spans="1:4" s="12" customFormat="1" ht="12.75">
      <c r="A600" s="3">
        <v>24</v>
      </c>
      <c r="B600" s="1" t="s">
        <v>1916</v>
      </c>
      <c r="C600" s="3">
        <v>2010</v>
      </c>
      <c r="D600" s="89">
        <v>399062</v>
      </c>
    </row>
    <row r="601" spans="1:4" s="12" customFormat="1" ht="12.75">
      <c r="A601" s="3">
        <v>25</v>
      </c>
      <c r="B601" s="1" t="s">
        <v>1917</v>
      </c>
      <c r="C601" s="3">
        <v>2010</v>
      </c>
      <c r="D601" s="89">
        <v>40000</v>
      </c>
    </row>
    <row r="602" spans="1:4" s="12" customFormat="1" ht="12.75">
      <c r="A602" s="3">
        <v>26</v>
      </c>
      <c r="B602" s="1" t="s">
        <v>1918</v>
      </c>
      <c r="C602" s="3">
        <v>2010</v>
      </c>
      <c r="D602" s="89">
        <v>1098</v>
      </c>
    </row>
    <row r="603" spans="1:4" s="12" customFormat="1" ht="12.75">
      <c r="A603" s="3">
        <v>27</v>
      </c>
      <c r="B603" s="1" t="s">
        <v>1914</v>
      </c>
      <c r="C603" s="3">
        <v>2010</v>
      </c>
      <c r="D603" s="89">
        <v>275.08</v>
      </c>
    </row>
    <row r="604" spans="1:4" s="12" customFormat="1" ht="12.75">
      <c r="A604" s="3">
        <v>28</v>
      </c>
      <c r="B604" s="1" t="s">
        <v>1919</v>
      </c>
      <c r="C604" s="3">
        <v>2010</v>
      </c>
      <c r="D604" s="89">
        <v>10000</v>
      </c>
    </row>
    <row r="605" spans="1:4" s="12" customFormat="1" ht="12.75" customHeight="1">
      <c r="A605" s="3">
        <v>29</v>
      </c>
      <c r="B605" s="1" t="s">
        <v>1920</v>
      </c>
      <c r="C605" s="3">
        <v>2010</v>
      </c>
      <c r="D605" s="89">
        <v>38930</v>
      </c>
    </row>
    <row r="606" spans="1:4" s="12" customFormat="1" ht="12.75">
      <c r="A606" s="3">
        <v>30</v>
      </c>
      <c r="B606" s="1" t="s">
        <v>1921</v>
      </c>
      <c r="C606" s="3">
        <v>2011</v>
      </c>
      <c r="D606" s="89">
        <v>1875</v>
      </c>
    </row>
    <row r="607" spans="1:4" s="12" customFormat="1" ht="12.75">
      <c r="A607" s="3">
        <v>31</v>
      </c>
      <c r="B607" s="1" t="s">
        <v>1922</v>
      </c>
      <c r="C607" s="3">
        <v>2011</v>
      </c>
      <c r="D607" s="89">
        <v>3059.23</v>
      </c>
    </row>
    <row r="608" spans="1:4" s="12" customFormat="1" ht="12.75">
      <c r="A608" s="3">
        <v>32</v>
      </c>
      <c r="B608" s="1" t="s">
        <v>1923</v>
      </c>
      <c r="C608" s="3">
        <v>2011</v>
      </c>
      <c r="D608" s="89">
        <v>6330</v>
      </c>
    </row>
    <row r="609" spans="1:4" s="12" customFormat="1" ht="12.75">
      <c r="A609" s="3">
        <v>33</v>
      </c>
      <c r="B609" s="1" t="s">
        <v>1929</v>
      </c>
      <c r="C609" s="3">
        <v>2011</v>
      </c>
      <c r="D609" s="89">
        <v>418.7</v>
      </c>
    </row>
    <row r="610" spans="1:4" s="12" customFormat="1" ht="12.75">
      <c r="A610" s="3">
        <v>34</v>
      </c>
      <c r="B610" s="1" t="s">
        <v>1931</v>
      </c>
      <c r="C610" s="3">
        <v>2011</v>
      </c>
      <c r="D610" s="89">
        <v>756.1</v>
      </c>
    </row>
    <row r="611" spans="1:4" s="12" customFormat="1" ht="12.75">
      <c r="A611" s="3">
        <v>35</v>
      </c>
      <c r="B611" s="1" t="s">
        <v>1932</v>
      </c>
      <c r="C611" s="3">
        <v>2012</v>
      </c>
      <c r="D611" s="89">
        <v>971.7</v>
      </c>
    </row>
    <row r="612" spans="1:4" s="12" customFormat="1" ht="12.75">
      <c r="A612" s="3">
        <v>36</v>
      </c>
      <c r="B612" s="1" t="s">
        <v>1933</v>
      </c>
      <c r="C612" s="3">
        <v>2012</v>
      </c>
      <c r="D612" s="89">
        <v>492</v>
      </c>
    </row>
    <row r="613" spans="1:4" s="12" customFormat="1" ht="12.75">
      <c r="A613" s="3">
        <v>37</v>
      </c>
      <c r="B613" s="1" t="s">
        <v>2091</v>
      </c>
      <c r="C613" s="3">
        <v>2012</v>
      </c>
      <c r="D613" s="89">
        <v>179.99</v>
      </c>
    </row>
    <row r="614" spans="1:4" s="132" customFormat="1" ht="12.75">
      <c r="A614" s="337" t="s">
        <v>2367</v>
      </c>
      <c r="B614" s="338"/>
      <c r="C614" s="339"/>
      <c r="D614" s="148">
        <f>SUM(D577:D613)</f>
        <v>921089.0599999998</v>
      </c>
    </row>
    <row r="615" spans="1:4" s="12" customFormat="1" ht="12.75">
      <c r="A615" s="311" t="s">
        <v>2609</v>
      </c>
      <c r="B615" s="311"/>
      <c r="C615" s="311"/>
      <c r="D615" s="312"/>
    </row>
    <row r="616" spans="1:4" s="12" customFormat="1" ht="12.75">
      <c r="A616" s="3">
        <v>1</v>
      </c>
      <c r="B616" s="1" t="s">
        <v>113</v>
      </c>
      <c r="C616" s="3">
        <v>2008</v>
      </c>
      <c r="D616" s="89">
        <v>1020</v>
      </c>
    </row>
    <row r="617" spans="1:4" s="12" customFormat="1" ht="12.75">
      <c r="A617" s="3">
        <v>2</v>
      </c>
      <c r="B617" s="1" t="s">
        <v>114</v>
      </c>
      <c r="C617" s="3">
        <v>2008</v>
      </c>
      <c r="D617" s="89">
        <v>670</v>
      </c>
    </row>
    <row r="618" spans="1:4" s="12" customFormat="1" ht="12.75">
      <c r="A618" s="3">
        <v>3</v>
      </c>
      <c r="B618" s="1" t="s">
        <v>115</v>
      </c>
      <c r="C618" s="3">
        <v>2008</v>
      </c>
      <c r="D618" s="89">
        <v>2124</v>
      </c>
    </row>
    <row r="619" spans="1:4" s="12" customFormat="1" ht="12.75">
      <c r="A619" s="3">
        <v>4</v>
      </c>
      <c r="B619" s="1" t="s">
        <v>116</v>
      </c>
      <c r="C619" s="3">
        <v>2008</v>
      </c>
      <c r="D619" s="89">
        <v>1370</v>
      </c>
    </row>
    <row r="620" spans="1:4" s="12" customFormat="1" ht="12.75">
      <c r="A620" s="3">
        <v>5</v>
      </c>
      <c r="B620" s="1" t="s">
        <v>117</v>
      </c>
      <c r="C620" s="3">
        <v>2008</v>
      </c>
      <c r="D620" s="89">
        <v>699</v>
      </c>
    </row>
    <row r="621" spans="1:4" s="12" customFormat="1" ht="12.75">
      <c r="A621" s="3">
        <v>6</v>
      </c>
      <c r="B621" s="1" t="s">
        <v>118</v>
      </c>
      <c r="C621" s="3">
        <v>2008</v>
      </c>
      <c r="D621" s="89">
        <v>3383</v>
      </c>
    </row>
    <row r="622" spans="1:4" s="12" customFormat="1" ht="12.75">
      <c r="A622" s="3">
        <v>7</v>
      </c>
      <c r="B622" s="1" t="s">
        <v>119</v>
      </c>
      <c r="C622" s="3">
        <v>2009</v>
      </c>
      <c r="D622" s="89">
        <v>1265</v>
      </c>
    </row>
    <row r="623" spans="1:4" s="12" customFormat="1" ht="12.75">
      <c r="A623" s="3">
        <v>8</v>
      </c>
      <c r="B623" s="1" t="s">
        <v>120</v>
      </c>
      <c r="C623" s="3">
        <v>2009</v>
      </c>
      <c r="D623" s="89">
        <v>666</v>
      </c>
    </row>
    <row r="624" spans="1:4" s="12" customFormat="1" ht="12.75">
      <c r="A624" s="3">
        <v>9</v>
      </c>
      <c r="B624" s="1" t="s">
        <v>121</v>
      </c>
      <c r="C624" s="3">
        <v>2009</v>
      </c>
      <c r="D624" s="89">
        <v>1140</v>
      </c>
    </row>
    <row r="625" spans="1:4" s="12" customFormat="1" ht="12.75">
      <c r="A625" s="3">
        <v>10</v>
      </c>
      <c r="B625" s="1" t="s">
        <v>122</v>
      </c>
      <c r="C625" s="3">
        <v>2009</v>
      </c>
      <c r="D625" s="89">
        <v>659</v>
      </c>
    </row>
    <row r="626" spans="1:4" s="12" customFormat="1" ht="12.75">
      <c r="A626" s="3">
        <v>11</v>
      </c>
      <c r="B626" s="1" t="s">
        <v>123</v>
      </c>
      <c r="C626" s="3">
        <v>2009</v>
      </c>
      <c r="D626" s="89">
        <v>1496.94</v>
      </c>
    </row>
    <row r="627" spans="1:4" s="12" customFormat="1" ht="12.75">
      <c r="A627" s="3">
        <v>12</v>
      </c>
      <c r="B627" s="1" t="s">
        <v>124</v>
      </c>
      <c r="C627" s="3">
        <v>2010</v>
      </c>
      <c r="D627" s="89">
        <v>639</v>
      </c>
    </row>
    <row r="628" spans="1:4" s="12" customFormat="1" ht="12.75">
      <c r="A628" s="3">
        <v>13</v>
      </c>
      <c r="B628" s="1" t="s">
        <v>125</v>
      </c>
      <c r="C628" s="3">
        <v>2010</v>
      </c>
      <c r="D628" s="89">
        <v>435</v>
      </c>
    </row>
    <row r="629" spans="1:4" s="12" customFormat="1" ht="12.75">
      <c r="A629" s="3">
        <v>14</v>
      </c>
      <c r="B629" s="1" t="s">
        <v>125</v>
      </c>
      <c r="C629" s="3">
        <v>2010</v>
      </c>
      <c r="D629" s="89">
        <v>541</v>
      </c>
    </row>
    <row r="630" spans="1:4" s="12" customFormat="1" ht="12.75">
      <c r="A630" s="3">
        <v>15</v>
      </c>
      <c r="B630" s="1" t="s">
        <v>123</v>
      </c>
      <c r="C630" s="3">
        <v>2010</v>
      </c>
      <c r="D630" s="89">
        <v>541</v>
      </c>
    </row>
    <row r="631" spans="1:4" s="12" customFormat="1" ht="12.75">
      <c r="A631" s="3">
        <v>16</v>
      </c>
      <c r="B631" s="1" t="s">
        <v>126</v>
      </c>
      <c r="C631" s="3">
        <v>2010</v>
      </c>
      <c r="D631" s="89">
        <v>3198</v>
      </c>
    </row>
    <row r="632" spans="1:4" s="12" customFormat="1" ht="12.75">
      <c r="A632" s="3">
        <v>17</v>
      </c>
      <c r="B632" s="1" t="s">
        <v>127</v>
      </c>
      <c r="C632" s="3">
        <v>2010</v>
      </c>
      <c r="D632" s="89">
        <v>1599</v>
      </c>
    </row>
    <row r="633" spans="1:4" s="12" customFormat="1" ht="12.75">
      <c r="A633" s="3">
        <v>18</v>
      </c>
      <c r="B633" s="1" t="s">
        <v>128</v>
      </c>
      <c r="C633" s="3">
        <v>2010</v>
      </c>
      <c r="D633" s="89">
        <v>541</v>
      </c>
    </row>
    <row r="634" spans="1:4" s="12" customFormat="1" ht="12.75">
      <c r="A634" s="3">
        <v>19</v>
      </c>
      <c r="B634" s="1" t="s">
        <v>129</v>
      </c>
      <c r="C634" s="3">
        <v>2010</v>
      </c>
      <c r="D634" s="89">
        <v>475</v>
      </c>
    </row>
    <row r="635" spans="1:4" s="12" customFormat="1" ht="12.75">
      <c r="A635" s="3">
        <v>20</v>
      </c>
      <c r="B635" s="1" t="s">
        <v>130</v>
      </c>
      <c r="C635" s="3">
        <v>2010</v>
      </c>
      <c r="D635" s="89">
        <v>2390</v>
      </c>
    </row>
    <row r="636" spans="1:4" s="12" customFormat="1" ht="12.75">
      <c r="A636" s="3">
        <v>21</v>
      </c>
      <c r="B636" s="1" t="s">
        <v>131</v>
      </c>
      <c r="C636" s="3">
        <v>2010</v>
      </c>
      <c r="D636" s="89">
        <v>654</v>
      </c>
    </row>
    <row r="637" spans="1:4" s="12" customFormat="1" ht="12.75">
      <c r="A637" s="3">
        <v>22</v>
      </c>
      <c r="B637" s="1" t="s">
        <v>132</v>
      </c>
      <c r="C637" s="3">
        <v>2010</v>
      </c>
      <c r="D637" s="89">
        <v>1974</v>
      </c>
    </row>
    <row r="638" spans="1:4" s="12" customFormat="1" ht="12.75">
      <c r="A638" s="3">
        <v>23</v>
      </c>
      <c r="B638" s="1" t="s">
        <v>1784</v>
      </c>
      <c r="C638" s="3">
        <v>2011</v>
      </c>
      <c r="D638" s="89">
        <v>2150.87</v>
      </c>
    </row>
    <row r="639" spans="1:4" s="12" customFormat="1" ht="12.75">
      <c r="A639" s="3">
        <v>24</v>
      </c>
      <c r="B639" s="1" t="s">
        <v>133</v>
      </c>
      <c r="C639" s="3">
        <v>2012</v>
      </c>
      <c r="D639" s="89">
        <v>5074.92</v>
      </c>
    </row>
    <row r="640" spans="1:4" s="12" customFormat="1" ht="12.75">
      <c r="A640" s="3">
        <v>25</v>
      </c>
      <c r="B640" s="1" t="s">
        <v>134</v>
      </c>
      <c r="C640" s="3">
        <v>2012</v>
      </c>
      <c r="D640" s="89">
        <v>459</v>
      </c>
    </row>
    <row r="641" spans="1:4" s="12" customFormat="1" ht="12.75">
      <c r="A641" s="3">
        <v>26</v>
      </c>
      <c r="B641" s="1" t="s">
        <v>135</v>
      </c>
      <c r="C641" s="3">
        <v>2012</v>
      </c>
      <c r="D641" s="89">
        <v>1020</v>
      </c>
    </row>
    <row r="642" spans="1:4" s="12" customFormat="1" ht="12.75">
      <c r="A642" s="3">
        <v>27</v>
      </c>
      <c r="B642" s="1" t="s">
        <v>136</v>
      </c>
      <c r="C642" s="3">
        <v>2012</v>
      </c>
      <c r="D642" s="89">
        <v>1999</v>
      </c>
    </row>
    <row r="643" spans="1:4" s="12" customFormat="1" ht="12.75">
      <c r="A643" s="3">
        <v>28</v>
      </c>
      <c r="B643" s="1" t="s">
        <v>137</v>
      </c>
      <c r="C643" s="3">
        <v>2012</v>
      </c>
      <c r="D643" s="89">
        <v>314.93</v>
      </c>
    </row>
    <row r="644" spans="1:4" s="12" customFormat="1" ht="12.75">
      <c r="A644" s="3">
        <v>29</v>
      </c>
      <c r="B644" s="1" t="s">
        <v>138</v>
      </c>
      <c r="C644" s="3">
        <v>2012</v>
      </c>
      <c r="D644" s="89">
        <v>2463.23</v>
      </c>
    </row>
    <row r="645" spans="1:4" s="132" customFormat="1" ht="12.75">
      <c r="A645" s="337" t="s">
        <v>2367</v>
      </c>
      <c r="B645" s="338"/>
      <c r="C645" s="339"/>
      <c r="D645" s="148">
        <f>SUM(D616:D644)</f>
        <v>40961.89000000001</v>
      </c>
    </row>
    <row r="646" spans="1:4" s="12" customFormat="1" ht="12.75">
      <c r="A646" s="311" t="s">
        <v>2610</v>
      </c>
      <c r="B646" s="311"/>
      <c r="C646" s="311"/>
      <c r="D646" s="312"/>
    </row>
    <row r="647" spans="1:4" s="12" customFormat="1" ht="12.75">
      <c r="A647" s="3">
        <v>1</v>
      </c>
      <c r="B647" s="238" t="s">
        <v>812</v>
      </c>
      <c r="C647" s="32">
        <v>2011</v>
      </c>
      <c r="D647" s="239">
        <v>750</v>
      </c>
    </row>
    <row r="648" spans="1:4" s="12" customFormat="1" ht="12.75">
      <c r="A648" s="3">
        <v>2</v>
      </c>
      <c r="B648" s="238" t="s">
        <v>813</v>
      </c>
      <c r="C648" s="32">
        <v>2011</v>
      </c>
      <c r="D648" s="239">
        <v>613</v>
      </c>
    </row>
    <row r="649" spans="1:4" s="12" customFormat="1" ht="12.75">
      <c r="A649" s="3">
        <v>3</v>
      </c>
      <c r="B649" s="238" t="s">
        <v>814</v>
      </c>
      <c r="C649" s="32">
        <v>2010</v>
      </c>
      <c r="D649" s="239">
        <v>1533.51</v>
      </c>
    </row>
    <row r="650" spans="1:4" s="12" customFormat="1" ht="12.75">
      <c r="A650" s="3">
        <v>4</v>
      </c>
      <c r="B650" s="238" t="s">
        <v>815</v>
      </c>
      <c r="C650" s="32">
        <v>2010</v>
      </c>
      <c r="D650" s="239">
        <v>300</v>
      </c>
    </row>
    <row r="651" spans="1:4" s="12" customFormat="1" ht="12.75">
      <c r="A651" s="3">
        <v>5</v>
      </c>
      <c r="B651" s="238" t="s">
        <v>816</v>
      </c>
      <c r="C651" s="32">
        <v>2010</v>
      </c>
      <c r="D651" s="239">
        <v>250</v>
      </c>
    </row>
    <row r="652" spans="1:4" s="12" customFormat="1" ht="39">
      <c r="A652" s="3">
        <v>6</v>
      </c>
      <c r="B652" s="238" t="s">
        <v>817</v>
      </c>
      <c r="C652" s="32">
        <v>2010</v>
      </c>
      <c r="D652" s="239">
        <v>1300</v>
      </c>
    </row>
    <row r="653" spans="1:4" s="12" customFormat="1" ht="39">
      <c r="A653" s="3">
        <v>7</v>
      </c>
      <c r="B653" s="238" t="s">
        <v>817</v>
      </c>
      <c r="C653" s="32">
        <v>2010</v>
      </c>
      <c r="D653" s="239">
        <v>1300</v>
      </c>
    </row>
    <row r="654" spans="1:4" s="12" customFormat="1" ht="39">
      <c r="A654" s="3">
        <v>8</v>
      </c>
      <c r="B654" s="238" t="s">
        <v>817</v>
      </c>
      <c r="C654" s="32">
        <v>2010</v>
      </c>
      <c r="D654" s="239">
        <v>1300</v>
      </c>
    </row>
    <row r="655" spans="1:4" s="12" customFormat="1" ht="39">
      <c r="A655" s="3">
        <v>9</v>
      </c>
      <c r="B655" s="238" t="s">
        <v>817</v>
      </c>
      <c r="C655" s="32">
        <v>2010</v>
      </c>
      <c r="D655" s="239">
        <v>1300</v>
      </c>
    </row>
    <row r="656" spans="1:4" s="12" customFormat="1" ht="12.75">
      <c r="A656" s="3">
        <v>10</v>
      </c>
      <c r="B656" s="238" t="s">
        <v>818</v>
      </c>
      <c r="C656" s="32">
        <v>2010</v>
      </c>
      <c r="D656" s="239">
        <v>400</v>
      </c>
    </row>
    <row r="657" spans="1:4" s="12" customFormat="1" ht="12.75">
      <c r="A657" s="3">
        <v>11</v>
      </c>
      <c r="B657" s="238" t="s">
        <v>818</v>
      </c>
      <c r="C657" s="32">
        <v>2010</v>
      </c>
      <c r="D657" s="239">
        <v>400</v>
      </c>
    </row>
    <row r="658" spans="1:4" s="12" customFormat="1" ht="12.75">
      <c r="A658" s="3">
        <v>12</v>
      </c>
      <c r="B658" s="238" t="s">
        <v>818</v>
      </c>
      <c r="C658" s="32">
        <v>2010</v>
      </c>
      <c r="D658" s="239">
        <v>400</v>
      </c>
    </row>
    <row r="659" spans="1:4" s="12" customFormat="1" ht="12.75">
      <c r="A659" s="3">
        <v>13</v>
      </c>
      <c r="B659" s="238" t="s">
        <v>818</v>
      </c>
      <c r="C659" s="32">
        <v>2010</v>
      </c>
      <c r="D659" s="239">
        <v>400</v>
      </c>
    </row>
    <row r="660" spans="1:4" s="12" customFormat="1" ht="12.75">
      <c r="A660" s="3">
        <v>14</v>
      </c>
      <c r="B660" s="238" t="s">
        <v>819</v>
      </c>
      <c r="C660" s="32">
        <v>2010</v>
      </c>
      <c r="D660" s="239">
        <v>280</v>
      </c>
    </row>
    <row r="661" spans="1:4" s="12" customFormat="1" ht="12.75">
      <c r="A661" s="3">
        <v>15</v>
      </c>
      <c r="B661" s="238" t="s">
        <v>819</v>
      </c>
      <c r="C661" s="32">
        <v>2010</v>
      </c>
      <c r="D661" s="239">
        <v>280</v>
      </c>
    </row>
    <row r="662" spans="1:4" s="12" customFormat="1" ht="12.75">
      <c r="A662" s="3">
        <v>16</v>
      </c>
      <c r="B662" s="238" t="s">
        <v>819</v>
      </c>
      <c r="C662" s="32">
        <v>2010</v>
      </c>
      <c r="D662" s="239">
        <v>280</v>
      </c>
    </row>
    <row r="663" spans="1:4" s="12" customFormat="1" ht="12.75">
      <c r="A663" s="3">
        <v>17</v>
      </c>
      <c r="B663" s="238" t="s">
        <v>819</v>
      </c>
      <c r="C663" s="32">
        <v>2010</v>
      </c>
      <c r="D663" s="239">
        <v>280</v>
      </c>
    </row>
    <row r="664" spans="1:4" s="12" customFormat="1" ht="26.25">
      <c r="A664" s="3">
        <v>18</v>
      </c>
      <c r="B664" s="1" t="s">
        <v>820</v>
      </c>
      <c r="C664" s="3">
        <v>2012</v>
      </c>
      <c r="D664" s="89">
        <v>1804.05</v>
      </c>
    </row>
    <row r="665" spans="1:4" s="12" customFormat="1" ht="26.25">
      <c r="A665" s="3">
        <v>19</v>
      </c>
      <c r="B665" s="1" t="s">
        <v>821</v>
      </c>
      <c r="C665" s="3">
        <v>2012</v>
      </c>
      <c r="D665" s="89">
        <v>759.05</v>
      </c>
    </row>
    <row r="666" spans="1:4" s="12" customFormat="1" ht="12.75">
      <c r="A666" s="3">
        <v>20</v>
      </c>
      <c r="B666" s="1" t="s">
        <v>822</v>
      </c>
      <c r="C666" s="3">
        <v>2012</v>
      </c>
      <c r="D666" s="89">
        <v>299</v>
      </c>
    </row>
    <row r="667" spans="1:4" s="12" customFormat="1" ht="12.75">
      <c r="A667" s="3">
        <v>21</v>
      </c>
      <c r="B667" s="1" t="s">
        <v>823</v>
      </c>
      <c r="C667" s="3">
        <v>2012</v>
      </c>
      <c r="D667" s="89">
        <v>349</v>
      </c>
    </row>
    <row r="668" spans="1:4" s="12" customFormat="1" ht="12.75">
      <c r="A668" s="3">
        <v>22</v>
      </c>
      <c r="B668" s="1" t="s">
        <v>824</v>
      </c>
      <c r="C668" s="3">
        <v>2012</v>
      </c>
      <c r="D668" s="89">
        <v>349</v>
      </c>
    </row>
    <row r="669" spans="1:4" s="12" customFormat="1" ht="12.75">
      <c r="A669" s="3">
        <v>23</v>
      </c>
      <c r="B669" s="1" t="s">
        <v>825</v>
      </c>
      <c r="C669" s="3">
        <v>2012</v>
      </c>
      <c r="D669" s="89">
        <v>229</v>
      </c>
    </row>
    <row r="670" spans="1:4" s="132" customFormat="1" ht="12.75">
      <c r="A670" s="337" t="s">
        <v>2367</v>
      </c>
      <c r="B670" s="338"/>
      <c r="C670" s="339"/>
      <c r="D670" s="148">
        <f>SUM(D647:D669)</f>
        <v>15155.609999999999</v>
      </c>
    </row>
    <row r="671" spans="1:4" s="12" customFormat="1" ht="12.75">
      <c r="A671" s="311" t="s">
        <v>2930</v>
      </c>
      <c r="B671" s="311"/>
      <c r="C671" s="311"/>
      <c r="D671" s="312"/>
    </row>
    <row r="672" spans="1:4" s="12" customFormat="1" ht="12.75">
      <c r="A672" s="3">
        <v>1</v>
      </c>
      <c r="B672" s="1" t="s">
        <v>2122</v>
      </c>
      <c r="C672" s="3">
        <v>2008</v>
      </c>
      <c r="D672" s="89">
        <v>5368</v>
      </c>
    </row>
    <row r="673" spans="1:4" s="12" customFormat="1" ht="12.75">
      <c r="A673" s="3">
        <v>2</v>
      </c>
      <c r="B673" s="1" t="s">
        <v>1599</v>
      </c>
      <c r="C673" s="3">
        <v>2008</v>
      </c>
      <c r="D673" s="89">
        <v>309</v>
      </c>
    </row>
    <row r="674" spans="1:4" s="12" customFormat="1" ht="12.75">
      <c r="A674" s="3">
        <v>3</v>
      </c>
      <c r="B674" s="1" t="s">
        <v>2123</v>
      </c>
      <c r="C674" s="3">
        <v>2008</v>
      </c>
      <c r="D674" s="89">
        <v>899</v>
      </c>
    </row>
    <row r="675" spans="1:4" s="132" customFormat="1" ht="12.75">
      <c r="A675" s="337" t="s">
        <v>2367</v>
      </c>
      <c r="B675" s="338"/>
      <c r="C675" s="339"/>
      <c r="D675" s="148">
        <f>SUM(D672:D674)</f>
        <v>6576</v>
      </c>
    </row>
    <row r="676" spans="1:4" s="12" customFormat="1" ht="12.75">
      <c r="A676" s="311" t="s">
        <v>2931</v>
      </c>
      <c r="B676" s="311"/>
      <c r="C676" s="311"/>
      <c r="D676" s="312"/>
    </row>
    <row r="677" spans="1:4" s="12" customFormat="1" ht="12.75">
      <c r="A677" s="3">
        <v>1</v>
      </c>
      <c r="B677" s="1" t="s">
        <v>37</v>
      </c>
      <c r="C677" s="3">
        <v>2008</v>
      </c>
      <c r="D677" s="89">
        <v>738</v>
      </c>
    </row>
    <row r="678" spans="1:4" s="12" customFormat="1" ht="12.75">
      <c r="A678" s="3">
        <v>2</v>
      </c>
      <c r="B678" s="1" t="s">
        <v>38</v>
      </c>
      <c r="C678" s="3">
        <v>2008</v>
      </c>
      <c r="D678" s="89">
        <v>1687</v>
      </c>
    </row>
    <row r="679" spans="1:4" s="12" customFormat="1" ht="12.75">
      <c r="A679" s="3">
        <v>3</v>
      </c>
      <c r="B679" s="1" t="s">
        <v>39</v>
      </c>
      <c r="C679" s="3">
        <v>2011</v>
      </c>
      <c r="D679" s="89">
        <v>870</v>
      </c>
    </row>
    <row r="680" spans="1:4" s="12" customFormat="1" ht="12.75">
      <c r="A680" s="3">
        <v>4</v>
      </c>
      <c r="B680" s="1" t="s">
        <v>40</v>
      </c>
      <c r="C680" s="3">
        <v>2011</v>
      </c>
      <c r="D680" s="89">
        <v>694</v>
      </c>
    </row>
    <row r="681" spans="1:4" s="12" customFormat="1" ht="12.75">
      <c r="A681" s="3">
        <v>5</v>
      </c>
      <c r="B681" s="1" t="s">
        <v>41</v>
      </c>
      <c r="C681" s="3">
        <v>2009</v>
      </c>
      <c r="D681" s="89">
        <v>2229</v>
      </c>
    </row>
    <row r="682" spans="1:4" s="12" customFormat="1" ht="12.75">
      <c r="A682" s="3">
        <v>6</v>
      </c>
      <c r="B682" s="1" t="s">
        <v>38</v>
      </c>
      <c r="C682" s="3">
        <v>2009</v>
      </c>
      <c r="D682" s="89">
        <v>4466.76</v>
      </c>
    </row>
    <row r="683" spans="1:4" s="12" customFormat="1" ht="12.75">
      <c r="A683" s="3">
        <v>7</v>
      </c>
      <c r="B683" s="1" t="s">
        <v>38</v>
      </c>
      <c r="C683" s="3">
        <v>2011</v>
      </c>
      <c r="D683" s="89">
        <v>5170</v>
      </c>
    </row>
    <row r="684" spans="1:4" s="12" customFormat="1" ht="12.75">
      <c r="A684" s="3">
        <v>8</v>
      </c>
      <c r="B684" s="1" t="s">
        <v>42</v>
      </c>
      <c r="C684" s="3">
        <v>2009</v>
      </c>
      <c r="D684" s="89">
        <v>15882.82</v>
      </c>
    </row>
    <row r="685" spans="1:4" s="12" customFormat="1" ht="12.75">
      <c r="A685" s="3">
        <v>9</v>
      </c>
      <c r="B685" s="1" t="s">
        <v>45</v>
      </c>
      <c r="C685" s="3">
        <v>2008</v>
      </c>
      <c r="D685" s="89">
        <v>2000</v>
      </c>
    </row>
    <row r="686" spans="1:4" s="12" customFormat="1" ht="12.75">
      <c r="A686" s="3">
        <v>10</v>
      </c>
      <c r="B686" s="1" t="s">
        <v>46</v>
      </c>
      <c r="C686" s="3">
        <v>2008</v>
      </c>
      <c r="D686" s="89">
        <v>743</v>
      </c>
    </row>
    <row r="687" spans="1:4" s="12" customFormat="1" ht="12.75">
      <c r="A687" s="3">
        <v>11</v>
      </c>
      <c r="B687" s="1" t="s">
        <v>47</v>
      </c>
      <c r="C687" s="3">
        <v>2011</v>
      </c>
      <c r="D687" s="89">
        <v>440</v>
      </c>
    </row>
    <row r="688" spans="1:4" s="12" customFormat="1" ht="12.75">
      <c r="A688" s="3">
        <v>12</v>
      </c>
      <c r="B688" s="1" t="s">
        <v>48</v>
      </c>
      <c r="C688" s="3">
        <v>2012</v>
      </c>
      <c r="D688" s="89">
        <v>2154</v>
      </c>
    </row>
    <row r="689" spans="1:4" s="12" customFormat="1" ht="12.75">
      <c r="A689" s="3">
        <v>13</v>
      </c>
      <c r="B689" s="1" t="s">
        <v>49</v>
      </c>
      <c r="C689" s="3">
        <v>2008</v>
      </c>
      <c r="D689" s="89">
        <v>1498</v>
      </c>
    </row>
    <row r="690" spans="1:4" s="12" customFormat="1" ht="12.75">
      <c r="A690" s="3">
        <v>14</v>
      </c>
      <c r="B690" s="1" t="s">
        <v>50</v>
      </c>
      <c r="C690" s="3">
        <v>2008</v>
      </c>
      <c r="D690" s="89">
        <v>400</v>
      </c>
    </row>
    <row r="691" spans="1:4" s="12" customFormat="1" ht="12.75">
      <c r="A691" s="3">
        <v>15</v>
      </c>
      <c r="B691" s="1" t="s">
        <v>51</v>
      </c>
      <c r="C691" s="3">
        <v>2008</v>
      </c>
      <c r="D691" s="89">
        <v>3037</v>
      </c>
    </row>
    <row r="692" spans="1:4" s="12" customFormat="1" ht="12.75">
      <c r="A692" s="3">
        <v>16</v>
      </c>
      <c r="B692" s="1" t="s">
        <v>52</v>
      </c>
      <c r="C692" s="3">
        <v>2010</v>
      </c>
      <c r="D692" s="89">
        <v>1800</v>
      </c>
    </row>
    <row r="693" spans="1:4" s="12" customFormat="1" ht="12.75">
      <c r="A693" s="3">
        <v>17</v>
      </c>
      <c r="B693" s="1" t="s">
        <v>53</v>
      </c>
      <c r="C693" s="3">
        <v>2011</v>
      </c>
      <c r="D693" s="89">
        <v>904</v>
      </c>
    </row>
    <row r="694" spans="1:4" s="12" customFormat="1" ht="12.75">
      <c r="A694" s="3">
        <v>18</v>
      </c>
      <c r="B694" s="1" t="s">
        <v>54</v>
      </c>
      <c r="C694" s="3">
        <v>2011</v>
      </c>
      <c r="D694" s="89">
        <v>329</v>
      </c>
    </row>
    <row r="695" spans="1:4" s="12" customFormat="1" ht="12.75">
      <c r="A695" s="3">
        <v>19</v>
      </c>
      <c r="B695" s="1" t="s">
        <v>55</v>
      </c>
      <c r="C695" s="3">
        <v>2008</v>
      </c>
      <c r="D695" s="89">
        <v>3032</v>
      </c>
    </row>
    <row r="696" spans="1:4" s="12" customFormat="1" ht="12.75">
      <c r="A696" s="3">
        <v>20</v>
      </c>
      <c r="B696" s="1" t="s">
        <v>56</v>
      </c>
      <c r="C696" s="3">
        <v>2008</v>
      </c>
      <c r="D696" s="89">
        <v>400</v>
      </c>
    </row>
    <row r="697" spans="1:4" s="12" customFormat="1" ht="12.75">
      <c r="A697" s="3">
        <v>21</v>
      </c>
      <c r="B697" s="1" t="s">
        <v>57</v>
      </c>
      <c r="C697" s="3">
        <v>2008</v>
      </c>
      <c r="D697" s="89">
        <v>3595</v>
      </c>
    </row>
    <row r="698" spans="1:4" s="12" customFormat="1" ht="12.75">
      <c r="A698" s="3">
        <v>22</v>
      </c>
      <c r="B698" s="1" t="s">
        <v>58</v>
      </c>
      <c r="C698" s="3">
        <v>2009</v>
      </c>
      <c r="D698" s="89">
        <v>3468</v>
      </c>
    </row>
    <row r="699" spans="1:4" s="12" customFormat="1" ht="12.75">
      <c r="A699" s="3">
        <v>23</v>
      </c>
      <c r="B699" s="1" t="s">
        <v>59</v>
      </c>
      <c r="C699" s="3">
        <v>2009</v>
      </c>
      <c r="D699" s="89">
        <v>2356</v>
      </c>
    </row>
    <row r="700" spans="1:4" s="12" customFormat="1" ht="12.75">
      <c r="A700" s="3">
        <v>24</v>
      </c>
      <c r="B700" s="1" t="s">
        <v>60</v>
      </c>
      <c r="C700" s="3">
        <v>2010</v>
      </c>
      <c r="D700" s="89">
        <v>8214</v>
      </c>
    </row>
    <row r="701" spans="1:4" s="12" customFormat="1" ht="12.75">
      <c r="A701" s="3">
        <v>25</v>
      </c>
      <c r="B701" s="1" t="s">
        <v>61</v>
      </c>
      <c r="C701" s="3">
        <v>2010</v>
      </c>
      <c r="D701" s="89">
        <v>1460</v>
      </c>
    </row>
    <row r="702" spans="1:4" s="12" customFormat="1" ht="12.75">
      <c r="A702" s="3">
        <v>26</v>
      </c>
      <c r="B702" s="1" t="s">
        <v>62</v>
      </c>
      <c r="C702" s="3">
        <v>2011</v>
      </c>
      <c r="D702" s="285">
        <v>2228</v>
      </c>
    </row>
    <row r="703" spans="1:4" s="12" customFormat="1" ht="12.75">
      <c r="A703" s="3">
        <v>27</v>
      </c>
      <c r="B703" s="1" t="s">
        <v>63</v>
      </c>
      <c r="C703" s="3">
        <v>2010</v>
      </c>
      <c r="D703" s="285">
        <v>543</v>
      </c>
    </row>
    <row r="704" spans="1:4" s="12" customFormat="1" ht="12.75">
      <c r="A704" s="3">
        <v>28</v>
      </c>
      <c r="B704" s="1" t="s">
        <v>68</v>
      </c>
      <c r="C704" s="3">
        <v>2009</v>
      </c>
      <c r="D704" s="285">
        <v>4386.25</v>
      </c>
    </row>
    <row r="705" spans="1:4" s="12" customFormat="1" ht="12.75">
      <c r="A705" s="3">
        <v>29</v>
      </c>
      <c r="B705" s="283" t="s">
        <v>2103</v>
      </c>
      <c r="C705" s="284">
        <v>2010</v>
      </c>
      <c r="D705" s="286">
        <v>525</v>
      </c>
    </row>
    <row r="706" spans="1:4" s="12" customFormat="1" ht="12.75">
      <c r="A706" s="3">
        <v>30</v>
      </c>
      <c r="B706" s="283" t="s">
        <v>2340</v>
      </c>
      <c r="C706" s="284">
        <v>2010</v>
      </c>
      <c r="D706" s="286">
        <v>1650</v>
      </c>
    </row>
    <row r="707" spans="1:4" s="12" customFormat="1" ht="12.75">
      <c r="A707" s="3">
        <v>31</v>
      </c>
      <c r="B707" s="238" t="s">
        <v>2106</v>
      </c>
      <c r="C707" s="32">
        <v>2011</v>
      </c>
      <c r="D707" s="281">
        <v>599</v>
      </c>
    </row>
    <row r="708" spans="1:4" s="12" customFormat="1" ht="12.75">
      <c r="A708" s="3">
        <v>32</v>
      </c>
      <c r="B708" s="238" t="s">
        <v>2108</v>
      </c>
      <c r="C708" s="32">
        <v>2011</v>
      </c>
      <c r="D708" s="281">
        <v>4797</v>
      </c>
    </row>
    <row r="709" spans="1:4" s="132" customFormat="1" ht="12.75">
      <c r="A709" s="337" t="s">
        <v>2367</v>
      </c>
      <c r="B709" s="338"/>
      <c r="C709" s="339"/>
      <c r="D709" s="148">
        <f>SUM(D677:D708)</f>
        <v>82295.83</v>
      </c>
    </row>
    <row r="710" spans="1:4" s="12" customFormat="1" ht="12.75">
      <c r="A710" s="311" t="s">
        <v>2932</v>
      </c>
      <c r="B710" s="311"/>
      <c r="C710" s="311"/>
      <c r="D710" s="312"/>
    </row>
    <row r="711" spans="1:4" s="12" customFormat="1" ht="12.75">
      <c r="A711" s="3">
        <v>1</v>
      </c>
      <c r="B711" s="1" t="s">
        <v>552</v>
      </c>
      <c r="C711" s="3">
        <v>2008</v>
      </c>
      <c r="D711" s="240">
        <v>850</v>
      </c>
    </row>
    <row r="712" spans="1:4" s="12" customFormat="1" ht="12.75">
      <c r="A712" s="3">
        <v>2</v>
      </c>
      <c r="B712" s="1" t="s">
        <v>552</v>
      </c>
      <c r="C712" s="3">
        <v>2008</v>
      </c>
      <c r="D712" s="240">
        <v>850</v>
      </c>
    </row>
    <row r="713" spans="1:4" s="12" customFormat="1" ht="12.75">
      <c r="A713" s="3">
        <v>3</v>
      </c>
      <c r="B713" s="1" t="s">
        <v>552</v>
      </c>
      <c r="C713" s="3">
        <v>2008</v>
      </c>
      <c r="D713" s="240">
        <v>1534</v>
      </c>
    </row>
    <row r="714" spans="1:4" s="12" customFormat="1" ht="12.75">
      <c r="A714" s="3">
        <v>4</v>
      </c>
      <c r="B714" s="1" t="s">
        <v>552</v>
      </c>
      <c r="C714" s="3">
        <v>2008</v>
      </c>
      <c r="D714" s="240">
        <v>820</v>
      </c>
    </row>
    <row r="715" spans="1:4" s="12" customFormat="1" ht="12.75">
      <c r="A715" s="3">
        <v>5</v>
      </c>
      <c r="B715" s="1" t="s">
        <v>552</v>
      </c>
      <c r="C715" s="3">
        <v>2008</v>
      </c>
      <c r="D715" s="240">
        <v>1676.78</v>
      </c>
    </row>
    <row r="716" spans="1:4" s="12" customFormat="1" ht="12.75">
      <c r="A716" s="3">
        <v>6</v>
      </c>
      <c r="B716" s="1" t="s">
        <v>552</v>
      </c>
      <c r="C716" s="3">
        <v>2008</v>
      </c>
      <c r="D716" s="240">
        <v>850</v>
      </c>
    </row>
    <row r="717" spans="1:4" s="12" customFormat="1" ht="12.75">
      <c r="A717" s="3">
        <v>7</v>
      </c>
      <c r="B717" s="1" t="s">
        <v>552</v>
      </c>
      <c r="C717" s="3">
        <v>2008</v>
      </c>
      <c r="D717" s="240">
        <v>879.8</v>
      </c>
    </row>
    <row r="718" spans="1:4" s="12" customFormat="1" ht="12.75">
      <c r="A718" s="3">
        <v>8</v>
      </c>
      <c r="B718" s="1" t="s">
        <v>552</v>
      </c>
      <c r="C718" s="3">
        <v>2008</v>
      </c>
      <c r="D718" s="240">
        <v>780.8</v>
      </c>
    </row>
    <row r="719" spans="1:4" s="12" customFormat="1" ht="12.75">
      <c r="A719" s="3">
        <v>9</v>
      </c>
      <c r="B719" s="1" t="s">
        <v>552</v>
      </c>
      <c r="C719" s="3">
        <v>2008</v>
      </c>
      <c r="D719" s="240">
        <v>948.4</v>
      </c>
    </row>
    <row r="720" spans="1:4" s="12" customFormat="1" ht="12.75">
      <c r="A720" s="3">
        <v>10</v>
      </c>
      <c r="B720" s="1" t="s">
        <v>552</v>
      </c>
      <c r="C720" s="3">
        <v>2009</v>
      </c>
      <c r="D720" s="240">
        <v>2295</v>
      </c>
    </row>
    <row r="721" spans="1:4" s="12" customFormat="1" ht="12.75">
      <c r="A721" s="3">
        <v>11</v>
      </c>
      <c r="B721" s="1" t="s">
        <v>552</v>
      </c>
      <c r="C721" s="3">
        <v>2009</v>
      </c>
      <c r="D721" s="240">
        <v>1830</v>
      </c>
    </row>
    <row r="722" spans="1:4" s="12" customFormat="1" ht="12.75">
      <c r="A722" s="3">
        <v>12</v>
      </c>
      <c r="B722" s="1" t="s">
        <v>552</v>
      </c>
      <c r="C722" s="3">
        <v>2009</v>
      </c>
      <c r="D722" s="240">
        <v>2240</v>
      </c>
    </row>
    <row r="723" spans="1:4" s="12" customFormat="1" ht="12.75">
      <c r="A723" s="3">
        <v>13</v>
      </c>
      <c r="B723" s="1" t="s">
        <v>552</v>
      </c>
      <c r="C723" s="3">
        <v>2009</v>
      </c>
      <c r="D723" s="240">
        <v>2276.99</v>
      </c>
    </row>
    <row r="724" spans="1:4" s="12" customFormat="1" ht="12.75">
      <c r="A724" s="3">
        <v>14</v>
      </c>
      <c r="B724" s="1" t="s">
        <v>552</v>
      </c>
      <c r="C724" s="3">
        <v>2009</v>
      </c>
      <c r="D724" s="240">
        <v>1830</v>
      </c>
    </row>
    <row r="725" spans="1:4" s="12" customFormat="1" ht="12.75">
      <c r="A725" s="3">
        <v>15</v>
      </c>
      <c r="B725" s="1" t="s">
        <v>552</v>
      </c>
      <c r="C725" s="3">
        <v>2009</v>
      </c>
      <c r="D725" s="240">
        <v>1840</v>
      </c>
    </row>
    <row r="726" spans="1:4" s="12" customFormat="1" ht="12.75">
      <c r="A726" s="3">
        <v>16</v>
      </c>
      <c r="B726" s="1" t="s">
        <v>552</v>
      </c>
      <c r="C726" s="3">
        <v>2009</v>
      </c>
      <c r="D726" s="240">
        <v>2229</v>
      </c>
    </row>
    <row r="727" spans="1:4" s="12" customFormat="1" ht="12.75">
      <c r="A727" s="3">
        <v>17</v>
      </c>
      <c r="B727" s="1" t="s">
        <v>552</v>
      </c>
      <c r="C727" s="3">
        <v>2009</v>
      </c>
      <c r="D727" s="240">
        <v>2208</v>
      </c>
    </row>
    <row r="728" spans="1:4" s="12" customFormat="1" ht="12.75">
      <c r="A728" s="3">
        <v>18</v>
      </c>
      <c r="B728" s="1" t="s">
        <v>552</v>
      </c>
      <c r="C728" s="3">
        <v>2010</v>
      </c>
      <c r="D728" s="240">
        <v>3683</v>
      </c>
    </row>
    <row r="729" spans="1:4" s="12" customFormat="1" ht="12.75">
      <c r="A729" s="3">
        <v>19</v>
      </c>
      <c r="B729" s="1" t="s">
        <v>552</v>
      </c>
      <c r="C729" s="3">
        <v>2011</v>
      </c>
      <c r="D729" s="240">
        <v>869</v>
      </c>
    </row>
    <row r="730" spans="1:4" s="12" customFormat="1" ht="12.75">
      <c r="A730" s="3">
        <v>20</v>
      </c>
      <c r="B730" s="1" t="s">
        <v>552</v>
      </c>
      <c r="C730" s="3">
        <v>2011</v>
      </c>
      <c r="D730" s="240">
        <v>1710</v>
      </c>
    </row>
    <row r="731" spans="1:4" s="12" customFormat="1" ht="12.75">
      <c r="A731" s="3">
        <v>21</v>
      </c>
      <c r="B731" s="1" t="s">
        <v>552</v>
      </c>
      <c r="C731" s="3">
        <v>2011</v>
      </c>
      <c r="D731" s="240">
        <v>1999</v>
      </c>
    </row>
    <row r="732" spans="1:4" s="12" customFormat="1" ht="12.75">
      <c r="A732" s="3">
        <v>22</v>
      </c>
      <c r="B732" s="1" t="s">
        <v>552</v>
      </c>
      <c r="C732" s="3">
        <v>2011</v>
      </c>
      <c r="D732" s="240">
        <v>1107.01</v>
      </c>
    </row>
    <row r="733" spans="1:4" s="12" customFormat="1" ht="12.75">
      <c r="A733" s="3">
        <v>23</v>
      </c>
      <c r="B733" s="1" t="s">
        <v>552</v>
      </c>
      <c r="C733" s="3">
        <v>2011</v>
      </c>
      <c r="D733" s="240">
        <v>3708.45</v>
      </c>
    </row>
    <row r="734" spans="1:4" s="12" customFormat="1" ht="12.75">
      <c r="A734" s="3">
        <v>24</v>
      </c>
      <c r="B734" s="1" t="s">
        <v>553</v>
      </c>
      <c r="C734" s="3">
        <v>2011</v>
      </c>
      <c r="D734" s="240">
        <v>47233.33</v>
      </c>
    </row>
    <row r="735" spans="1:4" s="132" customFormat="1" ht="12.75">
      <c r="A735" s="337" t="s">
        <v>2367</v>
      </c>
      <c r="B735" s="338"/>
      <c r="C735" s="339"/>
      <c r="D735" s="148">
        <f>SUM(D711:D734)</f>
        <v>86248.56</v>
      </c>
    </row>
    <row r="736" spans="1:4" s="12" customFormat="1" ht="12.75" customHeight="1">
      <c r="A736" s="311" t="s">
        <v>2933</v>
      </c>
      <c r="B736" s="311"/>
      <c r="C736" s="311"/>
      <c r="D736" s="312"/>
    </row>
    <row r="737" spans="1:4" s="12" customFormat="1" ht="12.75" customHeight="1">
      <c r="A737" s="3">
        <v>1</v>
      </c>
      <c r="B737" s="1" t="s">
        <v>1784</v>
      </c>
      <c r="C737" s="3">
        <v>2008</v>
      </c>
      <c r="D737" s="89">
        <v>3800</v>
      </c>
    </row>
    <row r="738" spans="1:4" s="12" customFormat="1" ht="12.75" customHeight="1">
      <c r="A738" s="3">
        <v>2</v>
      </c>
      <c r="B738" s="1" t="s">
        <v>1591</v>
      </c>
      <c r="C738" s="3">
        <v>2008</v>
      </c>
      <c r="D738" s="89">
        <v>1750</v>
      </c>
    </row>
    <row r="739" spans="1:4" s="12" customFormat="1" ht="12.75" customHeight="1">
      <c r="A739" s="3">
        <v>3</v>
      </c>
      <c r="B739" s="1" t="s">
        <v>1591</v>
      </c>
      <c r="C739" s="3">
        <v>2008</v>
      </c>
      <c r="D739" s="89">
        <v>1750</v>
      </c>
    </row>
    <row r="740" spans="1:4" s="12" customFormat="1" ht="12.75" customHeight="1">
      <c r="A740" s="3">
        <v>4</v>
      </c>
      <c r="B740" s="1" t="s">
        <v>686</v>
      </c>
      <c r="C740" s="3">
        <v>2008</v>
      </c>
      <c r="D740" s="89">
        <v>380</v>
      </c>
    </row>
    <row r="741" spans="1:4" s="12" customFormat="1" ht="12.75" customHeight="1">
      <c r="A741" s="3">
        <v>5</v>
      </c>
      <c r="B741" s="1" t="s">
        <v>687</v>
      </c>
      <c r="C741" s="3">
        <v>2008</v>
      </c>
      <c r="D741" s="89">
        <v>380</v>
      </c>
    </row>
    <row r="742" spans="1:4" s="12" customFormat="1" ht="12.75" customHeight="1">
      <c r="A742" s="3">
        <v>6</v>
      </c>
      <c r="B742" s="1" t="s">
        <v>687</v>
      </c>
      <c r="C742" s="3">
        <v>2008</v>
      </c>
      <c r="D742" s="89">
        <v>380</v>
      </c>
    </row>
    <row r="743" spans="1:4" s="12" customFormat="1" ht="12.75" customHeight="1">
      <c r="A743" s="3">
        <v>7</v>
      </c>
      <c r="B743" s="1" t="s">
        <v>688</v>
      </c>
      <c r="C743" s="3">
        <v>2008</v>
      </c>
      <c r="D743" s="89">
        <v>600</v>
      </c>
    </row>
    <row r="744" spans="1:4" s="12" customFormat="1" ht="12.75" customHeight="1">
      <c r="A744" s="3">
        <v>8</v>
      </c>
      <c r="B744" s="1" t="s">
        <v>688</v>
      </c>
      <c r="C744" s="3">
        <v>2008</v>
      </c>
      <c r="D744" s="89">
        <v>600</v>
      </c>
    </row>
    <row r="745" spans="1:4" s="12" customFormat="1" ht="12.75" customHeight="1">
      <c r="A745" s="3">
        <v>9</v>
      </c>
      <c r="B745" s="1" t="s">
        <v>689</v>
      </c>
      <c r="C745" s="3">
        <v>2008</v>
      </c>
      <c r="D745" s="89">
        <v>1000</v>
      </c>
    </row>
    <row r="746" spans="1:4" s="12" customFormat="1" ht="12.75" customHeight="1">
      <c r="A746" s="3">
        <v>10</v>
      </c>
      <c r="B746" s="1" t="s">
        <v>690</v>
      </c>
      <c r="C746" s="3">
        <v>2008</v>
      </c>
      <c r="D746" s="89">
        <v>1800</v>
      </c>
    </row>
    <row r="747" spans="1:4" s="12" customFormat="1" ht="12.75" customHeight="1">
      <c r="A747" s="3">
        <v>11</v>
      </c>
      <c r="B747" s="1" t="s">
        <v>690</v>
      </c>
      <c r="C747" s="3">
        <v>2008</v>
      </c>
      <c r="D747" s="89">
        <v>1800</v>
      </c>
    </row>
    <row r="748" spans="1:4" s="12" customFormat="1" ht="12.75" customHeight="1">
      <c r="A748" s="3">
        <v>12</v>
      </c>
      <c r="B748" s="1" t="s">
        <v>690</v>
      </c>
      <c r="C748" s="3">
        <v>2008</v>
      </c>
      <c r="D748" s="89">
        <v>1800</v>
      </c>
    </row>
    <row r="749" spans="1:4" s="12" customFormat="1" ht="12.75" customHeight="1">
      <c r="A749" s="3">
        <v>13</v>
      </c>
      <c r="B749" s="1" t="s">
        <v>691</v>
      </c>
      <c r="C749" s="3">
        <v>2008</v>
      </c>
      <c r="D749" s="89">
        <v>630</v>
      </c>
    </row>
    <row r="750" spans="1:4" s="12" customFormat="1" ht="12.75" customHeight="1">
      <c r="A750" s="3">
        <v>14</v>
      </c>
      <c r="B750" s="1" t="s">
        <v>691</v>
      </c>
      <c r="C750" s="3">
        <v>2008</v>
      </c>
      <c r="D750" s="89">
        <v>630</v>
      </c>
    </row>
    <row r="751" spans="1:4" s="12" customFormat="1" ht="12.75" customHeight="1">
      <c r="A751" s="3">
        <v>15</v>
      </c>
      <c r="B751" s="1" t="s">
        <v>689</v>
      </c>
      <c r="C751" s="3">
        <v>2008</v>
      </c>
      <c r="D751" s="89">
        <v>579</v>
      </c>
    </row>
    <row r="752" spans="1:4" s="12" customFormat="1" ht="12.75" customHeight="1">
      <c r="A752" s="3">
        <v>16</v>
      </c>
      <c r="B752" s="1" t="s">
        <v>692</v>
      </c>
      <c r="C752" s="3">
        <v>2008</v>
      </c>
      <c r="D752" s="89">
        <v>3299</v>
      </c>
    </row>
    <row r="753" spans="1:4" s="12" customFormat="1" ht="12.75" customHeight="1">
      <c r="A753" s="3">
        <v>17</v>
      </c>
      <c r="B753" s="1" t="s">
        <v>693</v>
      </c>
      <c r="C753" s="3">
        <v>2008</v>
      </c>
      <c r="D753" s="89">
        <v>679</v>
      </c>
    </row>
    <row r="754" spans="1:4" s="12" customFormat="1" ht="12.75" customHeight="1">
      <c r="A754" s="3">
        <v>18</v>
      </c>
      <c r="B754" s="1" t="s">
        <v>1784</v>
      </c>
      <c r="C754" s="3">
        <v>2008</v>
      </c>
      <c r="D754" s="89">
        <v>3240</v>
      </c>
    </row>
    <row r="755" spans="1:4" s="12" customFormat="1" ht="12.75" customHeight="1">
      <c r="A755" s="3">
        <v>19</v>
      </c>
      <c r="B755" s="1" t="s">
        <v>1784</v>
      </c>
      <c r="C755" s="3">
        <v>2008</v>
      </c>
      <c r="D755" s="89">
        <v>3240</v>
      </c>
    </row>
    <row r="756" spans="1:4" s="12" customFormat="1" ht="12.75" customHeight="1">
      <c r="A756" s="3">
        <v>20</v>
      </c>
      <c r="B756" s="1" t="s">
        <v>694</v>
      </c>
      <c r="C756" s="3">
        <v>2008</v>
      </c>
      <c r="D756" s="89">
        <v>963.8</v>
      </c>
    </row>
    <row r="757" spans="1:4" s="12" customFormat="1" ht="12.75" customHeight="1">
      <c r="A757" s="3">
        <v>21</v>
      </c>
      <c r="B757" s="1" t="s">
        <v>695</v>
      </c>
      <c r="C757" s="3">
        <v>2008</v>
      </c>
      <c r="D757" s="89">
        <v>1800</v>
      </c>
    </row>
    <row r="758" spans="1:4" s="12" customFormat="1" ht="12.75" customHeight="1">
      <c r="A758" s="3">
        <v>22</v>
      </c>
      <c r="B758" s="1" t="s">
        <v>1784</v>
      </c>
      <c r="C758" s="3">
        <v>2008</v>
      </c>
      <c r="D758" s="89">
        <v>2979</v>
      </c>
    </row>
    <row r="759" spans="1:4" s="12" customFormat="1" ht="12.75" customHeight="1">
      <c r="A759" s="3">
        <v>23</v>
      </c>
      <c r="B759" s="1" t="s">
        <v>1784</v>
      </c>
      <c r="C759" s="3">
        <v>2008</v>
      </c>
      <c r="D759" s="89">
        <v>3221</v>
      </c>
    </row>
    <row r="760" spans="1:4" s="12" customFormat="1" ht="12.75" customHeight="1">
      <c r="A760" s="3">
        <v>24</v>
      </c>
      <c r="B760" s="1" t="s">
        <v>696</v>
      </c>
      <c r="C760" s="3">
        <v>2008</v>
      </c>
      <c r="D760" s="89">
        <v>3200</v>
      </c>
    </row>
    <row r="761" spans="1:4" s="12" customFormat="1" ht="12.75" customHeight="1">
      <c r="A761" s="3">
        <v>25</v>
      </c>
      <c r="B761" s="1" t="s">
        <v>697</v>
      </c>
      <c r="C761" s="3">
        <v>2008</v>
      </c>
      <c r="D761" s="89">
        <v>700</v>
      </c>
    </row>
    <row r="762" spans="1:4" s="12" customFormat="1" ht="12.75" customHeight="1">
      <c r="A762" s="3">
        <v>26</v>
      </c>
      <c r="B762" s="1" t="s">
        <v>698</v>
      </c>
      <c r="C762" s="3">
        <v>2008</v>
      </c>
      <c r="D762" s="89">
        <v>599</v>
      </c>
    </row>
    <row r="763" spans="1:4" s="12" customFormat="1" ht="12.75" customHeight="1">
      <c r="A763" s="3">
        <v>27</v>
      </c>
      <c r="B763" s="1" t="s">
        <v>698</v>
      </c>
      <c r="C763" s="3">
        <v>2008</v>
      </c>
      <c r="D763" s="89">
        <v>599</v>
      </c>
    </row>
    <row r="764" spans="1:4" s="12" customFormat="1" ht="12.75" customHeight="1">
      <c r="A764" s="3">
        <v>28</v>
      </c>
      <c r="B764" s="1" t="s">
        <v>698</v>
      </c>
      <c r="C764" s="3">
        <v>2008</v>
      </c>
      <c r="D764" s="89">
        <v>599</v>
      </c>
    </row>
    <row r="765" spans="1:4" s="12" customFormat="1" ht="12.75" customHeight="1">
      <c r="A765" s="3">
        <v>29</v>
      </c>
      <c r="B765" s="1" t="s">
        <v>698</v>
      </c>
      <c r="C765" s="3">
        <v>2008</v>
      </c>
      <c r="D765" s="89">
        <v>599</v>
      </c>
    </row>
    <row r="766" spans="1:4" s="12" customFormat="1" ht="12.75" customHeight="1">
      <c r="A766" s="3">
        <v>30</v>
      </c>
      <c r="B766" s="1" t="s">
        <v>699</v>
      </c>
      <c r="C766" s="3">
        <v>2008</v>
      </c>
      <c r="D766" s="89">
        <v>2490</v>
      </c>
    </row>
    <row r="767" spans="1:4" s="12" customFormat="1" ht="12.75" customHeight="1">
      <c r="A767" s="3">
        <v>31</v>
      </c>
      <c r="B767" s="1" t="s">
        <v>695</v>
      </c>
      <c r="C767" s="3">
        <v>2009</v>
      </c>
      <c r="D767" s="89">
        <v>2875</v>
      </c>
    </row>
    <row r="768" spans="1:4" s="12" customFormat="1" ht="12.75" customHeight="1">
      <c r="A768" s="3">
        <v>32</v>
      </c>
      <c r="B768" s="1" t="s">
        <v>695</v>
      </c>
      <c r="C768" s="3">
        <v>2009</v>
      </c>
      <c r="D768" s="89">
        <v>2695</v>
      </c>
    </row>
    <row r="769" spans="1:4" s="12" customFormat="1" ht="12.75" customHeight="1">
      <c r="A769" s="3">
        <v>33</v>
      </c>
      <c r="B769" s="1" t="s">
        <v>695</v>
      </c>
      <c r="C769" s="3">
        <v>2009</v>
      </c>
      <c r="D769" s="89">
        <v>2695</v>
      </c>
    </row>
    <row r="770" spans="1:4" s="12" customFormat="1" ht="12.75" customHeight="1">
      <c r="A770" s="3">
        <v>34</v>
      </c>
      <c r="B770" s="1" t="s">
        <v>1784</v>
      </c>
      <c r="C770" s="3">
        <v>2009</v>
      </c>
      <c r="D770" s="89">
        <v>3415</v>
      </c>
    </row>
    <row r="771" spans="1:4" s="12" customFormat="1" ht="12.75" customHeight="1">
      <c r="A771" s="3">
        <v>35</v>
      </c>
      <c r="B771" s="1" t="s">
        <v>1784</v>
      </c>
      <c r="C771" s="3">
        <v>2009</v>
      </c>
      <c r="D771" s="89">
        <v>3279</v>
      </c>
    </row>
    <row r="772" spans="1:4" s="12" customFormat="1" ht="12.75" customHeight="1">
      <c r="A772" s="3">
        <v>36</v>
      </c>
      <c r="B772" s="1" t="s">
        <v>700</v>
      </c>
      <c r="C772" s="3">
        <v>2009</v>
      </c>
      <c r="D772" s="89">
        <v>1100</v>
      </c>
    </row>
    <row r="773" spans="1:4" s="12" customFormat="1" ht="12.75" customHeight="1">
      <c r="A773" s="3">
        <v>37</v>
      </c>
      <c r="B773" s="1" t="s">
        <v>701</v>
      </c>
      <c r="C773" s="3">
        <v>2009</v>
      </c>
      <c r="D773" s="89">
        <v>523.89</v>
      </c>
    </row>
    <row r="774" spans="1:4" s="12" customFormat="1" ht="12.75" customHeight="1">
      <c r="A774" s="3">
        <v>38</v>
      </c>
      <c r="B774" s="1" t="s">
        <v>697</v>
      </c>
      <c r="C774" s="3">
        <v>2009</v>
      </c>
      <c r="D774" s="89">
        <v>1330</v>
      </c>
    </row>
    <row r="775" spans="1:4" s="12" customFormat="1" ht="12.75" customHeight="1">
      <c r="A775" s="3">
        <v>39</v>
      </c>
      <c r="B775" s="1" t="s">
        <v>697</v>
      </c>
      <c r="C775" s="3">
        <v>2009</v>
      </c>
      <c r="D775" s="89">
        <v>1330</v>
      </c>
    </row>
    <row r="776" spans="1:4" s="12" customFormat="1" ht="12.75" customHeight="1">
      <c r="A776" s="3">
        <v>40</v>
      </c>
      <c r="B776" s="1" t="s">
        <v>702</v>
      </c>
      <c r="C776" s="3">
        <v>2009</v>
      </c>
      <c r="D776" s="89">
        <v>900</v>
      </c>
    </row>
    <row r="777" spans="1:4" s="12" customFormat="1" ht="12.75" customHeight="1">
      <c r="A777" s="3">
        <v>41</v>
      </c>
      <c r="B777" s="1" t="s">
        <v>701</v>
      </c>
      <c r="C777" s="3">
        <v>2009</v>
      </c>
      <c r="D777" s="89">
        <v>523.89</v>
      </c>
    </row>
    <row r="778" spans="1:4" s="12" customFormat="1" ht="12.75" customHeight="1">
      <c r="A778" s="3">
        <v>42</v>
      </c>
      <c r="B778" s="1" t="s">
        <v>701</v>
      </c>
      <c r="C778" s="3">
        <v>2009</v>
      </c>
      <c r="D778" s="89">
        <v>523.89</v>
      </c>
    </row>
    <row r="779" spans="1:4" s="12" customFormat="1" ht="12.75" customHeight="1">
      <c r="A779" s="3">
        <v>43</v>
      </c>
      <c r="B779" s="1" t="s">
        <v>701</v>
      </c>
      <c r="C779" s="3">
        <v>2009</v>
      </c>
      <c r="D779" s="89">
        <v>523.89</v>
      </c>
    </row>
    <row r="780" spans="1:4" s="12" customFormat="1" ht="12.75" customHeight="1">
      <c r="A780" s="3">
        <v>44</v>
      </c>
      <c r="B780" s="1" t="s">
        <v>701</v>
      </c>
      <c r="C780" s="3">
        <v>2009</v>
      </c>
      <c r="D780" s="89">
        <v>523.89</v>
      </c>
    </row>
    <row r="781" spans="1:4" s="12" customFormat="1" ht="12.75" customHeight="1">
      <c r="A781" s="3">
        <v>45</v>
      </c>
      <c r="B781" s="1" t="s">
        <v>701</v>
      </c>
      <c r="C781" s="3">
        <v>2009</v>
      </c>
      <c r="D781" s="89">
        <v>523.89</v>
      </c>
    </row>
    <row r="782" spans="1:4" s="12" customFormat="1" ht="12.75" customHeight="1">
      <c r="A782" s="3">
        <v>46</v>
      </c>
      <c r="B782" s="1" t="s">
        <v>701</v>
      </c>
      <c r="C782" s="3">
        <v>2009</v>
      </c>
      <c r="D782" s="89">
        <v>523.89</v>
      </c>
    </row>
    <row r="783" spans="1:4" s="12" customFormat="1" ht="12.75" customHeight="1">
      <c r="A783" s="3">
        <v>47</v>
      </c>
      <c r="B783" s="1" t="s">
        <v>701</v>
      </c>
      <c r="C783" s="3">
        <v>2009</v>
      </c>
      <c r="D783" s="89">
        <v>528.89</v>
      </c>
    </row>
    <row r="784" spans="1:4" s="12" customFormat="1" ht="12.75" customHeight="1">
      <c r="A784" s="3">
        <v>48</v>
      </c>
      <c r="B784" s="1" t="s">
        <v>703</v>
      </c>
      <c r="C784" s="3">
        <v>2009</v>
      </c>
      <c r="D784" s="89">
        <v>2600</v>
      </c>
    </row>
    <row r="785" spans="1:4" s="12" customFormat="1" ht="12.75" customHeight="1">
      <c r="A785" s="3">
        <v>49</v>
      </c>
      <c r="B785" s="1" t="s">
        <v>704</v>
      </c>
      <c r="C785" s="3">
        <v>2009</v>
      </c>
      <c r="D785" s="89">
        <v>509</v>
      </c>
    </row>
    <row r="786" spans="1:4" s="12" customFormat="1" ht="12.75" customHeight="1">
      <c r="A786" s="3">
        <v>50</v>
      </c>
      <c r="B786" s="1" t="s">
        <v>705</v>
      </c>
      <c r="C786" s="3">
        <v>2009</v>
      </c>
      <c r="D786" s="89">
        <v>555</v>
      </c>
    </row>
    <row r="787" spans="1:4" s="12" customFormat="1" ht="12.75" customHeight="1">
      <c r="A787" s="3">
        <v>51</v>
      </c>
      <c r="B787" s="1" t="s">
        <v>706</v>
      </c>
      <c r="C787" s="3">
        <v>2009</v>
      </c>
      <c r="D787" s="89">
        <v>299</v>
      </c>
    </row>
    <row r="788" spans="1:4" s="12" customFormat="1" ht="12.75" customHeight="1">
      <c r="A788" s="3">
        <v>52</v>
      </c>
      <c r="B788" s="1" t="s">
        <v>708</v>
      </c>
      <c r="C788" s="3">
        <v>2010</v>
      </c>
      <c r="D788" s="89">
        <v>2790</v>
      </c>
    </row>
    <row r="789" spans="1:4" s="12" customFormat="1" ht="12.75" customHeight="1">
      <c r="A789" s="3">
        <v>53</v>
      </c>
      <c r="B789" s="1" t="s">
        <v>709</v>
      </c>
      <c r="C789" s="3">
        <v>2010</v>
      </c>
      <c r="D789" s="89">
        <v>610</v>
      </c>
    </row>
    <row r="790" spans="1:4" s="12" customFormat="1" ht="12.75" customHeight="1">
      <c r="A790" s="3">
        <v>54</v>
      </c>
      <c r="B790" s="1" t="s">
        <v>710</v>
      </c>
      <c r="C790" s="3">
        <v>2010</v>
      </c>
      <c r="D790" s="89">
        <v>597.8</v>
      </c>
    </row>
    <row r="791" spans="1:4" s="12" customFormat="1" ht="12.75" customHeight="1">
      <c r="A791" s="3">
        <v>55</v>
      </c>
      <c r="B791" s="1" t="s">
        <v>711</v>
      </c>
      <c r="C791" s="3">
        <v>2010</v>
      </c>
      <c r="D791" s="89">
        <v>2766.78</v>
      </c>
    </row>
    <row r="792" spans="1:4" s="12" customFormat="1" ht="12.75" customHeight="1">
      <c r="A792" s="3">
        <v>56</v>
      </c>
      <c r="B792" s="1" t="s">
        <v>712</v>
      </c>
      <c r="C792" s="3">
        <v>2010</v>
      </c>
      <c r="D792" s="89">
        <v>647</v>
      </c>
    </row>
    <row r="793" spans="1:4" s="12" customFormat="1" ht="12.75" customHeight="1">
      <c r="A793" s="3">
        <v>57</v>
      </c>
      <c r="B793" s="1" t="s">
        <v>713</v>
      </c>
      <c r="C793" s="3">
        <v>2010</v>
      </c>
      <c r="D793" s="89">
        <v>2843</v>
      </c>
    </row>
    <row r="794" spans="1:4" s="12" customFormat="1" ht="12.75" customHeight="1">
      <c r="A794" s="3">
        <v>58</v>
      </c>
      <c r="B794" s="1" t="s">
        <v>714</v>
      </c>
      <c r="C794" s="3">
        <v>2010</v>
      </c>
      <c r="D794" s="89">
        <v>7661.6</v>
      </c>
    </row>
    <row r="795" spans="1:4" s="12" customFormat="1" ht="12.75" customHeight="1">
      <c r="A795" s="3">
        <v>59</v>
      </c>
      <c r="B795" s="1" t="s">
        <v>715</v>
      </c>
      <c r="C795" s="3">
        <v>2010</v>
      </c>
      <c r="D795" s="89">
        <v>778</v>
      </c>
    </row>
    <row r="796" spans="1:4" s="12" customFormat="1" ht="12.75" customHeight="1">
      <c r="A796" s="3">
        <v>60</v>
      </c>
      <c r="B796" s="1" t="s">
        <v>715</v>
      </c>
      <c r="C796" s="3">
        <v>2010</v>
      </c>
      <c r="D796" s="89">
        <v>777.99</v>
      </c>
    </row>
    <row r="797" spans="1:4" s="12" customFormat="1" ht="12.75" customHeight="1">
      <c r="A797" s="3">
        <v>61</v>
      </c>
      <c r="B797" s="1" t="s">
        <v>715</v>
      </c>
      <c r="C797" s="3">
        <v>2010</v>
      </c>
      <c r="D797" s="89">
        <v>888</v>
      </c>
    </row>
    <row r="798" spans="1:4" s="12" customFormat="1" ht="12.75" customHeight="1">
      <c r="A798" s="3">
        <v>62</v>
      </c>
      <c r="B798" s="1" t="s">
        <v>715</v>
      </c>
      <c r="C798" s="3">
        <v>2010</v>
      </c>
      <c r="D798" s="89">
        <v>888</v>
      </c>
    </row>
    <row r="799" spans="1:4" s="12" customFormat="1" ht="12.75" customHeight="1">
      <c r="A799" s="3">
        <v>63</v>
      </c>
      <c r="B799" s="1" t="s">
        <v>716</v>
      </c>
      <c r="C799" s="3">
        <v>2010</v>
      </c>
      <c r="D799" s="89">
        <v>400</v>
      </c>
    </row>
    <row r="800" spans="1:4" s="12" customFormat="1" ht="12.75" customHeight="1">
      <c r="A800" s="3">
        <v>64</v>
      </c>
      <c r="B800" s="1" t="s">
        <v>717</v>
      </c>
      <c r="C800" s="3">
        <v>2010</v>
      </c>
      <c r="D800" s="89">
        <v>1745</v>
      </c>
    </row>
    <row r="801" spans="1:4" s="12" customFormat="1" ht="12.75" customHeight="1">
      <c r="A801" s="3">
        <v>65</v>
      </c>
      <c r="B801" s="1" t="s">
        <v>717</v>
      </c>
      <c r="C801" s="3">
        <v>2010</v>
      </c>
      <c r="D801" s="89">
        <v>1745</v>
      </c>
    </row>
    <row r="802" spans="1:4" s="12" customFormat="1" ht="12.75" customHeight="1">
      <c r="A802" s="3">
        <v>66</v>
      </c>
      <c r="B802" s="1" t="s">
        <v>718</v>
      </c>
      <c r="C802" s="3">
        <v>2010</v>
      </c>
      <c r="D802" s="89">
        <v>3111</v>
      </c>
    </row>
    <row r="803" spans="1:4" s="12" customFormat="1" ht="12.75" customHeight="1">
      <c r="A803" s="3">
        <v>67</v>
      </c>
      <c r="B803" s="1" t="s">
        <v>719</v>
      </c>
      <c r="C803" s="3">
        <v>2011</v>
      </c>
      <c r="D803" s="89">
        <v>382</v>
      </c>
    </row>
    <row r="804" spans="1:4" s="12" customFormat="1" ht="12.75" customHeight="1">
      <c r="A804" s="3">
        <v>68</v>
      </c>
      <c r="B804" s="1" t="s">
        <v>1594</v>
      </c>
      <c r="C804" s="3">
        <v>2011</v>
      </c>
      <c r="D804" s="89">
        <v>779</v>
      </c>
    </row>
    <row r="805" spans="1:4" s="12" customFormat="1" ht="12.75" customHeight="1">
      <c r="A805" s="3">
        <v>69</v>
      </c>
      <c r="B805" s="1" t="s">
        <v>720</v>
      </c>
      <c r="C805" s="3">
        <v>2011</v>
      </c>
      <c r="D805" s="89">
        <v>858.99</v>
      </c>
    </row>
    <row r="806" spans="1:4" s="12" customFormat="1" ht="12.75" customHeight="1">
      <c r="A806" s="3">
        <v>70</v>
      </c>
      <c r="B806" s="1" t="s">
        <v>720</v>
      </c>
      <c r="C806" s="3">
        <v>2011</v>
      </c>
      <c r="D806" s="89">
        <v>859</v>
      </c>
    </row>
    <row r="807" spans="1:4" s="12" customFormat="1" ht="12.75" customHeight="1">
      <c r="A807" s="3">
        <v>71</v>
      </c>
      <c r="B807" s="1" t="s">
        <v>1594</v>
      </c>
      <c r="C807" s="3">
        <v>2011</v>
      </c>
      <c r="D807" s="89">
        <v>779</v>
      </c>
    </row>
    <row r="808" spans="1:4" s="12" customFormat="1" ht="12.75" customHeight="1">
      <c r="A808" s="3">
        <v>72</v>
      </c>
      <c r="B808" s="1" t="s">
        <v>719</v>
      </c>
      <c r="C808" s="3">
        <v>2011</v>
      </c>
      <c r="D808" s="89">
        <v>738</v>
      </c>
    </row>
    <row r="809" spans="1:4" s="12" customFormat="1" ht="12.75" customHeight="1">
      <c r="A809" s="3">
        <v>73</v>
      </c>
      <c r="B809" s="1" t="s">
        <v>721</v>
      </c>
      <c r="C809" s="3">
        <v>2011</v>
      </c>
      <c r="D809" s="89">
        <v>2239.5</v>
      </c>
    </row>
    <row r="810" spans="1:4" s="12" customFormat="1" ht="12.75" customHeight="1">
      <c r="A810" s="3">
        <v>74</v>
      </c>
      <c r="B810" s="1" t="s">
        <v>721</v>
      </c>
      <c r="C810" s="3">
        <v>2011</v>
      </c>
      <c r="D810" s="89">
        <v>2239.5</v>
      </c>
    </row>
    <row r="811" spans="1:4" s="12" customFormat="1" ht="12.75" customHeight="1">
      <c r="A811" s="3">
        <v>75</v>
      </c>
      <c r="B811" s="1" t="s">
        <v>721</v>
      </c>
      <c r="C811" s="3">
        <v>2011</v>
      </c>
      <c r="D811" s="89">
        <v>2239.5</v>
      </c>
    </row>
    <row r="812" spans="1:4" s="12" customFormat="1" ht="12.75" customHeight="1">
      <c r="A812" s="3">
        <v>76</v>
      </c>
      <c r="B812" s="1" t="s">
        <v>721</v>
      </c>
      <c r="C812" s="3">
        <v>2011</v>
      </c>
      <c r="D812" s="89">
        <v>2239.5</v>
      </c>
    </row>
    <row r="813" spans="1:4" s="12" customFormat="1" ht="12.75" customHeight="1">
      <c r="A813" s="3">
        <v>77</v>
      </c>
      <c r="B813" s="1" t="s">
        <v>722</v>
      </c>
      <c r="C813" s="3">
        <v>2011</v>
      </c>
      <c r="D813" s="89">
        <v>3490</v>
      </c>
    </row>
    <row r="814" spans="1:4" s="12" customFormat="1" ht="12.75" customHeight="1">
      <c r="A814" s="3">
        <v>78</v>
      </c>
      <c r="B814" s="1" t="s">
        <v>723</v>
      </c>
      <c r="C814" s="3">
        <v>2011</v>
      </c>
      <c r="D814" s="89">
        <v>460</v>
      </c>
    </row>
    <row r="815" spans="1:4" s="12" customFormat="1" ht="12.75" customHeight="1">
      <c r="A815" s="3">
        <v>79</v>
      </c>
      <c r="B815" s="1" t="s">
        <v>723</v>
      </c>
      <c r="C815" s="3">
        <v>2011</v>
      </c>
      <c r="D815" s="89">
        <v>460</v>
      </c>
    </row>
    <row r="816" spans="1:4" s="12" customFormat="1" ht="12.75" customHeight="1">
      <c r="A816" s="3">
        <v>80</v>
      </c>
      <c r="B816" s="1" t="s">
        <v>719</v>
      </c>
      <c r="C816" s="3">
        <v>2011</v>
      </c>
      <c r="D816" s="89">
        <v>738</v>
      </c>
    </row>
    <row r="817" spans="1:4" s="12" customFormat="1" ht="12.75" customHeight="1">
      <c r="A817" s="3">
        <v>81</v>
      </c>
      <c r="B817" s="1" t="s">
        <v>719</v>
      </c>
      <c r="C817" s="3">
        <v>2011</v>
      </c>
      <c r="D817" s="89">
        <v>382</v>
      </c>
    </row>
    <row r="818" spans="1:4" s="12" customFormat="1" ht="12.75" customHeight="1">
      <c r="A818" s="3">
        <v>82</v>
      </c>
      <c r="B818" s="1" t="s">
        <v>719</v>
      </c>
      <c r="C818" s="3">
        <v>2011</v>
      </c>
      <c r="D818" s="89">
        <v>382</v>
      </c>
    </row>
    <row r="819" spans="1:4" s="12" customFormat="1" ht="12.75" customHeight="1">
      <c r="A819" s="3">
        <v>83</v>
      </c>
      <c r="B819" s="1" t="s">
        <v>719</v>
      </c>
      <c r="C819" s="3">
        <v>2011</v>
      </c>
      <c r="D819" s="89">
        <v>382</v>
      </c>
    </row>
    <row r="820" spans="1:4" s="12" customFormat="1" ht="12.75" customHeight="1">
      <c r="A820" s="3">
        <v>84</v>
      </c>
      <c r="B820" s="1" t="s">
        <v>719</v>
      </c>
      <c r="C820" s="3">
        <v>2011</v>
      </c>
      <c r="D820" s="89">
        <v>382</v>
      </c>
    </row>
    <row r="821" spans="1:4" s="12" customFormat="1" ht="12.75" customHeight="1">
      <c r="A821" s="3">
        <v>85</v>
      </c>
      <c r="B821" s="1" t="s">
        <v>719</v>
      </c>
      <c r="C821" s="3">
        <v>2011</v>
      </c>
      <c r="D821" s="89">
        <v>382</v>
      </c>
    </row>
    <row r="822" spans="1:4" s="12" customFormat="1" ht="12.75" customHeight="1">
      <c r="A822" s="3">
        <v>86</v>
      </c>
      <c r="B822" s="1" t="s">
        <v>720</v>
      </c>
      <c r="C822" s="3">
        <v>2011</v>
      </c>
      <c r="D822" s="89">
        <v>785</v>
      </c>
    </row>
    <row r="823" spans="1:4" s="12" customFormat="1" ht="12.75" customHeight="1">
      <c r="A823" s="3">
        <v>87</v>
      </c>
      <c r="B823" s="1" t="s">
        <v>720</v>
      </c>
      <c r="C823" s="3">
        <v>2011</v>
      </c>
      <c r="D823" s="89">
        <v>785</v>
      </c>
    </row>
    <row r="824" spans="1:4" s="12" customFormat="1" ht="12.75" customHeight="1">
      <c r="A824" s="3">
        <v>88</v>
      </c>
      <c r="B824" s="1" t="s">
        <v>724</v>
      </c>
      <c r="C824" s="3">
        <v>2011</v>
      </c>
      <c r="D824" s="89">
        <v>580</v>
      </c>
    </row>
    <row r="825" spans="1:4" s="12" customFormat="1" ht="12.75" customHeight="1">
      <c r="A825" s="3">
        <v>89</v>
      </c>
      <c r="B825" s="1" t="s">
        <v>725</v>
      </c>
      <c r="C825" s="3">
        <v>2011</v>
      </c>
      <c r="D825" s="89">
        <v>2610.75</v>
      </c>
    </row>
    <row r="826" spans="1:4" s="12" customFormat="1" ht="12.75" customHeight="1">
      <c r="A826" s="3">
        <v>90</v>
      </c>
      <c r="B826" s="1" t="s">
        <v>725</v>
      </c>
      <c r="C826" s="3">
        <v>2011</v>
      </c>
      <c r="D826" s="89">
        <v>2610.75</v>
      </c>
    </row>
    <row r="827" spans="1:4" s="12" customFormat="1" ht="12.75" customHeight="1">
      <c r="A827" s="3">
        <v>91</v>
      </c>
      <c r="B827" s="1" t="s">
        <v>725</v>
      </c>
      <c r="C827" s="3">
        <v>2011</v>
      </c>
      <c r="D827" s="89">
        <v>2524.65</v>
      </c>
    </row>
    <row r="828" spans="1:4" s="12" customFormat="1" ht="12.75" customHeight="1">
      <c r="A828" s="3">
        <v>92</v>
      </c>
      <c r="B828" s="1" t="s">
        <v>725</v>
      </c>
      <c r="C828" s="3">
        <v>2011</v>
      </c>
      <c r="D828" s="89">
        <v>2524.65</v>
      </c>
    </row>
    <row r="829" spans="1:4" s="12" customFormat="1" ht="12.75" customHeight="1">
      <c r="A829" s="3">
        <v>93</v>
      </c>
      <c r="B829" s="1" t="s">
        <v>724</v>
      </c>
      <c r="C829" s="3">
        <v>2011</v>
      </c>
      <c r="D829" s="89">
        <v>590.4</v>
      </c>
    </row>
    <row r="830" spans="1:4" s="12" customFormat="1" ht="12.75" customHeight="1">
      <c r="A830" s="3">
        <v>94</v>
      </c>
      <c r="B830" s="1" t="s">
        <v>724</v>
      </c>
      <c r="C830" s="3">
        <v>2011</v>
      </c>
      <c r="D830" s="89">
        <v>590.4</v>
      </c>
    </row>
    <row r="831" spans="1:4" s="12" customFormat="1" ht="12.75" customHeight="1">
      <c r="A831" s="3">
        <v>95</v>
      </c>
      <c r="B831" s="1" t="s">
        <v>724</v>
      </c>
      <c r="C831" s="3">
        <v>2011</v>
      </c>
      <c r="D831" s="89">
        <v>590.4</v>
      </c>
    </row>
    <row r="832" spans="1:4" s="12" customFormat="1" ht="12.75" customHeight="1">
      <c r="A832" s="3">
        <v>96</v>
      </c>
      <c r="B832" s="241" t="s">
        <v>1593</v>
      </c>
      <c r="C832" s="242">
        <v>2011</v>
      </c>
      <c r="D832" s="243">
        <v>3198</v>
      </c>
    </row>
    <row r="833" spans="1:4" s="12" customFormat="1" ht="12.75" customHeight="1">
      <c r="A833" s="3">
        <v>97</v>
      </c>
      <c r="B833" s="1" t="s">
        <v>726</v>
      </c>
      <c r="C833" s="3">
        <v>2011</v>
      </c>
      <c r="D833" s="89">
        <v>361</v>
      </c>
    </row>
    <row r="834" spans="1:4" s="12" customFormat="1" ht="12.75" customHeight="1">
      <c r="A834" s="3">
        <v>98</v>
      </c>
      <c r="B834" s="1" t="s">
        <v>724</v>
      </c>
      <c r="C834" s="3">
        <v>2011</v>
      </c>
      <c r="D834" s="89">
        <v>590.4</v>
      </c>
    </row>
    <row r="835" spans="1:4" s="12" customFormat="1" ht="12.75" customHeight="1">
      <c r="A835" s="3">
        <v>99</v>
      </c>
      <c r="B835" s="1" t="s">
        <v>719</v>
      </c>
      <c r="C835" s="3">
        <v>2011</v>
      </c>
      <c r="D835" s="89">
        <v>838</v>
      </c>
    </row>
    <row r="836" spans="1:4" s="12" customFormat="1" ht="12.75" customHeight="1">
      <c r="A836" s="3">
        <v>100</v>
      </c>
      <c r="B836" s="1" t="s">
        <v>727</v>
      </c>
      <c r="C836" s="3">
        <v>2011</v>
      </c>
      <c r="D836" s="89">
        <v>2739.21</v>
      </c>
    </row>
    <row r="837" spans="1:4" s="12" customFormat="1" ht="12.75" customHeight="1">
      <c r="A837" s="3">
        <v>101</v>
      </c>
      <c r="B837" s="1" t="s">
        <v>728</v>
      </c>
      <c r="C837" s="3">
        <v>2011</v>
      </c>
      <c r="D837" s="89">
        <v>891</v>
      </c>
    </row>
    <row r="838" spans="1:4" s="12" customFormat="1" ht="12.75" customHeight="1">
      <c r="A838" s="3">
        <v>102</v>
      </c>
      <c r="B838" s="1" t="s">
        <v>729</v>
      </c>
      <c r="C838" s="3">
        <v>2012</v>
      </c>
      <c r="D838" s="89">
        <v>14404.5</v>
      </c>
    </row>
    <row r="839" spans="1:4" s="12" customFormat="1" ht="12.75" customHeight="1">
      <c r="A839" s="3">
        <v>103</v>
      </c>
      <c r="B839" s="1" t="s">
        <v>729</v>
      </c>
      <c r="C839" s="3">
        <v>2012</v>
      </c>
      <c r="D839" s="89">
        <v>14404.51</v>
      </c>
    </row>
    <row r="840" spans="1:4" s="12" customFormat="1" ht="12.75" customHeight="1">
      <c r="A840" s="3">
        <v>104</v>
      </c>
      <c r="B840" s="1" t="s">
        <v>730</v>
      </c>
      <c r="C840" s="3">
        <v>2012</v>
      </c>
      <c r="D840" s="89">
        <v>828.99</v>
      </c>
    </row>
    <row r="841" spans="1:4" s="12" customFormat="1" ht="12.75" customHeight="1">
      <c r="A841" s="3">
        <v>105</v>
      </c>
      <c r="B841" s="1" t="s">
        <v>730</v>
      </c>
      <c r="C841" s="3">
        <v>2012</v>
      </c>
      <c r="D841" s="89">
        <v>829</v>
      </c>
    </row>
    <row r="842" spans="1:4" s="12" customFormat="1" ht="12.75" customHeight="1">
      <c r="A842" s="3">
        <v>106</v>
      </c>
      <c r="B842" s="1" t="s">
        <v>731</v>
      </c>
      <c r="C842" s="3">
        <v>2012</v>
      </c>
      <c r="D842" s="89">
        <v>1067.88</v>
      </c>
    </row>
    <row r="843" spans="1:4" s="12" customFormat="1" ht="12.75" customHeight="1">
      <c r="A843" s="3">
        <v>107</v>
      </c>
      <c r="B843" s="1" t="s">
        <v>732</v>
      </c>
      <c r="C843" s="3">
        <v>2012</v>
      </c>
      <c r="D843" s="89">
        <v>2210.31</v>
      </c>
    </row>
    <row r="844" spans="1:4" s="12" customFormat="1" ht="12.75" customHeight="1">
      <c r="A844" s="3">
        <v>108</v>
      </c>
      <c r="B844" s="1" t="s">
        <v>733</v>
      </c>
      <c r="C844" s="3">
        <v>2012</v>
      </c>
      <c r="D844" s="89">
        <v>624.84</v>
      </c>
    </row>
    <row r="845" spans="1:4" s="12" customFormat="1" ht="12.75" customHeight="1">
      <c r="A845" s="3">
        <v>109</v>
      </c>
      <c r="B845" s="1" t="s">
        <v>730</v>
      </c>
      <c r="C845" s="3">
        <v>2012</v>
      </c>
      <c r="D845" s="89">
        <v>798</v>
      </c>
    </row>
    <row r="846" spans="1:4" s="12" customFormat="1" ht="12.75" customHeight="1">
      <c r="A846" s="3">
        <v>110</v>
      </c>
      <c r="B846" s="1" t="s">
        <v>730</v>
      </c>
      <c r="C846" s="3">
        <v>2012</v>
      </c>
      <c r="D846" s="89">
        <v>696.18</v>
      </c>
    </row>
    <row r="847" spans="1:4" s="132" customFormat="1" ht="12.75" customHeight="1">
      <c r="A847" s="337" t="s">
        <v>2367</v>
      </c>
      <c r="B847" s="338"/>
      <c r="C847" s="339"/>
      <c r="D847" s="148">
        <f>SUM(D737:D846)</f>
        <v>181199.89999999997</v>
      </c>
    </row>
    <row r="848" spans="1:4" s="12" customFormat="1" ht="12.75">
      <c r="A848" s="311" t="s">
        <v>2934</v>
      </c>
      <c r="B848" s="311"/>
      <c r="C848" s="311"/>
      <c r="D848" s="312"/>
    </row>
    <row r="849" spans="1:4" s="12" customFormat="1" ht="12.75">
      <c r="A849" s="3">
        <v>1</v>
      </c>
      <c r="B849" s="1" t="s">
        <v>747</v>
      </c>
      <c r="C849" s="3">
        <v>2008</v>
      </c>
      <c r="D849" s="89">
        <v>9455</v>
      </c>
    </row>
    <row r="850" spans="1:4" s="12" customFormat="1" ht="12.75">
      <c r="A850" s="3">
        <v>2</v>
      </c>
      <c r="B850" s="1" t="s">
        <v>2340</v>
      </c>
      <c r="C850" s="3">
        <v>2008</v>
      </c>
      <c r="D850" s="89">
        <v>7080</v>
      </c>
    </row>
    <row r="851" spans="1:4" s="12" customFormat="1" ht="12.75">
      <c r="A851" s="3">
        <v>3</v>
      </c>
      <c r="B851" s="1" t="s">
        <v>748</v>
      </c>
      <c r="C851" s="3">
        <v>2008</v>
      </c>
      <c r="D851" s="89">
        <v>1436</v>
      </c>
    </row>
    <row r="852" spans="1:4" s="12" customFormat="1" ht="12.75">
      <c r="A852" s="3">
        <v>4</v>
      </c>
      <c r="B852" s="1" t="s">
        <v>748</v>
      </c>
      <c r="C852" s="3">
        <v>2008</v>
      </c>
      <c r="D852" s="89">
        <v>1400</v>
      </c>
    </row>
    <row r="853" spans="1:4" s="12" customFormat="1" ht="12.75">
      <c r="A853" s="3">
        <v>5</v>
      </c>
      <c r="B853" s="1" t="s">
        <v>749</v>
      </c>
      <c r="C853" s="3">
        <v>2008</v>
      </c>
      <c r="D853" s="89">
        <v>954.04</v>
      </c>
    </row>
    <row r="854" spans="1:4" s="12" customFormat="1" ht="12.75">
      <c r="A854" s="3">
        <v>6</v>
      </c>
      <c r="B854" s="1" t="s">
        <v>748</v>
      </c>
      <c r="C854" s="3">
        <v>2008</v>
      </c>
      <c r="D854" s="89">
        <v>1316.1</v>
      </c>
    </row>
    <row r="855" spans="1:4" s="12" customFormat="1" ht="12.75">
      <c r="A855" s="3">
        <v>7</v>
      </c>
      <c r="B855" s="1" t="s">
        <v>750</v>
      </c>
      <c r="C855" s="3">
        <v>2008</v>
      </c>
      <c r="D855" s="89">
        <v>3556.61</v>
      </c>
    </row>
    <row r="856" spans="1:4" s="12" customFormat="1" ht="12.75">
      <c r="A856" s="3">
        <v>8</v>
      </c>
      <c r="B856" s="1" t="s">
        <v>552</v>
      </c>
      <c r="C856" s="3">
        <v>2008</v>
      </c>
      <c r="D856" s="89">
        <v>1915</v>
      </c>
    </row>
    <row r="857" spans="1:4" s="12" customFormat="1" ht="12.75">
      <c r="A857" s="3">
        <v>9</v>
      </c>
      <c r="B857" s="1" t="s">
        <v>751</v>
      </c>
      <c r="C857" s="3">
        <v>2008</v>
      </c>
      <c r="D857" s="89">
        <v>985.33</v>
      </c>
    </row>
    <row r="858" spans="1:4" s="12" customFormat="1" ht="12.75">
      <c r="A858" s="3">
        <v>10</v>
      </c>
      <c r="B858" s="1" t="s">
        <v>752</v>
      </c>
      <c r="C858" s="3">
        <v>2009</v>
      </c>
      <c r="D858" s="89">
        <v>1207.8</v>
      </c>
    </row>
    <row r="859" spans="1:4" s="12" customFormat="1" ht="12.75">
      <c r="A859" s="3">
        <v>11</v>
      </c>
      <c r="B859" s="1" t="s">
        <v>753</v>
      </c>
      <c r="C859" s="3">
        <v>2009</v>
      </c>
      <c r="D859" s="89">
        <v>5392</v>
      </c>
    </row>
    <row r="860" spans="1:4" s="12" customFormat="1" ht="12.75">
      <c r="A860" s="3">
        <v>12</v>
      </c>
      <c r="B860" s="1" t="s">
        <v>754</v>
      </c>
      <c r="C860" s="3">
        <v>2009</v>
      </c>
      <c r="D860" s="89">
        <v>560</v>
      </c>
    </row>
    <row r="861" spans="1:4" s="12" customFormat="1" ht="12.75">
      <c r="A861" s="3">
        <v>13</v>
      </c>
      <c r="B861" s="1" t="s">
        <v>755</v>
      </c>
      <c r="C861" s="3">
        <v>2010</v>
      </c>
      <c r="D861" s="89">
        <v>5240</v>
      </c>
    </row>
    <row r="862" spans="1:4" s="12" customFormat="1" ht="12.75">
      <c r="A862" s="3">
        <v>14</v>
      </c>
      <c r="B862" s="1" t="s">
        <v>756</v>
      </c>
      <c r="C862" s="3">
        <v>2010</v>
      </c>
      <c r="D862" s="89">
        <v>3208.6</v>
      </c>
    </row>
    <row r="863" spans="1:4" s="12" customFormat="1" ht="12.75">
      <c r="A863" s="3">
        <v>15</v>
      </c>
      <c r="B863" s="1" t="s">
        <v>757</v>
      </c>
      <c r="C863" s="3">
        <v>2010</v>
      </c>
      <c r="D863" s="89">
        <v>620</v>
      </c>
    </row>
    <row r="864" spans="1:4" s="12" customFormat="1" ht="12.75">
      <c r="A864" s="3">
        <v>16</v>
      </c>
      <c r="B864" s="1" t="s">
        <v>758</v>
      </c>
      <c r="C864" s="3">
        <v>2010</v>
      </c>
      <c r="D864" s="89">
        <v>4009.99</v>
      </c>
    </row>
    <row r="865" spans="1:4" s="12" customFormat="1" ht="12.75">
      <c r="A865" s="3">
        <v>17</v>
      </c>
      <c r="B865" s="1" t="s">
        <v>755</v>
      </c>
      <c r="C865" s="3">
        <v>2010</v>
      </c>
      <c r="D865" s="89">
        <v>7937.98</v>
      </c>
    </row>
    <row r="866" spans="1:4" s="12" customFormat="1" ht="12.75">
      <c r="A866" s="3">
        <v>18</v>
      </c>
      <c r="B866" s="1" t="s">
        <v>759</v>
      </c>
      <c r="C866" s="3">
        <v>2010</v>
      </c>
      <c r="D866" s="89">
        <v>6878.2</v>
      </c>
    </row>
    <row r="867" spans="1:4" s="12" customFormat="1" ht="12.75">
      <c r="A867" s="3">
        <v>19</v>
      </c>
      <c r="B867" s="1" t="s">
        <v>760</v>
      </c>
      <c r="C867" s="3">
        <v>2010</v>
      </c>
      <c r="D867" s="89">
        <v>8418</v>
      </c>
    </row>
    <row r="868" spans="1:4" s="12" customFormat="1" ht="12.75">
      <c r="A868" s="3">
        <v>20</v>
      </c>
      <c r="B868" s="1" t="s">
        <v>761</v>
      </c>
      <c r="C868" s="3">
        <v>2010</v>
      </c>
      <c r="D868" s="89">
        <v>9832.67</v>
      </c>
    </row>
    <row r="869" spans="1:4" s="12" customFormat="1" ht="26.25">
      <c r="A869" s="3">
        <v>21</v>
      </c>
      <c r="B869" s="1" t="s">
        <v>762</v>
      </c>
      <c r="C869" s="3">
        <v>2011</v>
      </c>
      <c r="D869" s="89">
        <v>11808</v>
      </c>
    </row>
    <row r="870" spans="1:4" s="12" customFormat="1" ht="12.75">
      <c r="A870" s="3">
        <v>22</v>
      </c>
      <c r="B870" s="1" t="s">
        <v>763</v>
      </c>
      <c r="C870" s="3">
        <v>2011</v>
      </c>
      <c r="D870" s="89">
        <v>14482</v>
      </c>
    </row>
    <row r="871" spans="1:4" s="12" customFormat="1" ht="12.75">
      <c r="A871" s="3">
        <v>23</v>
      </c>
      <c r="B871" s="1" t="s">
        <v>764</v>
      </c>
      <c r="C871" s="3">
        <v>2011</v>
      </c>
      <c r="D871" s="89">
        <v>5215.2</v>
      </c>
    </row>
    <row r="872" spans="1:4" s="12" customFormat="1" ht="12.75">
      <c r="A872" s="3">
        <v>24</v>
      </c>
      <c r="B872" s="1" t="s">
        <v>765</v>
      </c>
      <c r="C872" s="3">
        <v>2011</v>
      </c>
      <c r="D872" s="89">
        <v>1869.6</v>
      </c>
    </row>
    <row r="873" spans="1:4" s="12" customFormat="1" ht="12.75">
      <c r="A873" s="3">
        <v>25</v>
      </c>
      <c r="B873" s="1" t="s">
        <v>766</v>
      </c>
      <c r="C873" s="3">
        <v>2011</v>
      </c>
      <c r="D873" s="89">
        <v>1343.93</v>
      </c>
    </row>
    <row r="874" spans="1:4" s="12" customFormat="1" ht="12.75">
      <c r="A874" s="3">
        <v>26</v>
      </c>
      <c r="B874" s="1" t="s">
        <v>767</v>
      </c>
      <c r="C874" s="3">
        <v>2011</v>
      </c>
      <c r="D874" s="89">
        <v>2480</v>
      </c>
    </row>
    <row r="875" spans="1:4" s="12" customFormat="1" ht="12.75">
      <c r="A875" s="3">
        <v>27</v>
      </c>
      <c r="B875" s="1" t="s">
        <v>768</v>
      </c>
      <c r="C875" s="3">
        <v>2011</v>
      </c>
      <c r="D875" s="89">
        <v>1103</v>
      </c>
    </row>
    <row r="876" spans="1:4" s="12" customFormat="1" ht="12.75">
      <c r="A876" s="3">
        <v>28</v>
      </c>
      <c r="B876" s="1" t="s">
        <v>769</v>
      </c>
      <c r="C876" s="3">
        <v>2011</v>
      </c>
      <c r="D876" s="89">
        <v>2400</v>
      </c>
    </row>
    <row r="877" spans="1:4" s="12" customFormat="1" ht="12.75">
      <c r="A877" s="3">
        <v>29</v>
      </c>
      <c r="B877" s="1" t="s">
        <v>770</v>
      </c>
      <c r="C877" s="3">
        <v>2011</v>
      </c>
      <c r="D877" s="89">
        <v>2190</v>
      </c>
    </row>
    <row r="878" spans="1:4" s="12" customFormat="1" ht="12.75">
      <c r="A878" s="3">
        <v>30</v>
      </c>
      <c r="B878" s="1" t="s">
        <v>752</v>
      </c>
      <c r="C878" s="3">
        <v>2012</v>
      </c>
      <c r="D878" s="89">
        <v>820</v>
      </c>
    </row>
    <row r="879" spans="1:4" s="12" customFormat="1" ht="12.75">
      <c r="A879" s="3">
        <v>31</v>
      </c>
      <c r="B879" s="1" t="s">
        <v>771</v>
      </c>
      <c r="C879" s="3">
        <v>2012</v>
      </c>
      <c r="D879" s="89">
        <v>4821.6</v>
      </c>
    </row>
    <row r="880" spans="1:4" s="12" customFormat="1" ht="12.75">
      <c r="A880" s="3">
        <v>32</v>
      </c>
      <c r="B880" s="238" t="s">
        <v>605</v>
      </c>
      <c r="C880" s="32">
        <v>2010</v>
      </c>
      <c r="D880" s="239">
        <v>2099</v>
      </c>
    </row>
    <row r="881" spans="1:4" s="132" customFormat="1" ht="12.75">
      <c r="A881" s="337" t="s">
        <v>2367</v>
      </c>
      <c r="B881" s="338"/>
      <c r="C881" s="339"/>
      <c r="D881" s="148">
        <f>SUM(D849:D880)</f>
        <v>132035.65</v>
      </c>
    </row>
    <row r="882" spans="1:4" s="12" customFormat="1" ht="12.75">
      <c r="A882" s="311" t="s">
        <v>2935</v>
      </c>
      <c r="B882" s="311"/>
      <c r="C882" s="311"/>
      <c r="D882" s="312"/>
    </row>
    <row r="883" spans="1:4" s="12" customFormat="1" ht="12.75">
      <c r="A883" s="3">
        <v>1</v>
      </c>
      <c r="B883" s="1" t="s">
        <v>918</v>
      </c>
      <c r="C883" s="3">
        <v>2008</v>
      </c>
      <c r="D883" s="89">
        <v>3388.52</v>
      </c>
    </row>
    <row r="884" spans="1:4" s="12" customFormat="1" ht="12.75">
      <c r="A884" s="3">
        <v>2</v>
      </c>
      <c r="B884" s="1" t="s">
        <v>919</v>
      </c>
      <c r="C884" s="3">
        <v>2008</v>
      </c>
      <c r="D884" s="89">
        <v>1250</v>
      </c>
    </row>
    <row r="885" spans="1:4" s="12" customFormat="1" ht="12.75">
      <c r="A885" s="3">
        <v>3</v>
      </c>
      <c r="B885" s="1" t="s">
        <v>920</v>
      </c>
      <c r="C885" s="3">
        <v>2008</v>
      </c>
      <c r="D885" s="89">
        <v>1350</v>
      </c>
    </row>
    <row r="886" spans="1:4" s="12" customFormat="1" ht="12.75">
      <c r="A886" s="3">
        <v>4</v>
      </c>
      <c r="B886" s="1" t="s">
        <v>921</v>
      </c>
      <c r="C886" s="3">
        <v>2008</v>
      </c>
      <c r="D886" s="89">
        <v>449941.5</v>
      </c>
    </row>
    <row r="887" spans="1:4" s="12" customFormat="1" ht="12.75">
      <c r="A887" s="3">
        <v>5</v>
      </c>
      <c r="B887" s="1" t="s">
        <v>922</v>
      </c>
      <c r="C887" s="3">
        <v>2008</v>
      </c>
      <c r="D887" s="89">
        <v>3775.41</v>
      </c>
    </row>
    <row r="888" spans="1:4" s="12" customFormat="1" ht="12.75">
      <c r="A888" s="3">
        <v>6</v>
      </c>
      <c r="B888" s="1" t="s">
        <v>923</v>
      </c>
      <c r="C888" s="3">
        <v>2008</v>
      </c>
      <c r="D888" s="89">
        <v>2400</v>
      </c>
    </row>
    <row r="889" spans="1:4" s="12" customFormat="1" ht="12.75">
      <c r="A889" s="3">
        <v>7</v>
      </c>
      <c r="B889" s="1" t="s">
        <v>924</v>
      </c>
      <c r="C889" s="3">
        <v>2008</v>
      </c>
      <c r="D889" s="89">
        <v>2850</v>
      </c>
    </row>
    <row r="890" spans="1:4" s="12" customFormat="1" ht="12.75">
      <c r="A890" s="3">
        <v>8</v>
      </c>
      <c r="B890" s="1" t="s">
        <v>925</v>
      </c>
      <c r="C890" s="3">
        <v>2008</v>
      </c>
      <c r="D890" s="89">
        <v>4180</v>
      </c>
    </row>
    <row r="891" spans="1:4" s="12" customFormat="1" ht="12.75">
      <c r="A891" s="3">
        <v>9</v>
      </c>
      <c r="B891" s="1" t="s">
        <v>926</v>
      </c>
      <c r="C891" s="3">
        <v>2008</v>
      </c>
      <c r="D891" s="89">
        <v>84709.5</v>
      </c>
    </row>
    <row r="892" spans="1:4" s="12" customFormat="1" ht="12.75">
      <c r="A892" s="3">
        <v>10</v>
      </c>
      <c r="B892" s="1" t="s">
        <v>927</v>
      </c>
      <c r="C892" s="3">
        <v>2008</v>
      </c>
      <c r="D892" s="89">
        <v>58564.59</v>
      </c>
    </row>
    <row r="893" spans="1:4" s="12" customFormat="1" ht="12.75">
      <c r="A893" s="3">
        <v>11</v>
      </c>
      <c r="B893" s="1" t="s">
        <v>928</v>
      </c>
      <c r="C893" s="3">
        <v>2009</v>
      </c>
      <c r="D893" s="89">
        <v>2092.22</v>
      </c>
    </row>
    <row r="894" spans="1:4" s="12" customFormat="1" ht="12.75">
      <c r="A894" s="3">
        <v>12</v>
      </c>
      <c r="B894" s="1" t="s">
        <v>929</v>
      </c>
      <c r="C894" s="3">
        <v>2010</v>
      </c>
      <c r="D894" s="89">
        <v>4087.3</v>
      </c>
    </row>
    <row r="895" spans="1:4" s="12" customFormat="1" ht="12.75">
      <c r="A895" s="3">
        <v>13</v>
      </c>
      <c r="B895" s="1" t="s">
        <v>930</v>
      </c>
      <c r="C895" s="3">
        <v>2011</v>
      </c>
      <c r="D895" s="89">
        <v>8524</v>
      </c>
    </row>
    <row r="896" spans="1:4" s="12" customFormat="1" ht="12.75">
      <c r="A896" s="3">
        <v>14</v>
      </c>
      <c r="B896" s="1" t="s">
        <v>931</v>
      </c>
      <c r="C896" s="3">
        <v>2011</v>
      </c>
      <c r="D896" s="89">
        <v>2501.34</v>
      </c>
    </row>
    <row r="897" spans="1:4" s="12" customFormat="1" ht="12.75">
      <c r="A897" s="3">
        <v>15</v>
      </c>
      <c r="B897" s="1" t="s">
        <v>932</v>
      </c>
      <c r="C897" s="3">
        <v>2011</v>
      </c>
      <c r="D897" s="89">
        <v>15425</v>
      </c>
    </row>
    <row r="898" spans="1:4" s="12" customFormat="1" ht="12.75">
      <c r="A898" s="3">
        <v>16</v>
      </c>
      <c r="B898" s="1" t="s">
        <v>933</v>
      </c>
      <c r="C898" s="3">
        <v>2012</v>
      </c>
      <c r="D898" s="89">
        <v>3085</v>
      </c>
    </row>
    <row r="899" spans="1:4" s="12" customFormat="1" ht="12.75">
      <c r="A899" s="3">
        <v>17</v>
      </c>
      <c r="B899" s="1" t="s">
        <v>934</v>
      </c>
      <c r="C899" s="3">
        <v>2011</v>
      </c>
      <c r="D899" s="89">
        <v>2156.75</v>
      </c>
    </row>
    <row r="900" spans="1:4" s="12" customFormat="1" ht="12.75">
      <c r="A900" s="3">
        <v>18</v>
      </c>
      <c r="B900" s="1" t="s">
        <v>935</v>
      </c>
      <c r="C900" s="3">
        <v>2011</v>
      </c>
      <c r="D900" s="89">
        <v>2503.21</v>
      </c>
    </row>
    <row r="901" spans="1:4" s="132" customFormat="1" ht="12.75">
      <c r="A901" s="337" t="s">
        <v>2367</v>
      </c>
      <c r="B901" s="338"/>
      <c r="C901" s="339"/>
      <c r="D901" s="148">
        <f>SUM(D883:D900)</f>
        <v>652784.3399999999</v>
      </c>
    </row>
    <row r="902" spans="1:4" s="12" customFormat="1" ht="25.5" customHeight="1">
      <c r="A902" s="311" t="s">
        <v>2936</v>
      </c>
      <c r="B902" s="311"/>
      <c r="C902" s="311"/>
      <c r="D902" s="312"/>
    </row>
    <row r="903" spans="1:4" s="12" customFormat="1" ht="12.75">
      <c r="A903" s="3">
        <v>1</v>
      </c>
      <c r="B903" s="238" t="s">
        <v>654</v>
      </c>
      <c r="C903" s="32">
        <v>2009</v>
      </c>
      <c r="D903" s="239">
        <v>36600</v>
      </c>
    </row>
    <row r="904" spans="1:4" s="132" customFormat="1" ht="12.75">
      <c r="A904" s="310" t="s">
        <v>2367</v>
      </c>
      <c r="B904" s="310"/>
      <c r="C904" s="310"/>
      <c r="D904" s="148">
        <f>SUM(D903)</f>
        <v>36600</v>
      </c>
    </row>
    <row r="905" spans="1:4" s="12" customFormat="1" ht="12.75">
      <c r="A905" s="47"/>
      <c r="B905" s="45"/>
      <c r="C905" s="28"/>
      <c r="D905" s="82"/>
    </row>
    <row r="906" spans="1:4" s="12" customFormat="1" ht="12.75">
      <c r="A906" s="43"/>
      <c r="B906" s="45"/>
      <c r="C906" s="80"/>
      <c r="D906" s="82"/>
    </row>
    <row r="907" spans="1:4" s="12" customFormat="1" ht="12.75">
      <c r="A907" s="341" t="s">
        <v>2369</v>
      </c>
      <c r="B907" s="341"/>
      <c r="C907" s="341"/>
      <c r="D907" s="341"/>
    </row>
    <row r="908" spans="1:4" s="12" customFormat="1" ht="26.25">
      <c r="A908" s="128" t="s">
        <v>1983</v>
      </c>
      <c r="B908" s="128" t="s">
        <v>1991</v>
      </c>
      <c r="C908" s="128" t="s">
        <v>1992</v>
      </c>
      <c r="D908" s="147" t="s">
        <v>1993</v>
      </c>
    </row>
    <row r="909" spans="1:4" ht="12.75">
      <c r="A909" s="311" t="s">
        <v>1125</v>
      </c>
      <c r="B909" s="311"/>
      <c r="C909" s="311"/>
      <c r="D909" s="311"/>
    </row>
    <row r="910" spans="1:4" s="12" customFormat="1" ht="12.75">
      <c r="A910" s="3">
        <v>1</v>
      </c>
      <c r="B910" s="230" t="s">
        <v>1099</v>
      </c>
      <c r="C910" s="231">
        <v>2008</v>
      </c>
      <c r="D910" s="232">
        <v>1458</v>
      </c>
    </row>
    <row r="911" spans="1:4" s="12" customFormat="1" ht="12.75">
      <c r="A911" s="3">
        <v>2</v>
      </c>
      <c r="B911" s="230" t="s">
        <v>1100</v>
      </c>
      <c r="C911" s="231">
        <v>2008</v>
      </c>
      <c r="D911" s="232">
        <v>99900.01</v>
      </c>
    </row>
    <row r="912" spans="1:4" s="12" customFormat="1" ht="12.75">
      <c r="A912" s="3">
        <v>3</v>
      </c>
      <c r="B912" s="230" t="s">
        <v>1101</v>
      </c>
      <c r="C912" s="231">
        <v>2010</v>
      </c>
      <c r="D912" s="232">
        <v>619.76</v>
      </c>
    </row>
    <row r="913" spans="1:4" s="12" customFormat="1" ht="12.75">
      <c r="A913" s="3">
        <v>4</v>
      </c>
      <c r="B913" s="230" t="s">
        <v>1101</v>
      </c>
      <c r="C913" s="231">
        <v>2010</v>
      </c>
      <c r="D913" s="232">
        <v>619.76</v>
      </c>
    </row>
    <row r="914" spans="1:4" s="12" customFormat="1" ht="12.75">
      <c r="A914" s="3">
        <v>5</v>
      </c>
      <c r="B914" s="230" t="s">
        <v>1102</v>
      </c>
      <c r="C914" s="231">
        <v>2010</v>
      </c>
      <c r="D914" s="232">
        <v>520</v>
      </c>
    </row>
    <row r="915" spans="1:4" s="12" customFormat="1" ht="12.75">
      <c r="A915" s="3">
        <v>6</v>
      </c>
      <c r="B915" s="230" t="s">
        <v>1103</v>
      </c>
      <c r="C915" s="231">
        <v>2009</v>
      </c>
      <c r="D915" s="232">
        <v>1448</v>
      </c>
    </row>
    <row r="916" spans="1:4" s="132" customFormat="1" ht="12.75">
      <c r="A916" s="337" t="s">
        <v>2367</v>
      </c>
      <c r="B916" s="338"/>
      <c r="C916" s="339"/>
      <c r="D916" s="148">
        <f>SUM(D910:D915)</f>
        <v>104565.52999999998</v>
      </c>
    </row>
    <row r="917" spans="1:4" s="12" customFormat="1" ht="12.75">
      <c r="A917" s="311" t="s">
        <v>2551</v>
      </c>
      <c r="B917" s="311"/>
      <c r="C917" s="311"/>
      <c r="D917" s="311"/>
    </row>
    <row r="918" spans="1:4" s="12" customFormat="1" ht="12.75">
      <c r="A918" s="3">
        <v>1</v>
      </c>
      <c r="B918" s="1" t="s">
        <v>2542</v>
      </c>
      <c r="C918" s="3">
        <v>2011</v>
      </c>
      <c r="D918" s="89">
        <v>2376</v>
      </c>
    </row>
    <row r="919" spans="1:4" s="12" customFormat="1" ht="12.75">
      <c r="A919" s="3">
        <v>2</v>
      </c>
      <c r="B919" s="1" t="s">
        <v>2543</v>
      </c>
      <c r="C919" s="3">
        <v>2009</v>
      </c>
      <c r="D919" s="89">
        <v>1947.4</v>
      </c>
    </row>
    <row r="920" spans="1:4" s="12" customFormat="1" ht="12.75">
      <c r="A920" s="3">
        <v>3</v>
      </c>
      <c r="B920" s="1" t="s">
        <v>2544</v>
      </c>
      <c r="C920" s="3">
        <v>2011</v>
      </c>
      <c r="D920" s="89">
        <v>10368</v>
      </c>
    </row>
    <row r="921" spans="1:4" s="12" customFormat="1" ht="12.75">
      <c r="A921" s="3">
        <v>4</v>
      </c>
      <c r="B921" s="1" t="s">
        <v>2546</v>
      </c>
      <c r="C921" s="3">
        <v>2011</v>
      </c>
      <c r="D921" s="89">
        <v>5508</v>
      </c>
    </row>
    <row r="922" spans="1:4" s="12" customFormat="1" ht="12.75">
      <c r="A922" s="3">
        <v>5</v>
      </c>
      <c r="B922" s="1" t="s">
        <v>2545</v>
      </c>
      <c r="C922" s="3">
        <v>2011</v>
      </c>
      <c r="D922" s="89">
        <v>9396</v>
      </c>
    </row>
    <row r="923" spans="1:4" s="12" customFormat="1" ht="12.75">
      <c r="A923" s="3">
        <v>6</v>
      </c>
      <c r="B923" s="1" t="s">
        <v>2547</v>
      </c>
      <c r="C923" s="3">
        <v>2011</v>
      </c>
      <c r="D923" s="89">
        <v>6156</v>
      </c>
    </row>
    <row r="924" spans="1:4" s="12" customFormat="1" ht="12.75">
      <c r="A924" s="3">
        <v>7</v>
      </c>
      <c r="B924" s="233" t="s">
        <v>2799</v>
      </c>
      <c r="C924" s="3">
        <v>2011</v>
      </c>
      <c r="D924" s="89">
        <v>7333.2</v>
      </c>
    </row>
    <row r="925" spans="1:4" s="12" customFormat="1" ht="12.75">
      <c r="A925" s="3">
        <v>8</v>
      </c>
      <c r="B925" s="1" t="s">
        <v>2548</v>
      </c>
      <c r="C925" s="3">
        <v>2011</v>
      </c>
      <c r="D925" s="244">
        <v>1002.24</v>
      </c>
    </row>
    <row r="926" spans="1:4" s="12" customFormat="1" ht="12.75">
      <c r="A926" s="3">
        <v>9</v>
      </c>
      <c r="B926" s="233" t="s">
        <v>2549</v>
      </c>
      <c r="C926" s="3">
        <v>2011</v>
      </c>
      <c r="D926" s="244">
        <v>8208</v>
      </c>
    </row>
    <row r="927" spans="1:4" s="12" customFormat="1" ht="12.75">
      <c r="A927" s="3">
        <v>10</v>
      </c>
      <c r="B927" s="1" t="s">
        <v>2550</v>
      </c>
      <c r="C927" s="3">
        <v>2011</v>
      </c>
      <c r="D927" s="244">
        <v>8208</v>
      </c>
    </row>
    <row r="928" spans="1:4" s="132" customFormat="1" ht="12.75">
      <c r="A928" s="337" t="s">
        <v>2367</v>
      </c>
      <c r="B928" s="338"/>
      <c r="C928" s="339"/>
      <c r="D928" s="148">
        <f>SUM(D918:D927)</f>
        <v>60502.84</v>
      </c>
    </row>
    <row r="929" spans="1:4" ht="12.75">
      <c r="A929" s="311" t="s">
        <v>435</v>
      </c>
      <c r="B929" s="311"/>
      <c r="C929" s="311"/>
      <c r="D929" s="311"/>
    </row>
    <row r="930" spans="1:4" s="12" customFormat="1" ht="12.75">
      <c r="A930" s="3">
        <v>1</v>
      </c>
      <c r="B930" s="1" t="s">
        <v>1290</v>
      </c>
      <c r="C930" s="3">
        <v>2008</v>
      </c>
      <c r="D930" s="89">
        <v>5215</v>
      </c>
    </row>
    <row r="931" spans="1:4" s="12" customFormat="1" ht="12.75">
      <c r="A931" s="3">
        <v>2</v>
      </c>
      <c r="B931" s="233" t="s">
        <v>1291</v>
      </c>
      <c r="C931" s="3">
        <v>2009</v>
      </c>
      <c r="D931" s="89">
        <v>2380</v>
      </c>
    </row>
    <row r="932" spans="1:4" s="12" customFormat="1" ht="12.75">
      <c r="A932" s="3">
        <v>3</v>
      </c>
      <c r="B932" s="233" t="s">
        <v>1292</v>
      </c>
      <c r="C932" s="3">
        <v>2009</v>
      </c>
      <c r="D932" s="89">
        <v>3414.78</v>
      </c>
    </row>
    <row r="933" spans="1:4" s="12" customFormat="1" ht="12.75">
      <c r="A933" s="3">
        <v>4</v>
      </c>
      <c r="B933" s="233" t="s">
        <v>1292</v>
      </c>
      <c r="C933" s="3">
        <v>2009</v>
      </c>
      <c r="D933" s="89">
        <v>3414.78</v>
      </c>
    </row>
    <row r="934" spans="1:4" s="12" customFormat="1" ht="12.75">
      <c r="A934" s="3">
        <v>5</v>
      </c>
      <c r="B934" s="233" t="s">
        <v>1292</v>
      </c>
      <c r="C934" s="3">
        <v>2009</v>
      </c>
      <c r="D934" s="89">
        <v>3414.78</v>
      </c>
    </row>
    <row r="935" spans="1:4" s="12" customFormat="1" ht="12.75">
      <c r="A935" s="3">
        <v>6</v>
      </c>
      <c r="B935" s="233" t="s">
        <v>1292</v>
      </c>
      <c r="C935" s="3">
        <v>2009</v>
      </c>
      <c r="D935" s="89">
        <v>3414.78</v>
      </c>
    </row>
    <row r="936" spans="1:4" s="12" customFormat="1" ht="12.75">
      <c r="A936" s="3">
        <v>7</v>
      </c>
      <c r="B936" s="233" t="s">
        <v>1292</v>
      </c>
      <c r="C936" s="3">
        <v>2009</v>
      </c>
      <c r="D936" s="89">
        <v>3414.78</v>
      </c>
    </row>
    <row r="937" spans="1:4" s="12" customFormat="1" ht="12.75">
      <c r="A937" s="3">
        <v>8</v>
      </c>
      <c r="B937" s="233" t="s">
        <v>1292</v>
      </c>
      <c r="C937" s="3">
        <v>2009</v>
      </c>
      <c r="D937" s="89">
        <v>3414.78</v>
      </c>
    </row>
    <row r="938" spans="1:4" s="12" customFormat="1" ht="12.75">
      <c r="A938" s="3">
        <v>9</v>
      </c>
      <c r="B938" s="233" t="s">
        <v>1292</v>
      </c>
      <c r="C938" s="3">
        <v>2009</v>
      </c>
      <c r="D938" s="89">
        <v>3414.78</v>
      </c>
    </row>
    <row r="939" spans="1:4" s="12" customFormat="1" ht="12.75">
      <c r="A939" s="3">
        <v>10</v>
      </c>
      <c r="B939" s="233" t="s">
        <v>1292</v>
      </c>
      <c r="C939" s="3">
        <v>2009</v>
      </c>
      <c r="D939" s="89">
        <v>3414.78</v>
      </c>
    </row>
    <row r="940" spans="1:4" s="12" customFormat="1" ht="12.75">
      <c r="A940" s="3">
        <v>11</v>
      </c>
      <c r="B940" s="233" t="s">
        <v>1292</v>
      </c>
      <c r="C940" s="3">
        <v>2009</v>
      </c>
      <c r="D940" s="89">
        <v>3414.78</v>
      </c>
    </row>
    <row r="941" spans="1:4" s="12" customFormat="1" ht="12.75">
      <c r="A941" s="3">
        <v>12</v>
      </c>
      <c r="B941" s="233" t="s">
        <v>1292</v>
      </c>
      <c r="C941" s="3">
        <v>2009</v>
      </c>
      <c r="D941" s="89">
        <v>3414.78</v>
      </c>
    </row>
    <row r="942" spans="1:4" s="12" customFormat="1" ht="12.75">
      <c r="A942" s="3">
        <v>13</v>
      </c>
      <c r="B942" s="233" t="s">
        <v>1292</v>
      </c>
      <c r="C942" s="3">
        <v>2009</v>
      </c>
      <c r="D942" s="89">
        <v>3414.78</v>
      </c>
    </row>
    <row r="943" spans="1:4" s="12" customFormat="1" ht="12.75">
      <c r="A943" s="3">
        <v>14</v>
      </c>
      <c r="B943" s="233" t="s">
        <v>1292</v>
      </c>
      <c r="C943" s="3">
        <v>2009</v>
      </c>
      <c r="D943" s="89">
        <v>3414.78</v>
      </c>
    </row>
    <row r="944" spans="1:4" s="12" customFormat="1" ht="12.75">
      <c r="A944" s="3">
        <v>15</v>
      </c>
      <c r="B944" s="233" t="s">
        <v>1293</v>
      </c>
      <c r="C944" s="3">
        <v>2010</v>
      </c>
      <c r="D944" s="89">
        <v>3880</v>
      </c>
    </row>
    <row r="945" spans="1:4" s="12" customFormat="1" ht="12.75">
      <c r="A945" s="3">
        <v>16</v>
      </c>
      <c r="B945" s="233" t="s">
        <v>1294</v>
      </c>
      <c r="C945" s="3">
        <v>2010</v>
      </c>
      <c r="D945" s="89">
        <v>2970</v>
      </c>
    </row>
    <row r="946" spans="1:4" s="12" customFormat="1" ht="12.75">
      <c r="A946" s="3">
        <v>17</v>
      </c>
      <c r="B946" s="1" t="s">
        <v>1295</v>
      </c>
      <c r="C946" s="3">
        <v>2011</v>
      </c>
      <c r="D946" s="89">
        <v>2134.05</v>
      </c>
    </row>
    <row r="947" spans="1:4" s="12" customFormat="1" ht="12.75">
      <c r="A947" s="3">
        <v>18</v>
      </c>
      <c r="B947" s="1" t="s">
        <v>1296</v>
      </c>
      <c r="C947" s="3">
        <v>2011</v>
      </c>
      <c r="D947" s="89">
        <v>2800</v>
      </c>
    </row>
    <row r="948" spans="1:4" s="12" customFormat="1" ht="12.75">
      <c r="A948" s="3">
        <v>19</v>
      </c>
      <c r="B948" s="1" t="s">
        <v>1297</v>
      </c>
      <c r="C948" s="3">
        <v>2011</v>
      </c>
      <c r="D948" s="89">
        <v>2099</v>
      </c>
    </row>
    <row r="949" spans="1:4" s="12" customFormat="1" ht="12.75">
      <c r="A949" s="3">
        <v>20</v>
      </c>
      <c r="B949" s="21" t="s">
        <v>1298</v>
      </c>
      <c r="C949" s="3">
        <v>2012</v>
      </c>
      <c r="D949" s="89">
        <v>2599</v>
      </c>
    </row>
    <row r="950" spans="1:4" s="12" customFormat="1" ht="12.75">
      <c r="A950" s="3">
        <v>21</v>
      </c>
      <c r="B950" s="21" t="s">
        <v>2688</v>
      </c>
      <c r="C950" s="3">
        <v>2011</v>
      </c>
      <c r="D950" s="89">
        <v>1829</v>
      </c>
    </row>
    <row r="951" spans="1:4" s="12" customFormat="1" ht="12.75">
      <c r="A951" s="3">
        <v>22</v>
      </c>
      <c r="B951" s="21" t="s">
        <v>2689</v>
      </c>
      <c r="C951" s="3">
        <v>2011</v>
      </c>
      <c r="D951" s="89">
        <v>2239</v>
      </c>
    </row>
    <row r="952" spans="1:4" s="12" customFormat="1" ht="12.75">
      <c r="A952" s="3">
        <v>23</v>
      </c>
      <c r="B952" s="21" t="s">
        <v>2690</v>
      </c>
      <c r="C952" s="3">
        <v>2011</v>
      </c>
      <c r="D952" s="89">
        <v>1695</v>
      </c>
    </row>
    <row r="953" spans="1:4" s="12" customFormat="1" ht="12.75">
      <c r="A953" s="3">
        <v>24</v>
      </c>
      <c r="B953" s="21" t="s">
        <v>2692</v>
      </c>
      <c r="C953" s="3">
        <v>2011</v>
      </c>
      <c r="D953" s="89">
        <v>2684.47</v>
      </c>
    </row>
    <row r="954" spans="1:4" s="132" customFormat="1" ht="12.75">
      <c r="A954" s="337" t="s">
        <v>2367</v>
      </c>
      <c r="B954" s="338"/>
      <c r="C954" s="339"/>
      <c r="D954" s="148">
        <f>SUM(D930:D953)</f>
        <v>73501.88</v>
      </c>
    </row>
    <row r="955" spans="1:4" s="12" customFormat="1" ht="12.75">
      <c r="A955" s="311" t="s">
        <v>414</v>
      </c>
      <c r="B955" s="311"/>
      <c r="C955" s="311"/>
      <c r="D955" s="311"/>
    </row>
    <row r="956" spans="1:4" s="12" customFormat="1" ht="12.75">
      <c r="A956" s="3">
        <v>1</v>
      </c>
      <c r="B956" s="21" t="s">
        <v>432</v>
      </c>
      <c r="C956" s="23">
        <v>2008</v>
      </c>
      <c r="D956" s="89">
        <v>3165</v>
      </c>
    </row>
    <row r="957" spans="1:4" s="12" customFormat="1" ht="12.75">
      <c r="A957" s="3">
        <v>2</v>
      </c>
      <c r="B957" s="21" t="s">
        <v>432</v>
      </c>
      <c r="C957" s="236">
        <v>2011</v>
      </c>
      <c r="D957" s="89">
        <v>2658.8</v>
      </c>
    </row>
    <row r="958" spans="1:4" s="132" customFormat="1" ht="12.75">
      <c r="A958" s="337" t="s">
        <v>2367</v>
      </c>
      <c r="B958" s="338"/>
      <c r="C958" s="339"/>
      <c r="D958" s="148">
        <f>SUM(D956:D957)</f>
        <v>5823.8</v>
      </c>
    </row>
    <row r="959" spans="1:4" ht="12.75">
      <c r="A959" s="311" t="s">
        <v>2243</v>
      </c>
      <c r="B959" s="311"/>
      <c r="C959" s="311"/>
      <c r="D959" s="311"/>
    </row>
    <row r="960" spans="1:4" s="12" customFormat="1" ht="12.75">
      <c r="A960" s="3">
        <v>1</v>
      </c>
      <c r="B960" s="21" t="s">
        <v>2825</v>
      </c>
      <c r="C960" s="3">
        <v>2010</v>
      </c>
      <c r="D960" s="89">
        <v>1190</v>
      </c>
    </row>
    <row r="961" spans="1:4" s="12" customFormat="1" ht="12.75">
      <c r="A961" s="3">
        <v>2</v>
      </c>
      <c r="B961" s="21" t="s">
        <v>2826</v>
      </c>
      <c r="C961" s="3">
        <v>2009</v>
      </c>
      <c r="D961" s="89">
        <v>3229.05</v>
      </c>
    </row>
    <row r="962" spans="1:4" s="166" customFormat="1" ht="12.75">
      <c r="A962" s="337" t="s">
        <v>2367</v>
      </c>
      <c r="B962" s="338"/>
      <c r="C962" s="339"/>
      <c r="D962" s="148">
        <f>SUM(D960:D961)</f>
        <v>4419.05</v>
      </c>
    </row>
    <row r="963" spans="1:4" s="16" customFormat="1" ht="12.75">
      <c r="A963" s="311" t="s">
        <v>1785</v>
      </c>
      <c r="B963" s="311"/>
      <c r="C963" s="311"/>
      <c r="D963" s="311"/>
    </row>
    <row r="964" spans="1:4" s="245" customFormat="1" ht="12.75">
      <c r="A964" s="3">
        <v>1</v>
      </c>
      <c r="B964" s="1" t="s">
        <v>1786</v>
      </c>
      <c r="C964" s="3">
        <v>2008</v>
      </c>
      <c r="D964" s="89">
        <v>2110</v>
      </c>
    </row>
    <row r="965" spans="1:4" s="245" customFormat="1" ht="12.75">
      <c r="A965" s="3">
        <v>2</v>
      </c>
      <c r="B965" s="1" t="s">
        <v>1787</v>
      </c>
      <c r="C965" s="3">
        <v>2009</v>
      </c>
      <c r="D965" s="89">
        <v>1299</v>
      </c>
    </row>
    <row r="966" spans="1:4" s="245" customFormat="1" ht="12.75">
      <c r="A966" s="3">
        <v>3</v>
      </c>
      <c r="B966" s="1" t="s">
        <v>1788</v>
      </c>
      <c r="C966" s="3">
        <v>2009</v>
      </c>
      <c r="D966" s="89">
        <v>3050</v>
      </c>
    </row>
    <row r="967" spans="1:4" s="245" customFormat="1" ht="12.75">
      <c r="A967" s="3">
        <v>4</v>
      </c>
      <c r="B967" s="1" t="s">
        <v>1789</v>
      </c>
      <c r="C967" s="3">
        <v>2009</v>
      </c>
      <c r="D967" s="89">
        <v>560.66</v>
      </c>
    </row>
    <row r="968" spans="1:4" s="245" customFormat="1" ht="12.75">
      <c r="A968" s="3">
        <v>5</v>
      </c>
      <c r="B968" s="1" t="s">
        <v>1790</v>
      </c>
      <c r="C968" s="3">
        <v>2009</v>
      </c>
      <c r="D968" s="89">
        <v>1984.43</v>
      </c>
    </row>
    <row r="969" spans="1:4" s="245" customFormat="1" ht="12.75">
      <c r="A969" s="3">
        <v>6</v>
      </c>
      <c r="B969" s="1" t="s">
        <v>1791</v>
      </c>
      <c r="C969" s="3">
        <v>2009</v>
      </c>
      <c r="D969" s="89">
        <v>885.25</v>
      </c>
    </row>
    <row r="970" spans="1:4" s="245" customFormat="1" ht="12.75">
      <c r="A970" s="3">
        <v>7</v>
      </c>
      <c r="B970" s="1" t="s">
        <v>1792</v>
      </c>
      <c r="C970" s="3">
        <v>2009</v>
      </c>
      <c r="D970" s="89">
        <v>448.36</v>
      </c>
    </row>
    <row r="971" spans="1:4" s="245" customFormat="1" ht="12.75">
      <c r="A971" s="3">
        <v>8</v>
      </c>
      <c r="B971" s="1" t="s">
        <v>1793</v>
      </c>
      <c r="C971" s="3">
        <v>2009</v>
      </c>
      <c r="D971" s="89">
        <v>1299</v>
      </c>
    </row>
    <row r="972" spans="1:4" s="245" customFormat="1" ht="12.75">
      <c r="A972" s="3">
        <v>9</v>
      </c>
      <c r="B972" s="1" t="s">
        <v>1794</v>
      </c>
      <c r="C972" s="3">
        <v>2009</v>
      </c>
      <c r="D972" s="89">
        <v>547</v>
      </c>
    </row>
    <row r="973" spans="1:4" s="245" customFormat="1" ht="12.75">
      <c r="A973" s="3">
        <v>10</v>
      </c>
      <c r="B973" s="1" t="s">
        <v>1795</v>
      </c>
      <c r="C973" s="3">
        <v>2009</v>
      </c>
      <c r="D973" s="89">
        <v>2421</v>
      </c>
    </row>
    <row r="974" spans="1:4" s="245" customFormat="1" ht="12.75">
      <c r="A974" s="3">
        <v>11</v>
      </c>
      <c r="B974" s="1" t="s">
        <v>1796</v>
      </c>
      <c r="C974" s="3">
        <v>2009</v>
      </c>
      <c r="D974" s="89">
        <v>1586</v>
      </c>
    </row>
    <row r="975" spans="1:4" s="245" customFormat="1" ht="12.75">
      <c r="A975" s="3">
        <v>12</v>
      </c>
      <c r="B975" s="1" t="s">
        <v>1797</v>
      </c>
      <c r="C975" s="3">
        <v>2011</v>
      </c>
      <c r="D975" s="89">
        <v>14634.15</v>
      </c>
    </row>
    <row r="976" spans="1:4" s="245" customFormat="1" ht="12.75">
      <c r="A976" s="3">
        <v>13</v>
      </c>
      <c r="B976" s="1" t="s">
        <v>1798</v>
      </c>
      <c r="C976" s="3">
        <v>2011</v>
      </c>
      <c r="D976" s="89">
        <v>4715.44</v>
      </c>
    </row>
    <row r="977" spans="1:4" s="245" customFormat="1" ht="12.75">
      <c r="A977" s="3">
        <v>14</v>
      </c>
      <c r="B977" s="1" t="s">
        <v>1799</v>
      </c>
      <c r="C977" s="3">
        <v>2011</v>
      </c>
      <c r="D977" s="89">
        <v>29268.32</v>
      </c>
    </row>
    <row r="978" spans="1:4" s="245" customFormat="1" ht="12.75">
      <c r="A978" s="3">
        <v>15</v>
      </c>
      <c r="B978" s="1" t="s">
        <v>1800</v>
      </c>
      <c r="C978" s="3">
        <v>2011</v>
      </c>
      <c r="D978" s="89">
        <v>19512.2</v>
      </c>
    </row>
    <row r="979" spans="1:4" s="245" customFormat="1" ht="12.75">
      <c r="A979" s="3">
        <v>16</v>
      </c>
      <c r="B979" s="1" t="s">
        <v>1801</v>
      </c>
      <c r="C979" s="3">
        <v>2011</v>
      </c>
      <c r="D979" s="89">
        <v>4878.04</v>
      </c>
    </row>
    <row r="980" spans="1:4" s="245" customFormat="1" ht="12.75">
      <c r="A980" s="3">
        <v>17</v>
      </c>
      <c r="B980" s="1" t="s">
        <v>1802</v>
      </c>
      <c r="C980" s="3">
        <v>2011</v>
      </c>
      <c r="D980" s="89">
        <v>4878.04</v>
      </c>
    </row>
    <row r="981" spans="1:4" s="245" customFormat="1" ht="12.75">
      <c r="A981" s="3">
        <v>18</v>
      </c>
      <c r="B981" s="1" t="s">
        <v>1803</v>
      </c>
      <c r="C981" s="3">
        <v>2011</v>
      </c>
      <c r="D981" s="89">
        <v>2601.6</v>
      </c>
    </row>
    <row r="982" spans="1:4" s="245" customFormat="1" ht="12.75">
      <c r="A982" s="3">
        <v>19</v>
      </c>
      <c r="B982" s="1" t="s">
        <v>1804</v>
      </c>
      <c r="C982" s="3">
        <v>2011</v>
      </c>
      <c r="D982" s="89">
        <v>349.59</v>
      </c>
    </row>
    <row r="983" spans="1:4" s="245" customFormat="1" ht="12.75">
      <c r="A983" s="3">
        <v>20</v>
      </c>
      <c r="B983" s="1" t="s">
        <v>1805</v>
      </c>
      <c r="C983" s="3">
        <v>2011</v>
      </c>
      <c r="D983" s="89">
        <v>4065.04</v>
      </c>
    </row>
    <row r="984" spans="1:4" s="245" customFormat="1" ht="12.75">
      <c r="A984" s="3">
        <v>21</v>
      </c>
      <c r="B984" s="1" t="s">
        <v>1806</v>
      </c>
      <c r="C984" s="3">
        <v>2011</v>
      </c>
      <c r="D984" s="89">
        <v>3333.33</v>
      </c>
    </row>
    <row r="985" spans="1:4" s="245" customFormat="1" ht="26.25">
      <c r="A985" s="3">
        <v>22</v>
      </c>
      <c r="B985" s="1" t="s">
        <v>1807</v>
      </c>
      <c r="C985" s="3">
        <v>2011</v>
      </c>
      <c r="D985" s="89">
        <v>3089.44</v>
      </c>
    </row>
    <row r="986" spans="1:4" s="245" customFormat="1" ht="12.75">
      <c r="A986" s="3">
        <v>23</v>
      </c>
      <c r="B986" s="1" t="s">
        <v>1808</v>
      </c>
      <c r="C986" s="3">
        <v>2011</v>
      </c>
      <c r="D986" s="89">
        <v>1138.22</v>
      </c>
    </row>
    <row r="987" spans="1:4" s="245" customFormat="1" ht="12.75">
      <c r="A987" s="3">
        <v>24</v>
      </c>
      <c r="B987" s="1" t="s">
        <v>1809</v>
      </c>
      <c r="C987" s="3">
        <v>2011</v>
      </c>
      <c r="D987" s="89">
        <v>2764.22</v>
      </c>
    </row>
    <row r="988" spans="1:4" s="245" customFormat="1" ht="12.75">
      <c r="A988" s="3">
        <v>25</v>
      </c>
      <c r="B988" s="1" t="s">
        <v>2245</v>
      </c>
      <c r="C988" s="3">
        <v>2011</v>
      </c>
      <c r="D988" s="89">
        <v>1024.39</v>
      </c>
    </row>
    <row r="989" spans="1:4" s="245" customFormat="1" ht="12.75">
      <c r="A989" s="3">
        <v>26</v>
      </c>
      <c r="B989" s="1" t="s">
        <v>2246</v>
      </c>
      <c r="C989" s="3">
        <v>2011</v>
      </c>
      <c r="D989" s="89">
        <v>2276.42</v>
      </c>
    </row>
    <row r="990" spans="1:4" s="245" customFormat="1" ht="12.75">
      <c r="A990" s="3">
        <v>27</v>
      </c>
      <c r="B990" s="1" t="s">
        <v>2247</v>
      </c>
      <c r="C990" s="3">
        <v>2011</v>
      </c>
      <c r="D990" s="89">
        <v>28455.28</v>
      </c>
    </row>
    <row r="991" spans="1:4" s="245" customFormat="1" ht="12.75">
      <c r="A991" s="3">
        <v>28</v>
      </c>
      <c r="B991" s="1" t="s">
        <v>2248</v>
      </c>
      <c r="C991" s="3">
        <v>2011</v>
      </c>
      <c r="D991" s="89">
        <v>813</v>
      </c>
    </row>
    <row r="992" spans="1:4" s="245" customFormat="1" ht="12.75">
      <c r="A992" s="3">
        <v>29</v>
      </c>
      <c r="B992" s="1" t="s">
        <v>2249</v>
      </c>
      <c r="C992" s="3">
        <v>2011</v>
      </c>
      <c r="D992" s="89">
        <v>813.01</v>
      </c>
    </row>
    <row r="993" spans="1:4" s="245" customFormat="1" ht="12.75">
      <c r="A993" s="3">
        <v>30</v>
      </c>
      <c r="B993" s="1" t="s">
        <v>2250</v>
      </c>
      <c r="C993" s="3">
        <v>2011</v>
      </c>
      <c r="D993" s="89">
        <v>730.89</v>
      </c>
    </row>
    <row r="994" spans="1:4" s="245" customFormat="1" ht="26.25">
      <c r="A994" s="3">
        <v>31</v>
      </c>
      <c r="B994" s="1" t="s">
        <v>2251</v>
      </c>
      <c r="C994" s="3">
        <v>2011</v>
      </c>
      <c r="D994" s="89">
        <v>642.28</v>
      </c>
    </row>
    <row r="995" spans="1:4" s="245" customFormat="1" ht="26.25">
      <c r="A995" s="3">
        <v>32</v>
      </c>
      <c r="B995" s="1" t="s">
        <v>2252</v>
      </c>
      <c r="C995" s="3">
        <v>2011</v>
      </c>
      <c r="D995" s="89">
        <v>1016.26</v>
      </c>
    </row>
    <row r="996" spans="1:4" s="245" customFormat="1" ht="12.75">
      <c r="A996" s="3">
        <v>33</v>
      </c>
      <c r="B996" s="1" t="s">
        <v>2253</v>
      </c>
      <c r="C996" s="3">
        <v>2011</v>
      </c>
      <c r="D996" s="89">
        <v>568.29</v>
      </c>
    </row>
    <row r="997" spans="1:4" s="245" customFormat="1" ht="12.75">
      <c r="A997" s="3">
        <v>34</v>
      </c>
      <c r="B997" s="1" t="s">
        <v>2254</v>
      </c>
      <c r="C997" s="3">
        <v>2011</v>
      </c>
      <c r="D997" s="89">
        <v>276.42</v>
      </c>
    </row>
    <row r="998" spans="1:4" s="245" customFormat="1" ht="12.75">
      <c r="A998" s="3">
        <v>35</v>
      </c>
      <c r="B998" s="1" t="s">
        <v>2255</v>
      </c>
      <c r="C998" s="3">
        <v>2012</v>
      </c>
      <c r="D998" s="89">
        <v>1290</v>
      </c>
    </row>
    <row r="999" spans="1:4" s="245" customFormat="1" ht="12.75">
      <c r="A999" s="3">
        <v>36</v>
      </c>
      <c r="B999" s="1" t="s">
        <v>2256</v>
      </c>
      <c r="C999" s="3">
        <v>2012</v>
      </c>
      <c r="D999" s="89">
        <v>2038.03</v>
      </c>
    </row>
    <row r="1000" spans="1:4" s="245" customFormat="1" ht="12.75">
      <c r="A1000" s="3">
        <v>37</v>
      </c>
      <c r="B1000" s="1" t="s">
        <v>2257</v>
      </c>
      <c r="C1000" s="3">
        <v>2012</v>
      </c>
      <c r="D1000" s="89">
        <v>1499</v>
      </c>
    </row>
    <row r="1001" spans="1:4" s="245" customFormat="1" ht="12.75">
      <c r="A1001" s="3">
        <v>38</v>
      </c>
      <c r="B1001" s="1" t="s">
        <v>2258</v>
      </c>
      <c r="C1001" s="3">
        <v>2012</v>
      </c>
      <c r="D1001" s="89">
        <v>1287</v>
      </c>
    </row>
    <row r="1002" spans="1:4" s="245" customFormat="1" ht="12.75">
      <c r="A1002" s="3">
        <v>39</v>
      </c>
      <c r="B1002" s="1" t="s">
        <v>2259</v>
      </c>
      <c r="C1002" s="3">
        <v>2012</v>
      </c>
      <c r="D1002" s="89">
        <v>800</v>
      </c>
    </row>
    <row r="1003" spans="1:4" s="245" customFormat="1" ht="12.75">
      <c r="A1003" s="3">
        <v>40</v>
      </c>
      <c r="B1003" s="1" t="s">
        <v>2260</v>
      </c>
      <c r="C1003" s="3">
        <v>2012</v>
      </c>
      <c r="D1003" s="89">
        <v>2599.27</v>
      </c>
    </row>
    <row r="1004" spans="1:4" s="245" customFormat="1" ht="12.75">
      <c r="A1004" s="3">
        <v>41</v>
      </c>
      <c r="B1004" s="1" t="s">
        <v>2261</v>
      </c>
      <c r="C1004" s="3">
        <v>2012</v>
      </c>
      <c r="D1004" s="89">
        <v>634.69</v>
      </c>
    </row>
    <row r="1005" spans="1:4" s="245" customFormat="1" ht="12.75">
      <c r="A1005" s="3">
        <v>42</v>
      </c>
      <c r="B1005" s="1" t="s">
        <v>2262</v>
      </c>
      <c r="C1005" s="3">
        <v>2012</v>
      </c>
      <c r="D1005" s="89">
        <v>4095.91</v>
      </c>
    </row>
    <row r="1006" spans="1:4" s="166" customFormat="1" ht="12.75">
      <c r="A1006" s="337" t="s">
        <v>2367</v>
      </c>
      <c r="B1006" s="338"/>
      <c r="C1006" s="339"/>
      <c r="D1006" s="148">
        <f>SUM(D964:D1005)</f>
        <v>162278.47000000003</v>
      </c>
    </row>
    <row r="1007" spans="1:4" s="12" customFormat="1" ht="13.5" customHeight="1">
      <c r="A1007" s="311" t="s">
        <v>2342</v>
      </c>
      <c r="B1007" s="311"/>
      <c r="C1007" s="311"/>
      <c r="D1007" s="311"/>
    </row>
    <row r="1008" spans="1:4" s="12" customFormat="1" ht="12.75">
      <c r="A1008" s="3">
        <v>1</v>
      </c>
      <c r="B1008" s="1" t="s">
        <v>2343</v>
      </c>
      <c r="C1008" s="3">
        <v>2012</v>
      </c>
      <c r="D1008" s="89">
        <v>2575.01</v>
      </c>
    </row>
    <row r="1009" spans="1:4" s="12" customFormat="1" ht="12.75">
      <c r="A1009" s="3">
        <v>2</v>
      </c>
      <c r="B1009" s="1" t="s">
        <v>2341</v>
      </c>
      <c r="C1009" s="3">
        <v>2008</v>
      </c>
      <c r="D1009" s="89">
        <v>359</v>
      </c>
    </row>
    <row r="1010" spans="1:4" s="12" customFormat="1" ht="12.75">
      <c r="A1010" s="3">
        <v>3</v>
      </c>
      <c r="B1010" s="1" t="s">
        <v>2812</v>
      </c>
      <c r="C1010" s="3">
        <v>2011</v>
      </c>
      <c r="D1010" s="89">
        <v>319</v>
      </c>
    </row>
    <row r="1011" spans="1:4" s="12" customFormat="1" ht="12.75">
      <c r="A1011" s="3">
        <v>4</v>
      </c>
      <c r="B1011" s="1" t="s">
        <v>2811</v>
      </c>
      <c r="C1011" s="3">
        <v>2011</v>
      </c>
      <c r="D1011" s="89">
        <v>199</v>
      </c>
    </row>
    <row r="1012" spans="1:4" s="132" customFormat="1" ht="12.75">
      <c r="A1012" s="337" t="s">
        <v>2367</v>
      </c>
      <c r="B1012" s="338"/>
      <c r="C1012" s="339"/>
      <c r="D1012" s="148">
        <f>SUM(D1008:D1011)</f>
        <v>3452.01</v>
      </c>
    </row>
    <row r="1013" spans="1:4" s="12" customFormat="1" ht="12.75">
      <c r="A1013" s="311" t="s">
        <v>2357</v>
      </c>
      <c r="B1013" s="311"/>
      <c r="C1013" s="311"/>
      <c r="D1013" s="311"/>
    </row>
    <row r="1014" spans="1:4" s="12" customFormat="1" ht="12.75">
      <c r="A1014" s="3">
        <v>1</v>
      </c>
      <c r="B1014" s="1" t="s">
        <v>2358</v>
      </c>
      <c r="C1014" s="3">
        <v>2010</v>
      </c>
      <c r="D1014" s="89">
        <v>3499</v>
      </c>
    </row>
    <row r="1015" spans="1:4" s="132" customFormat="1" ht="12.75">
      <c r="A1015" s="337" t="s">
        <v>2367</v>
      </c>
      <c r="B1015" s="338"/>
      <c r="C1015" s="339"/>
      <c r="D1015" s="148">
        <f>SUM(D1014)</f>
        <v>3499</v>
      </c>
    </row>
    <row r="1016" spans="1:4" s="12" customFormat="1" ht="12.75">
      <c r="A1016" s="311" t="s">
        <v>2087</v>
      </c>
      <c r="B1016" s="311"/>
      <c r="C1016" s="311"/>
      <c r="D1016" s="311"/>
    </row>
    <row r="1017" spans="1:4" s="12" customFormat="1" ht="12.75">
      <c r="A1017" s="3">
        <v>1</v>
      </c>
      <c r="B1017" s="1" t="s">
        <v>2097</v>
      </c>
      <c r="C1017" s="3">
        <v>2011</v>
      </c>
      <c r="D1017" s="89">
        <v>2201.7</v>
      </c>
    </row>
    <row r="1018" spans="1:4" s="132" customFormat="1" ht="12.75">
      <c r="A1018" s="337" t="s">
        <v>2367</v>
      </c>
      <c r="B1018" s="338"/>
      <c r="C1018" s="339"/>
      <c r="D1018" s="170">
        <f>SUM(D1017:D1017)</f>
        <v>2201.7</v>
      </c>
    </row>
    <row r="1019" spans="1:4" s="12" customFormat="1" ht="12.75">
      <c r="A1019" s="311" t="s">
        <v>1578</v>
      </c>
      <c r="B1019" s="311"/>
      <c r="C1019" s="311"/>
      <c r="D1019" s="311"/>
    </row>
    <row r="1020" spans="1:4" s="12" customFormat="1" ht="12.75">
      <c r="A1020" s="3">
        <v>1</v>
      </c>
      <c r="B1020" s="1" t="s">
        <v>1579</v>
      </c>
      <c r="C1020" s="3">
        <v>2008</v>
      </c>
      <c r="D1020" s="89">
        <v>2328</v>
      </c>
    </row>
    <row r="1021" spans="1:4" s="132" customFormat="1" ht="12.75">
      <c r="A1021" s="337" t="s">
        <v>2367</v>
      </c>
      <c r="B1021" s="338"/>
      <c r="C1021" s="339"/>
      <c r="D1021" s="171">
        <f>SUM(D1020:D1020)</f>
        <v>2328</v>
      </c>
    </row>
    <row r="1022" spans="1:4" s="12" customFormat="1" ht="12.75">
      <c r="A1022" s="311" t="s">
        <v>1582</v>
      </c>
      <c r="B1022" s="311"/>
      <c r="C1022" s="311"/>
      <c r="D1022" s="311"/>
    </row>
    <row r="1023" spans="1:4" s="12" customFormat="1" ht="12.75">
      <c r="A1023" s="3">
        <v>1</v>
      </c>
      <c r="B1023" s="1" t="s">
        <v>1596</v>
      </c>
      <c r="C1023" s="3">
        <v>2008</v>
      </c>
      <c r="D1023" s="89">
        <v>379</v>
      </c>
    </row>
    <row r="1024" spans="1:4" s="12" customFormat="1" ht="12.75">
      <c r="A1024" s="3">
        <v>2</v>
      </c>
      <c r="B1024" s="1" t="s">
        <v>1597</v>
      </c>
      <c r="C1024" s="3">
        <v>2008</v>
      </c>
      <c r="D1024" s="89">
        <v>518.41</v>
      </c>
    </row>
    <row r="1025" spans="1:4" s="12" customFormat="1" ht="12.75">
      <c r="A1025" s="3">
        <v>3</v>
      </c>
      <c r="B1025" s="1" t="s">
        <v>1598</v>
      </c>
      <c r="C1025" s="3">
        <v>2011</v>
      </c>
      <c r="D1025" s="89">
        <v>1314.25</v>
      </c>
    </row>
    <row r="1026" spans="1:4" s="12" customFormat="1" ht="12.75">
      <c r="A1026" s="3">
        <v>4</v>
      </c>
      <c r="B1026" s="1" t="s">
        <v>1600</v>
      </c>
      <c r="C1026" s="3">
        <v>2012</v>
      </c>
      <c r="D1026" s="89">
        <v>1177.99</v>
      </c>
    </row>
    <row r="1027" spans="1:4" s="12" customFormat="1" ht="12.75">
      <c r="A1027" s="3">
        <v>5</v>
      </c>
      <c r="B1027" s="1" t="s">
        <v>1595</v>
      </c>
      <c r="C1027" s="3">
        <v>2012</v>
      </c>
      <c r="D1027" s="89">
        <v>710</v>
      </c>
    </row>
    <row r="1028" spans="1:4" s="12" customFormat="1" ht="12.75">
      <c r="A1028" s="3">
        <v>6</v>
      </c>
      <c r="B1028" s="1" t="s">
        <v>1595</v>
      </c>
      <c r="C1028" s="3">
        <v>2012</v>
      </c>
      <c r="D1028" s="89">
        <v>710</v>
      </c>
    </row>
    <row r="1029" spans="1:4" s="12" customFormat="1" ht="12.75">
      <c r="A1029" s="3">
        <v>7</v>
      </c>
      <c r="B1029" s="1" t="s">
        <v>1595</v>
      </c>
      <c r="C1029" s="3">
        <v>2012</v>
      </c>
      <c r="D1029" s="89">
        <v>710</v>
      </c>
    </row>
    <row r="1030" spans="1:4" s="12" customFormat="1" ht="12.75">
      <c r="A1030" s="3">
        <v>8</v>
      </c>
      <c r="B1030" s="1" t="s">
        <v>1595</v>
      </c>
      <c r="C1030" s="3">
        <v>2012</v>
      </c>
      <c r="D1030" s="89">
        <v>710</v>
      </c>
    </row>
    <row r="1031" spans="1:4" s="132" customFormat="1" ht="12.75">
      <c r="A1031" s="337" t="s">
        <v>2367</v>
      </c>
      <c r="B1031" s="338"/>
      <c r="C1031" s="339"/>
      <c r="D1031" s="171">
        <f>SUM(D1023:D1030)</f>
        <v>6229.65</v>
      </c>
    </row>
    <row r="1032" spans="1:4" s="12" customFormat="1" ht="12.75">
      <c r="A1032" s="311" t="s">
        <v>2387</v>
      </c>
      <c r="B1032" s="311"/>
      <c r="C1032" s="311"/>
      <c r="D1032" s="311"/>
    </row>
    <row r="1033" spans="1:4" s="12" customFormat="1" ht="12.75">
      <c r="A1033" s="3">
        <v>1</v>
      </c>
      <c r="B1033" s="1" t="s">
        <v>1579</v>
      </c>
      <c r="C1033" s="3">
        <v>2008</v>
      </c>
      <c r="D1033" s="89">
        <v>2528</v>
      </c>
    </row>
    <row r="1034" spans="1:4" s="12" customFormat="1" ht="12.75">
      <c r="A1034" s="3">
        <v>2</v>
      </c>
      <c r="B1034" s="1" t="s">
        <v>2388</v>
      </c>
      <c r="C1034" s="3">
        <v>2011</v>
      </c>
      <c r="D1034" s="89">
        <v>5050.8</v>
      </c>
    </row>
    <row r="1035" spans="1:4" s="12" customFormat="1" ht="12.75">
      <c r="A1035" s="3">
        <v>3</v>
      </c>
      <c r="B1035" s="1" t="s">
        <v>2389</v>
      </c>
      <c r="C1035" s="3">
        <v>2012</v>
      </c>
      <c r="D1035" s="89">
        <v>3700</v>
      </c>
    </row>
    <row r="1036" spans="1:4" s="12" customFormat="1" ht="12.75">
      <c r="A1036" s="3">
        <v>4</v>
      </c>
      <c r="B1036" s="1" t="s">
        <v>1623</v>
      </c>
      <c r="C1036" s="3">
        <v>2011</v>
      </c>
      <c r="D1036" s="89">
        <v>221.8</v>
      </c>
    </row>
    <row r="1037" spans="1:4" s="132" customFormat="1" ht="12.75">
      <c r="A1037" s="337" t="s">
        <v>2367</v>
      </c>
      <c r="B1037" s="338"/>
      <c r="C1037" s="339"/>
      <c r="D1037" s="171">
        <f>SUM(D1033:D1036)</f>
        <v>11500.599999999999</v>
      </c>
    </row>
    <row r="1038" spans="1:4" s="12" customFormat="1" ht="12.75">
      <c r="A1038" s="311" t="s">
        <v>2402</v>
      </c>
      <c r="B1038" s="311"/>
      <c r="C1038" s="311"/>
      <c r="D1038" s="311"/>
    </row>
    <row r="1039" spans="1:4" s="12" customFormat="1" ht="12.75">
      <c r="A1039" s="3">
        <v>1</v>
      </c>
      <c r="B1039" s="1" t="s">
        <v>1595</v>
      </c>
      <c r="C1039" s="3">
        <v>2009</v>
      </c>
      <c r="D1039" s="89">
        <v>2384.99</v>
      </c>
    </row>
    <row r="1040" spans="1:4" s="12" customFormat="1" ht="12.75">
      <c r="A1040" s="3">
        <v>2</v>
      </c>
      <c r="B1040" s="1" t="s">
        <v>2410</v>
      </c>
      <c r="C1040" s="3">
        <v>2010</v>
      </c>
      <c r="D1040" s="89">
        <v>1142</v>
      </c>
    </row>
    <row r="1041" spans="1:4" s="12" customFormat="1" ht="12.75">
      <c r="A1041" s="3">
        <v>3</v>
      </c>
      <c r="B1041" s="1" t="s">
        <v>2411</v>
      </c>
      <c r="C1041" s="3">
        <v>2011</v>
      </c>
      <c r="D1041" s="89">
        <v>2015.99</v>
      </c>
    </row>
    <row r="1042" spans="1:4" s="12" customFormat="1" ht="12.75">
      <c r="A1042" s="3">
        <v>4</v>
      </c>
      <c r="B1042" s="1" t="s">
        <v>2412</v>
      </c>
      <c r="C1042" s="3">
        <v>2011</v>
      </c>
      <c r="D1042" s="89">
        <v>4740</v>
      </c>
    </row>
    <row r="1043" spans="1:4" s="12" customFormat="1" ht="12.75">
      <c r="A1043" s="3">
        <v>5</v>
      </c>
      <c r="B1043" s="1" t="s">
        <v>1595</v>
      </c>
      <c r="C1043" s="3">
        <v>2011</v>
      </c>
      <c r="D1043" s="89">
        <v>1500</v>
      </c>
    </row>
    <row r="1044" spans="1:4" s="12" customFormat="1" ht="12.75">
      <c r="A1044" s="3">
        <v>6</v>
      </c>
      <c r="B1044" s="1" t="s">
        <v>1595</v>
      </c>
      <c r="C1044" s="3">
        <v>2011</v>
      </c>
      <c r="D1044" s="89">
        <v>1500</v>
      </c>
    </row>
    <row r="1045" spans="1:4" s="12" customFormat="1" ht="12.75">
      <c r="A1045" s="3">
        <v>7</v>
      </c>
      <c r="B1045" s="1" t="s">
        <v>2413</v>
      </c>
      <c r="C1045" s="3">
        <v>2011</v>
      </c>
      <c r="D1045" s="89">
        <v>600</v>
      </c>
    </row>
    <row r="1046" spans="1:4" s="12" customFormat="1" ht="12.75">
      <c r="A1046" s="3">
        <v>8</v>
      </c>
      <c r="B1046" s="1" t="s">
        <v>2414</v>
      </c>
      <c r="C1046" s="3">
        <v>2011</v>
      </c>
      <c r="D1046" s="89">
        <v>7200</v>
      </c>
    </row>
    <row r="1047" spans="1:4" s="12" customFormat="1" ht="12.75">
      <c r="A1047" s="3">
        <v>9</v>
      </c>
      <c r="B1047" s="1" t="s">
        <v>1595</v>
      </c>
      <c r="C1047" s="3">
        <v>2012</v>
      </c>
      <c r="D1047" s="89">
        <v>1799.99</v>
      </c>
    </row>
    <row r="1048" spans="1:4" s="12" customFormat="1" ht="12.75">
      <c r="A1048" s="3">
        <v>10</v>
      </c>
      <c r="B1048" s="1" t="s">
        <v>1595</v>
      </c>
      <c r="C1048" s="3">
        <v>2012</v>
      </c>
      <c r="D1048" s="89">
        <v>1799.99</v>
      </c>
    </row>
    <row r="1049" spans="1:4" s="12" customFormat="1" ht="12.75">
      <c r="A1049" s="3">
        <v>11</v>
      </c>
      <c r="B1049" s="1" t="s">
        <v>2415</v>
      </c>
      <c r="C1049" s="3">
        <v>2012</v>
      </c>
      <c r="D1049" s="89">
        <v>170</v>
      </c>
    </row>
    <row r="1050" spans="1:4" s="12" customFormat="1" ht="12.75">
      <c r="A1050" s="3">
        <v>12</v>
      </c>
      <c r="B1050" s="1" t="s">
        <v>2259</v>
      </c>
      <c r="C1050" s="3">
        <v>2012</v>
      </c>
      <c r="D1050" s="89">
        <v>1300</v>
      </c>
    </row>
    <row r="1051" spans="1:4" s="12" customFormat="1" ht="12.75">
      <c r="A1051" s="3">
        <v>13</v>
      </c>
      <c r="B1051" s="1" t="s">
        <v>2259</v>
      </c>
      <c r="C1051" s="3">
        <v>2012</v>
      </c>
      <c r="D1051" s="89">
        <v>1300</v>
      </c>
    </row>
    <row r="1052" spans="1:4" s="12" customFormat="1" ht="12.75">
      <c r="A1052" s="3">
        <v>14</v>
      </c>
      <c r="B1052" s="1" t="s">
        <v>2259</v>
      </c>
      <c r="C1052" s="3">
        <v>2011</v>
      </c>
      <c r="D1052" s="89">
        <v>1100</v>
      </c>
    </row>
    <row r="1053" spans="1:4" s="12" customFormat="1" ht="12.75">
      <c r="A1053" s="3">
        <v>15</v>
      </c>
      <c r="B1053" s="1" t="s">
        <v>2259</v>
      </c>
      <c r="C1053" s="3">
        <v>2011</v>
      </c>
      <c r="D1053" s="89">
        <v>1100</v>
      </c>
    </row>
    <row r="1054" spans="1:4" s="12" customFormat="1" ht="12.75">
      <c r="A1054" s="3">
        <v>16</v>
      </c>
      <c r="B1054" s="1" t="s">
        <v>2408</v>
      </c>
      <c r="C1054" s="3">
        <v>2012</v>
      </c>
      <c r="D1054" s="89">
        <v>2253</v>
      </c>
    </row>
    <row r="1055" spans="1:4" s="12" customFormat="1" ht="12.75">
      <c r="A1055" s="3">
        <v>17</v>
      </c>
      <c r="B1055" s="1" t="s">
        <v>2259</v>
      </c>
      <c r="C1055" s="3">
        <v>2012</v>
      </c>
      <c r="D1055" s="89">
        <v>952.13</v>
      </c>
    </row>
    <row r="1056" spans="1:4" s="132" customFormat="1" ht="12.75">
      <c r="A1056" s="337" t="s">
        <v>2367</v>
      </c>
      <c r="B1056" s="338"/>
      <c r="C1056" s="339"/>
      <c r="D1056" s="171">
        <f>SUM(D1039:D1055)</f>
        <v>32858.090000000004</v>
      </c>
    </row>
    <row r="1057" spans="1:4" s="12" customFormat="1" ht="12.75">
      <c r="A1057" s="311" t="s">
        <v>2611</v>
      </c>
      <c r="B1057" s="311"/>
      <c r="C1057" s="311"/>
      <c r="D1057" s="311"/>
    </row>
    <row r="1058" spans="1:4" s="12" customFormat="1" ht="12.75">
      <c r="A1058" s="3">
        <v>1</v>
      </c>
      <c r="B1058" s="1" t="s">
        <v>1595</v>
      </c>
      <c r="C1058" s="3">
        <v>2011</v>
      </c>
      <c r="D1058" s="89">
        <v>2600</v>
      </c>
    </row>
    <row r="1059" spans="1:4" s="12" customFormat="1" ht="12.75">
      <c r="A1059" s="3">
        <v>2</v>
      </c>
      <c r="B1059" s="1" t="s">
        <v>1596</v>
      </c>
      <c r="C1059" s="3">
        <v>2009</v>
      </c>
      <c r="D1059" s="89">
        <v>397.98</v>
      </c>
    </row>
    <row r="1060" spans="1:4" s="132" customFormat="1" ht="12.75">
      <c r="A1060" s="172"/>
      <c r="B1060" s="172" t="s">
        <v>2367</v>
      </c>
      <c r="C1060" s="173"/>
      <c r="D1060" s="171">
        <f>SUM(D1058:D1059)</f>
        <v>2997.98</v>
      </c>
    </row>
    <row r="1061" spans="1:4" s="12" customFormat="1" ht="12.75">
      <c r="A1061" s="311" t="s">
        <v>2612</v>
      </c>
      <c r="B1061" s="311"/>
      <c r="C1061" s="311"/>
      <c r="D1061" s="311"/>
    </row>
    <row r="1062" spans="1:4" s="12" customFormat="1" ht="12.75">
      <c r="A1062" s="3">
        <v>1</v>
      </c>
      <c r="B1062" s="1" t="s">
        <v>1598</v>
      </c>
      <c r="C1062" s="3">
        <v>2008</v>
      </c>
      <c r="D1062" s="89">
        <v>1268</v>
      </c>
    </row>
    <row r="1063" spans="1:4" s="12" customFormat="1" ht="12.75">
      <c r="A1063" s="3">
        <v>2</v>
      </c>
      <c r="B1063" s="1" t="s">
        <v>2463</v>
      </c>
      <c r="C1063" s="3">
        <v>2008</v>
      </c>
      <c r="D1063" s="89">
        <v>1699</v>
      </c>
    </row>
    <row r="1064" spans="1:4" s="12" customFormat="1" ht="12.75">
      <c r="A1064" s="3">
        <v>3</v>
      </c>
      <c r="B1064" s="1" t="s">
        <v>2466</v>
      </c>
      <c r="C1064" s="3">
        <v>2009</v>
      </c>
      <c r="D1064" s="89">
        <v>6008</v>
      </c>
    </row>
    <row r="1065" spans="1:4" s="12" customFormat="1" ht="12.75">
      <c r="A1065" s="3">
        <v>4</v>
      </c>
      <c r="B1065" s="1" t="s">
        <v>2467</v>
      </c>
      <c r="C1065" s="3">
        <v>2009</v>
      </c>
      <c r="D1065" s="89">
        <v>1998</v>
      </c>
    </row>
    <row r="1066" spans="1:4" s="12" customFormat="1" ht="12.75">
      <c r="A1066" s="3">
        <v>5</v>
      </c>
      <c r="B1066" s="1" t="s">
        <v>2468</v>
      </c>
      <c r="C1066" s="3">
        <v>2009</v>
      </c>
      <c r="D1066" s="89">
        <v>2023.35</v>
      </c>
    </row>
    <row r="1067" spans="1:4" s="12" customFormat="1" ht="12.75">
      <c r="A1067" s="3">
        <v>6</v>
      </c>
      <c r="B1067" s="1" t="s">
        <v>1579</v>
      </c>
      <c r="C1067" s="3">
        <v>2010</v>
      </c>
      <c r="D1067" s="89">
        <v>3011</v>
      </c>
    </row>
    <row r="1068" spans="1:4" s="12" customFormat="1" ht="12.75">
      <c r="A1068" s="3">
        <v>7</v>
      </c>
      <c r="B1068" s="1" t="s">
        <v>2470</v>
      </c>
      <c r="C1068" s="3">
        <v>2010</v>
      </c>
      <c r="D1068" s="89">
        <v>1515</v>
      </c>
    </row>
    <row r="1069" spans="1:4" s="12" customFormat="1" ht="12.75">
      <c r="A1069" s="3">
        <v>8</v>
      </c>
      <c r="B1069" s="1" t="s">
        <v>2471</v>
      </c>
      <c r="C1069" s="3">
        <v>2010</v>
      </c>
      <c r="D1069" s="89">
        <v>2952</v>
      </c>
    </row>
    <row r="1070" spans="1:4" s="12" customFormat="1" ht="12.75">
      <c r="A1070" s="3">
        <v>9</v>
      </c>
      <c r="B1070" s="1" t="s">
        <v>2472</v>
      </c>
      <c r="C1070" s="3">
        <v>2010</v>
      </c>
      <c r="D1070" s="89">
        <v>1800</v>
      </c>
    </row>
    <row r="1071" spans="1:4" s="12" customFormat="1" ht="12.75">
      <c r="A1071" s="3">
        <v>10</v>
      </c>
      <c r="B1071" s="1" t="s">
        <v>2473</v>
      </c>
      <c r="C1071" s="3">
        <v>2010</v>
      </c>
      <c r="D1071" s="89">
        <v>5499.98</v>
      </c>
    </row>
    <row r="1072" spans="1:4" s="12" customFormat="1" ht="12.75">
      <c r="A1072" s="3">
        <v>11</v>
      </c>
      <c r="B1072" s="1" t="s">
        <v>2474</v>
      </c>
      <c r="C1072" s="3">
        <v>2010</v>
      </c>
      <c r="D1072" s="89">
        <v>1370</v>
      </c>
    </row>
    <row r="1073" spans="1:4" s="12" customFormat="1" ht="12.75">
      <c r="A1073" s="3">
        <v>12</v>
      </c>
      <c r="B1073" s="1" t="s">
        <v>2475</v>
      </c>
      <c r="C1073" s="3">
        <v>2010</v>
      </c>
      <c r="D1073" s="89">
        <v>5949.94</v>
      </c>
    </row>
    <row r="1074" spans="1:4" s="12" customFormat="1" ht="12.75">
      <c r="A1074" s="3">
        <v>13</v>
      </c>
      <c r="B1074" s="1" t="s">
        <v>2476</v>
      </c>
      <c r="C1074" s="3">
        <v>2010</v>
      </c>
      <c r="D1074" s="89">
        <v>5957</v>
      </c>
    </row>
    <row r="1075" spans="1:4" s="12" customFormat="1" ht="12.75">
      <c r="A1075" s="3">
        <v>14</v>
      </c>
      <c r="B1075" s="1" t="s">
        <v>2819</v>
      </c>
      <c r="C1075" s="3">
        <v>2010</v>
      </c>
      <c r="D1075" s="89">
        <v>3160</v>
      </c>
    </row>
    <row r="1076" spans="1:4" s="12" customFormat="1" ht="12.75">
      <c r="A1076" s="3">
        <v>15</v>
      </c>
      <c r="B1076" s="1" t="s">
        <v>2477</v>
      </c>
      <c r="C1076" s="3">
        <v>2010</v>
      </c>
      <c r="D1076" s="89">
        <v>3508</v>
      </c>
    </row>
    <row r="1077" spans="1:4" s="12" customFormat="1" ht="12.75">
      <c r="A1077" s="3">
        <v>16</v>
      </c>
      <c r="B1077" s="1" t="s">
        <v>1666</v>
      </c>
      <c r="C1077" s="3">
        <v>2010</v>
      </c>
      <c r="D1077" s="89">
        <v>3388</v>
      </c>
    </row>
    <row r="1078" spans="1:4" s="12" customFormat="1" ht="12.75">
      <c r="A1078" s="3">
        <v>17</v>
      </c>
      <c r="B1078" s="1" t="s">
        <v>1667</v>
      </c>
      <c r="C1078" s="3">
        <v>2011</v>
      </c>
      <c r="D1078" s="89">
        <v>4586.85</v>
      </c>
    </row>
    <row r="1079" spans="1:4" s="12" customFormat="1" ht="12.75">
      <c r="A1079" s="3">
        <v>18</v>
      </c>
      <c r="B1079" s="1" t="s">
        <v>1669</v>
      </c>
      <c r="C1079" s="3">
        <v>2011</v>
      </c>
      <c r="D1079" s="89">
        <v>1399</v>
      </c>
    </row>
    <row r="1080" spans="1:4" s="12" customFormat="1" ht="12.75">
      <c r="A1080" s="3">
        <v>19</v>
      </c>
      <c r="B1080" s="1" t="s">
        <v>2458</v>
      </c>
      <c r="C1080" s="3">
        <v>2011</v>
      </c>
      <c r="D1080" s="89">
        <v>1228.77</v>
      </c>
    </row>
    <row r="1081" spans="1:4" s="12" customFormat="1" ht="12.75">
      <c r="A1081" s="3">
        <v>20</v>
      </c>
      <c r="B1081" s="1" t="s">
        <v>2459</v>
      </c>
      <c r="C1081" s="3">
        <v>2011</v>
      </c>
      <c r="D1081" s="89">
        <v>1368.01</v>
      </c>
    </row>
    <row r="1082" spans="1:4" s="12" customFormat="1" ht="12.75">
      <c r="A1082" s="3">
        <v>21</v>
      </c>
      <c r="B1082" s="1" t="s">
        <v>2469</v>
      </c>
      <c r="C1082" s="3">
        <v>2010</v>
      </c>
      <c r="D1082" s="89">
        <v>8994.21</v>
      </c>
    </row>
    <row r="1083" spans="1:4" s="132" customFormat="1" ht="12.75">
      <c r="A1083" s="337" t="s">
        <v>2367</v>
      </c>
      <c r="B1083" s="338"/>
      <c r="C1083" s="339"/>
      <c r="D1083" s="171">
        <f>SUM(D1062:D1082)</f>
        <v>68684.10999999999</v>
      </c>
    </row>
    <row r="1084" spans="1:4" s="12" customFormat="1" ht="12.75">
      <c r="A1084" s="311" t="s">
        <v>2613</v>
      </c>
      <c r="B1084" s="311"/>
      <c r="C1084" s="311"/>
      <c r="D1084" s="311"/>
    </row>
    <row r="1085" spans="1:4" s="12" customFormat="1" ht="39">
      <c r="A1085" s="3">
        <v>1</v>
      </c>
      <c r="B1085" s="1" t="s">
        <v>1708</v>
      </c>
      <c r="C1085" s="3">
        <v>2009</v>
      </c>
      <c r="D1085" s="89">
        <v>1976</v>
      </c>
    </row>
    <row r="1086" spans="1:4" s="12" customFormat="1" ht="12.75">
      <c r="A1086" s="3">
        <v>2</v>
      </c>
      <c r="B1086" s="1" t="s">
        <v>1709</v>
      </c>
      <c r="C1086" s="3">
        <v>2009</v>
      </c>
      <c r="D1086" s="89">
        <v>909</v>
      </c>
    </row>
    <row r="1087" spans="1:4" s="12" customFormat="1" ht="12.75">
      <c r="A1087" s="3">
        <v>3</v>
      </c>
      <c r="B1087" s="1" t="s">
        <v>2822</v>
      </c>
      <c r="C1087" s="3">
        <v>2009</v>
      </c>
      <c r="D1087" s="89">
        <v>1998</v>
      </c>
    </row>
    <row r="1088" spans="1:4" s="12" customFormat="1" ht="12.75">
      <c r="A1088" s="3">
        <v>4</v>
      </c>
      <c r="B1088" s="1" t="s">
        <v>1710</v>
      </c>
      <c r="C1088" s="3">
        <v>2010</v>
      </c>
      <c r="D1088" s="89">
        <v>539.1</v>
      </c>
    </row>
    <row r="1089" spans="1:4" s="12" customFormat="1" ht="12.75">
      <c r="A1089" s="3">
        <v>5</v>
      </c>
      <c r="B1089" s="1" t="s">
        <v>1702</v>
      </c>
      <c r="C1089" s="3">
        <v>2009</v>
      </c>
      <c r="D1089" s="89">
        <v>6008</v>
      </c>
    </row>
    <row r="1090" spans="1:4" s="132" customFormat="1" ht="12.75">
      <c r="A1090" s="337" t="s">
        <v>2367</v>
      </c>
      <c r="B1090" s="338"/>
      <c r="C1090" s="339"/>
      <c r="D1090" s="171">
        <f>SUM(D1085:D1089)</f>
        <v>11430.1</v>
      </c>
    </row>
    <row r="1091" spans="1:4" s="12" customFormat="1" ht="12.75">
      <c r="A1091" s="311" t="s">
        <v>2614</v>
      </c>
      <c r="B1091" s="311"/>
      <c r="C1091" s="311"/>
      <c r="D1091" s="311"/>
    </row>
    <row r="1092" spans="1:4" s="12" customFormat="1" ht="26.25">
      <c r="A1092" s="3">
        <v>1</v>
      </c>
      <c r="B1092" s="1" t="s">
        <v>577</v>
      </c>
      <c r="C1092" s="3">
        <v>2008</v>
      </c>
      <c r="D1092" s="89">
        <v>2522.48</v>
      </c>
    </row>
    <row r="1093" spans="1:4" s="12" customFormat="1" ht="12.75">
      <c r="A1093" s="3">
        <v>2</v>
      </c>
      <c r="B1093" s="233" t="s">
        <v>578</v>
      </c>
      <c r="C1093" s="11">
        <v>2008</v>
      </c>
      <c r="D1093" s="244">
        <v>1976</v>
      </c>
    </row>
    <row r="1094" spans="1:4" s="12" customFormat="1" ht="12.75">
      <c r="A1094" s="3">
        <v>3</v>
      </c>
      <c r="B1094" s="1" t="s">
        <v>579</v>
      </c>
      <c r="C1094" s="3">
        <v>2010</v>
      </c>
      <c r="D1094" s="89">
        <v>2135</v>
      </c>
    </row>
    <row r="1095" spans="1:4" s="12" customFormat="1" ht="12.75">
      <c r="A1095" s="3">
        <v>4</v>
      </c>
      <c r="B1095" s="1" t="s">
        <v>580</v>
      </c>
      <c r="C1095" s="3">
        <v>2010</v>
      </c>
      <c r="D1095" s="89">
        <v>865</v>
      </c>
    </row>
    <row r="1096" spans="1:4" s="12" customFormat="1" ht="12.75">
      <c r="A1096" s="3">
        <v>5</v>
      </c>
      <c r="B1096" s="1" t="s">
        <v>581</v>
      </c>
      <c r="C1096" s="3">
        <v>2011</v>
      </c>
      <c r="D1096" s="89">
        <v>2749</v>
      </c>
    </row>
    <row r="1097" spans="1:4" s="12" customFormat="1" ht="12.75">
      <c r="A1097" s="3">
        <v>6</v>
      </c>
      <c r="B1097" s="1" t="s">
        <v>582</v>
      </c>
      <c r="C1097" s="3">
        <v>2011</v>
      </c>
      <c r="D1097" s="89">
        <v>2899</v>
      </c>
    </row>
    <row r="1098" spans="1:4" s="12" customFormat="1" ht="12.75">
      <c r="A1098" s="3">
        <v>7</v>
      </c>
      <c r="B1098" s="1" t="s">
        <v>1745</v>
      </c>
      <c r="C1098" s="3">
        <v>2008</v>
      </c>
      <c r="D1098" s="89">
        <v>1830</v>
      </c>
    </row>
    <row r="1099" spans="1:4" s="12" customFormat="1" ht="12.75">
      <c r="A1099" s="3">
        <v>8</v>
      </c>
      <c r="B1099" s="1" t="s">
        <v>1759</v>
      </c>
      <c r="C1099" s="3">
        <v>2010</v>
      </c>
      <c r="D1099" s="89">
        <v>3293</v>
      </c>
    </row>
    <row r="1100" spans="1:4" s="12" customFormat="1" ht="12.75">
      <c r="A1100" s="3">
        <v>9</v>
      </c>
      <c r="B1100" s="1" t="s">
        <v>1760</v>
      </c>
      <c r="C1100" s="3">
        <v>2010</v>
      </c>
      <c r="D1100" s="89">
        <v>1580</v>
      </c>
    </row>
    <row r="1101" spans="1:4" s="12" customFormat="1" ht="12.75">
      <c r="A1101" s="3">
        <v>10</v>
      </c>
      <c r="B1101" s="1" t="s">
        <v>1762</v>
      </c>
      <c r="C1101" s="3">
        <v>2011</v>
      </c>
      <c r="D1101" s="89">
        <v>2449</v>
      </c>
    </row>
    <row r="1102" spans="1:4" s="12" customFormat="1" ht="12.75">
      <c r="A1102" s="3">
        <v>11</v>
      </c>
      <c r="B1102" s="1" t="s">
        <v>575</v>
      </c>
      <c r="C1102" s="3">
        <v>2011</v>
      </c>
      <c r="D1102" s="89">
        <v>2188.99</v>
      </c>
    </row>
    <row r="1103" spans="1:4" s="12" customFormat="1" ht="12.75">
      <c r="A1103" s="3">
        <v>12</v>
      </c>
      <c r="B1103" s="1" t="s">
        <v>1758</v>
      </c>
      <c r="C1103" s="3">
        <v>2010</v>
      </c>
      <c r="D1103" s="89">
        <v>5107</v>
      </c>
    </row>
    <row r="1104" spans="1:4" s="132" customFormat="1" ht="12.75">
      <c r="A1104" s="337" t="s">
        <v>2367</v>
      </c>
      <c r="B1104" s="338"/>
      <c r="C1104" s="339"/>
      <c r="D1104" s="171">
        <f>SUM(D1092:D1103)</f>
        <v>29594.47</v>
      </c>
    </row>
    <row r="1105" spans="1:4" s="12" customFormat="1" ht="12.75">
      <c r="A1105" s="311" t="s">
        <v>2615</v>
      </c>
      <c r="B1105" s="311"/>
      <c r="C1105" s="311"/>
      <c r="D1105" s="311"/>
    </row>
    <row r="1106" spans="1:4" s="12" customFormat="1" ht="12.75">
      <c r="A1106" s="3">
        <v>1</v>
      </c>
      <c r="B1106" s="1" t="s">
        <v>607</v>
      </c>
      <c r="C1106" s="3">
        <v>2011</v>
      </c>
      <c r="D1106" s="89">
        <v>1300</v>
      </c>
    </row>
    <row r="1107" spans="1:4" s="12" customFormat="1" ht="26.25">
      <c r="A1107" s="3">
        <v>2</v>
      </c>
      <c r="B1107" s="1" t="s">
        <v>1810</v>
      </c>
      <c r="C1107" s="3">
        <v>2011</v>
      </c>
      <c r="D1107" s="246">
        <v>2000</v>
      </c>
    </row>
    <row r="1108" spans="1:4" s="12" customFormat="1" ht="12.75">
      <c r="A1108" s="3">
        <v>3</v>
      </c>
      <c r="B1108" s="1" t="s">
        <v>1811</v>
      </c>
      <c r="C1108" s="3">
        <v>2012</v>
      </c>
      <c r="D1108" s="246">
        <v>2048.99</v>
      </c>
    </row>
    <row r="1109" spans="1:4" s="12" customFormat="1" ht="26.25">
      <c r="A1109" s="3">
        <v>4</v>
      </c>
      <c r="B1109" s="1" t="s">
        <v>1812</v>
      </c>
      <c r="C1109" s="3">
        <v>2012</v>
      </c>
      <c r="D1109" s="246">
        <v>2000</v>
      </c>
    </row>
    <row r="1110" spans="1:4" s="12" customFormat="1" ht="26.25">
      <c r="A1110" s="3">
        <v>5</v>
      </c>
      <c r="B1110" s="1" t="s">
        <v>1813</v>
      </c>
      <c r="C1110" s="3">
        <v>2012</v>
      </c>
      <c r="D1110" s="246">
        <v>2000</v>
      </c>
    </row>
    <row r="1111" spans="1:4" s="12" customFormat="1" ht="26.25">
      <c r="A1111" s="3">
        <v>6</v>
      </c>
      <c r="B1111" s="1" t="s">
        <v>1814</v>
      </c>
      <c r="C1111" s="3">
        <v>2012</v>
      </c>
      <c r="D1111" s="246">
        <v>4000</v>
      </c>
    </row>
    <row r="1112" spans="1:4" s="132" customFormat="1" ht="12.75">
      <c r="A1112" s="337" t="s">
        <v>2367</v>
      </c>
      <c r="B1112" s="338"/>
      <c r="C1112" s="339"/>
      <c r="D1112" s="171">
        <f>SUM(D1106:D1111)</f>
        <v>13348.99</v>
      </c>
    </row>
    <row r="1113" spans="1:4" s="12" customFormat="1" ht="12.75">
      <c r="A1113" s="311" t="s">
        <v>2616</v>
      </c>
      <c r="B1113" s="311"/>
      <c r="C1113" s="311"/>
      <c r="D1113" s="311"/>
    </row>
    <row r="1114" spans="1:4" s="12" customFormat="1" ht="12.75">
      <c r="A1114" s="3">
        <v>1</v>
      </c>
      <c r="B1114" s="1" t="s">
        <v>1595</v>
      </c>
      <c r="C1114" s="3">
        <v>2009</v>
      </c>
      <c r="D1114" s="89">
        <v>2558</v>
      </c>
    </row>
    <row r="1115" spans="1:4" s="12" customFormat="1" ht="12.75">
      <c r="A1115" s="3">
        <v>2</v>
      </c>
      <c r="B1115" s="1" t="s">
        <v>2259</v>
      </c>
      <c r="C1115" s="3">
        <v>2011</v>
      </c>
      <c r="D1115" s="89">
        <v>2400</v>
      </c>
    </row>
    <row r="1116" spans="1:4" s="12" customFormat="1" ht="12.75">
      <c r="A1116" s="3">
        <v>3</v>
      </c>
      <c r="B1116" s="1" t="s">
        <v>1845</v>
      </c>
      <c r="C1116" s="3">
        <v>2012</v>
      </c>
      <c r="D1116" s="89">
        <v>2803.17</v>
      </c>
    </row>
    <row r="1117" spans="1:4" s="12" customFormat="1" ht="12.75">
      <c r="A1117" s="3">
        <v>4</v>
      </c>
      <c r="B1117" s="1" t="s">
        <v>1846</v>
      </c>
      <c r="C1117" s="3">
        <v>2012</v>
      </c>
      <c r="D1117" s="89">
        <v>2999.98</v>
      </c>
    </row>
    <row r="1118" spans="1:4" s="12" customFormat="1" ht="12.75">
      <c r="A1118" s="3">
        <v>5</v>
      </c>
      <c r="B1118" s="1" t="s">
        <v>1847</v>
      </c>
      <c r="C1118" s="3">
        <v>2012</v>
      </c>
      <c r="D1118" s="89">
        <v>799.99</v>
      </c>
    </row>
    <row r="1119" spans="1:4" s="132" customFormat="1" ht="12.75">
      <c r="A1119" s="337" t="s">
        <v>2367</v>
      </c>
      <c r="B1119" s="338"/>
      <c r="C1119" s="339"/>
      <c r="D1119" s="171">
        <f>SUM(D1114:D1118)</f>
        <v>11561.14</v>
      </c>
    </row>
    <row r="1120" spans="1:4" s="12" customFormat="1" ht="12.75">
      <c r="A1120" s="311" t="s">
        <v>2617</v>
      </c>
      <c r="B1120" s="311"/>
      <c r="C1120" s="311"/>
      <c r="D1120" s="311"/>
    </row>
    <row r="1121" spans="1:4" s="12" customFormat="1" ht="12.75">
      <c r="A1121" s="3">
        <v>1</v>
      </c>
      <c r="B1121" s="1" t="s">
        <v>1924</v>
      </c>
      <c r="C1121" s="3">
        <v>2008</v>
      </c>
      <c r="D1121" s="89">
        <v>12444.98</v>
      </c>
    </row>
    <row r="1122" spans="1:4" s="12" customFormat="1" ht="12.75">
      <c r="A1122" s="3">
        <v>2</v>
      </c>
      <c r="B1122" s="1" t="s">
        <v>1925</v>
      </c>
      <c r="C1122" s="3">
        <v>2009</v>
      </c>
      <c r="D1122" s="89">
        <v>6095.77</v>
      </c>
    </row>
    <row r="1123" spans="1:4" s="12" customFormat="1" ht="12.75">
      <c r="A1123" s="3">
        <v>3</v>
      </c>
      <c r="B1123" s="1" t="s">
        <v>1926</v>
      </c>
      <c r="C1123" s="3">
        <v>2009</v>
      </c>
      <c r="D1123" s="89">
        <v>3904</v>
      </c>
    </row>
    <row r="1124" spans="1:4" s="12" customFormat="1" ht="12.75">
      <c r="A1124" s="3">
        <v>4</v>
      </c>
      <c r="B1124" s="1" t="s">
        <v>1927</v>
      </c>
      <c r="C1124" s="3">
        <v>2010</v>
      </c>
      <c r="D1124" s="89">
        <v>3144</v>
      </c>
    </row>
    <row r="1125" spans="1:4" s="12" customFormat="1" ht="12.75">
      <c r="A1125" s="3">
        <v>5</v>
      </c>
      <c r="B1125" s="1" t="s">
        <v>1928</v>
      </c>
      <c r="C1125" s="3">
        <v>2011</v>
      </c>
      <c r="D1125" s="89">
        <v>1710</v>
      </c>
    </row>
    <row r="1126" spans="1:4" s="12" customFormat="1" ht="12.75">
      <c r="A1126" s="3">
        <v>6</v>
      </c>
      <c r="B1126" s="1" t="s">
        <v>1930</v>
      </c>
      <c r="C1126" s="3">
        <v>2011</v>
      </c>
      <c r="D1126" s="89">
        <v>20790</v>
      </c>
    </row>
    <row r="1127" spans="1:4" s="12" customFormat="1" ht="12.75">
      <c r="A1127" s="3">
        <v>7</v>
      </c>
      <c r="B1127" s="1" t="s">
        <v>1934</v>
      </c>
      <c r="C1127" s="3">
        <v>2012</v>
      </c>
      <c r="D1127" s="89">
        <v>1599.99</v>
      </c>
    </row>
    <row r="1128" spans="1:4" s="12" customFormat="1" ht="12.75">
      <c r="A1128" s="3">
        <v>8</v>
      </c>
      <c r="B1128" s="1" t="s">
        <v>1892</v>
      </c>
      <c r="C1128" s="3">
        <v>2008</v>
      </c>
      <c r="D1128" s="89">
        <v>2600</v>
      </c>
    </row>
    <row r="1129" spans="1:4" s="12" customFormat="1" ht="12.75">
      <c r="A1129" s="3">
        <v>9</v>
      </c>
      <c r="B1129" s="238" t="s">
        <v>2105</v>
      </c>
      <c r="C1129" s="32">
        <v>2011</v>
      </c>
      <c r="D1129" s="282">
        <v>1112</v>
      </c>
    </row>
    <row r="1130" spans="1:4" s="12" customFormat="1" ht="12.75">
      <c r="A1130" s="3">
        <v>10</v>
      </c>
      <c r="B1130" s="238" t="s">
        <v>2105</v>
      </c>
      <c r="C1130" s="32">
        <v>2011</v>
      </c>
      <c r="D1130" s="282">
        <v>1112</v>
      </c>
    </row>
    <row r="1131" spans="1:4" s="132" customFormat="1" ht="12.75">
      <c r="A1131" s="337" t="s">
        <v>2367</v>
      </c>
      <c r="B1131" s="338"/>
      <c r="C1131" s="339"/>
      <c r="D1131" s="171">
        <f>SUM(D1121:D1130)</f>
        <v>54512.74</v>
      </c>
    </row>
    <row r="1132" spans="1:4" s="12" customFormat="1" ht="12.75">
      <c r="A1132" s="311" t="s">
        <v>112</v>
      </c>
      <c r="B1132" s="311"/>
      <c r="C1132" s="311"/>
      <c r="D1132" s="311"/>
    </row>
    <row r="1133" spans="1:4" s="12" customFormat="1" ht="12.75">
      <c r="A1133" s="3">
        <v>1</v>
      </c>
      <c r="B1133" s="1" t="s">
        <v>139</v>
      </c>
      <c r="C1133" s="3">
        <v>2008</v>
      </c>
      <c r="D1133" s="89">
        <v>537.9</v>
      </c>
    </row>
    <row r="1134" spans="1:4" s="12" customFormat="1" ht="12.75">
      <c r="A1134" s="3">
        <v>2</v>
      </c>
      <c r="B1134" s="1" t="s">
        <v>140</v>
      </c>
      <c r="C1134" s="3">
        <v>2008</v>
      </c>
      <c r="D1134" s="89">
        <v>385</v>
      </c>
    </row>
    <row r="1135" spans="1:4" s="12" customFormat="1" ht="12.75">
      <c r="A1135" s="3">
        <v>3</v>
      </c>
      <c r="B1135" s="1" t="s">
        <v>141</v>
      </c>
      <c r="C1135" s="3">
        <v>2009</v>
      </c>
      <c r="D1135" s="89">
        <v>4820.04</v>
      </c>
    </row>
    <row r="1136" spans="1:4" s="12" customFormat="1" ht="12.75">
      <c r="A1136" s="3">
        <v>4</v>
      </c>
      <c r="B1136" s="1" t="s">
        <v>139</v>
      </c>
      <c r="C1136" s="3">
        <v>2009</v>
      </c>
      <c r="D1136" s="89">
        <v>540</v>
      </c>
    </row>
    <row r="1137" spans="1:4" s="12" customFormat="1" ht="12.75">
      <c r="A1137" s="3">
        <v>5</v>
      </c>
      <c r="B1137" s="1" t="s">
        <v>142</v>
      </c>
      <c r="C1137" s="3">
        <v>2012</v>
      </c>
      <c r="D1137" s="89">
        <v>1869</v>
      </c>
    </row>
    <row r="1138" spans="1:4" s="132" customFormat="1" ht="12.75">
      <c r="A1138" s="337" t="s">
        <v>2367</v>
      </c>
      <c r="B1138" s="338"/>
      <c r="C1138" s="339"/>
      <c r="D1138" s="171">
        <f>SUM(D1133:D1137)</f>
        <v>8151.94</v>
      </c>
    </row>
    <row r="1139" spans="1:4" s="12" customFormat="1" ht="12.75">
      <c r="A1139" s="311" t="s">
        <v>2618</v>
      </c>
      <c r="B1139" s="311"/>
      <c r="C1139" s="311"/>
      <c r="D1139" s="311"/>
    </row>
    <row r="1140" spans="1:4" s="12" customFormat="1" ht="12.75">
      <c r="A1140" s="3">
        <v>1</v>
      </c>
      <c r="B1140" s="238" t="s">
        <v>827</v>
      </c>
      <c r="C1140" s="32">
        <v>2011</v>
      </c>
      <c r="D1140" s="239">
        <v>3199</v>
      </c>
    </row>
    <row r="1141" spans="1:4" s="12" customFormat="1" ht="12.75">
      <c r="A1141" s="3">
        <v>2</v>
      </c>
      <c r="B1141" s="1" t="s">
        <v>826</v>
      </c>
      <c r="C1141" s="3">
        <v>2012</v>
      </c>
      <c r="D1141" s="89">
        <v>229</v>
      </c>
    </row>
    <row r="1142" spans="1:4" s="132" customFormat="1" ht="12.75">
      <c r="A1142" s="337" t="s">
        <v>2367</v>
      </c>
      <c r="B1142" s="338"/>
      <c r="C1142" s="339"/>
      <c r="D1142" s="171">
        <f>SUM(D1140:D1141)</f>
        <v>3428</v>
      </c>
    </row>
    <row r="1143" spans="1:4" s="12" customFormat="1" ht="12.75">
      <c r="A1143" s="311" t="s">
        <v>2937</v>
      </c>
      <c r="B1143" s="311"/>
      <c r="C1143" s="311"/>
      <c r="D1143" s="311"/>
    </row>
    <row r="1144" spans="1:4" s="12" customFormat="1" ht="12.75">
      <c r="A1144" s="3">
        <v>1</v>
      </c>
      <c r="B1144" s="1" t="s">
        <v>2124</v>
      </c>
      <c r="C1144" s="3">
        <v>2008</v>
      </c>
      <c r="D1144" s="89">
        <v>2290</v>
      </c>
    </row>
    <row r="1145" spans="1:4" s="12" customFormat="1" ht="12.75">
      <c r="A1145" s="3">
        <v>2</v>
      </c>
      <c r="B1145" s="1" t="s">
        <v>2125</v>
      </c>
      <c r="C1145" s="3">
        <v>2008</v>
      </c>
      <c r="D1145" s="89">
        <v>3395</v>
      </c>
    </row>
    <row r="1146" spans="1:4" s="12" customFormat="1" ht="12.75">
      <c r="A1146" s="3">
        <v>3</v>
      </c>
      <c r="B1146" s="1" t="s">
        <v>2126</v>
      </c>
      <c r="C1146" s="3">
        <v>2009</v>
      </c>
      <c r="D1146" s="89">
        <v>5976</v>
      </c>
    </row>
    <row r="1147" spans="1:4" s="132" customFormat="1" ht="12.75">
      <c r="A1147" s="337" t="s">
        <v>2367</v>
      </c>
      <c r="B1147" s="338"/>
      <c r="C1147" s="339"/>
      <c r="D1147" s="171">
        <f>SUM(D1144:D1146)</f>
        <v>11661</v>
      </c>
    </row>
    <row r="1148" spans="1:4" s="12" customFormat="1" ht="12.75">
      <c r="A1148" s="311" t="s">
        <v>2938</v>
      </c>
      <c r="B1148" s="311"/>
      <c r="C1148" s="311"/>
      <c r="D1148" s="311"/>
    </row>
    <row r="1149" spans="1:4" s="12" customFormat="1" ht="12.75">
      <c r="A1149" s="3">
        <v>1</v>
      </c>
      <c r="B1149" s="1" t="s">
        <v>64</v>
      </c>
      <c r="C1149" s="3">
        <v>2008</v>
      </c>
      <c r="D1149" s="89">
        <v>365</v>
      </c>
    </row>
    <row r="1150" spans="1:4" s="12" customFormat="1" ht="12.75">
      <c r="A1150" s="3">
        <v>2</v>
      </c>
      <c r="B1150" s="1" t="s">
        <v>65</v>
      </c>
      <c r="C1150" s="3">
        <v>2008</v>
      </c>
      <c r="D1150" s="89">
        <v>640</v>
      </c>
    </row>
    <row r="1151" spans="1:4" s="12" customFormat="1" ht="12.75">
      <c r="A1151" s="3">
        <v>3</v>
      </c>
      <c r="B1151" s="1" t="s">
        <v>66</v>
      </c>
      <c r="C1151" s="3">
        <v>2008</v>
      </c>
      <c r="D1151" s="89">
        <v>1299</v>
      </c>
    </row>
    <row r="1152" spans="1:4" s="12" customFormat="1" ht="12.75">
      <c r="A1152" s="3">
        <v>4</v>
      </c>
      <c r="B1152" s="1" t="s">
        <v>67</v>
      </c>
      <c r="C1152" s="3">
        <v>2009</v>
      </c>
      <c r="D1152" s="89">
        <v>299</v>
      </c>
    </row>
    <row r="1153" spans="1:4" s="12" customFormat="1" ht="12.75">
      <c r="A1153" s="3">
        <v>5</v>
      </c>
      <c r="B1153" s="1" t="s">
        <v>69</v>
      </c>
      <c r="C1153" s="3">
        <v>2009</v>
      </c>
      <c r="D1153" s="89">
        <v>1495</v>
      </c>
    </row>
    <row r="1154" spans="1:4" s="12" customFormat="1" ht="12.75">
      <c r="A1154" s="3">
        <v>6</v>
      </c>
      <c r="B1154" s="1" t="s">
        <v>70</v>
      </c>
      <c r="C1154" s="3">
        <v>2010</v>
      </c>
      <c r="D1154" s="89">
        <v>701</v>
      </c>
    </row>
    <row r="1155" spans="1:4" s="12" customFormat="1" ht="12.75">
      <c r="A1155" s="3">
        <v>7</v>
      </c>
      <c r="B1155" s="1" t="s">
        <v>71</v>
      </c>
      <c r="C1155" s="3">
        <v>2010</v>
      </c>
      <c r="D1155" s="89">
        <v>565</v>
      </c>
    </row>
    <row r="1156" spans="1:4" s="12" customFormat="1" ht="12.75">
      <c r="A1156" s="3">
        <v>8</v>
      </c>
      <c r="B1156" s="1" t="s">
        <v>72</v>
      </c>
      <c r="C1156" s="3">
        <v>2011</v>
      </c>
      <c r="D1156" s="89">
        <v>349</v>
      </c>
    </row>
    <row r="1157" spans="1:4" s="12" customFormat="1" ht="12.75">
      <c r="A1157" s="3">
        <v>9</v>
      </c>
      <c r="B1157" s="1" t="s">
        <v>73</v>
      </c>
      <c r="C1157" s="3">
        <v>2011</v>
      </c>
      <c r="D1157" s="89">
        <v>5670</v>
      </c>
    </row>
    <row r="1158" spans="1:4" s="12" customFormat="1" ht="12.75">
      <c r="A1158" s="3">
        <v>10</v>
      </c>
      <c r="B1158" s="1" t="s">
        <v>74</v>
      </c>
      <c r="C1158" s="3">
        <v>2010</v>
      </c>
      <c r="D1158" s="89">
        <v>3076.84</v>
      </c>
    </row>
    <row r="1159" spans="1:4" s="12" customFormat="1" ht="12.75">
      <c r="A1159" s="3">
        <v>11</v>
      </c>
      <c r="B1159" s="1" t="s">
        <v>75</v>
      </c>
      <c r="C1159" s="3">
        <v>2011</v>
      </c>
      <c r="D1159" s="89">
        <v>307</v>
      </c>
    </row>
    <row r="1160" spans="1:4" s="12" customFormat="1" ht="12.75">
      <c r="A1160" s="3">
        <v>12</v>
      </c>
      <c r="B1160" s="1" t="s">
        <v>76</v>
      </c>
      <c r="C1160" s="3">
        <v>2011</v>
      </c>
      <c r="D1160" s="89">
        <v>1350</v>
      </c>
    </row>
    <row r="1161" spans="1:4" s="12" customFormat="1" ht="12.75">
      <c r="A1161" s="3">
        <v>13</v>
      </c>
      <c r="B1161" s="1" t="s">
        <v>77</v>
      </c>
      <c r="C1161" s="3">
        <v>2009</v>
      </c>
      <c r="D1161" s="89">
        <v>3951</v>
      </c>
    </row>
    <row r="1162" spans="1:4" s="12" customFormat="1" ht="12.75">
      <c r="A1162" s="3">
        <v>14</v>
      </c>
      <c r="B1162" s="1" t="s">
        <v>78</v>
      </c>
      <c r="C1162" s="3">
        <v>2011</v>
      </c>
      <c r="D1162" s="89">
        <v>1290</v>
      </c>
    </row>
    <row r="1163" spans="1:4" s="12" customFormat="1" ht="12.75">
      <c r="A1163" s="3">
        <v>15</v>
      </c>
      <c r="B1163" s="1" t="s">
        <v>79</v>
      </c>
      <c r="C1163" s="3">
        <v>2011</v>
      </c>
      <c r="D1163" s="89">
        <v>1176</v>
      </c>
    </row>
    <row r="1164" spans="1:4" s="12" customFormat="1" ht="12.75">
      <c r="A1164" s="3">
        <v>16</v>
      </c>
      <c r="B1164" s="1" t="s">
        <v>80</v>
      </c>
      <c r="C1164" s="3">
        <v>2011</v>
      </c>
      <c r="D1164" s="89">
        <v>2405</v>
      </c>
    </row>
    <row r="1165" spans="1:4" s="12" customFormat="1" ht="12.75">
      <c r="A1165" s="3">
        <v>17</v>
      </c>
      <c r="B1165" s="1" t="s">
        <v>81</v>
      </c>
      <c r="C1165" s="3">
        <v>2011</v>
      </c>
      <c r="D1165" s="89">
        <v>1373</v>
      </c>
    </row>
    <row r="1166" spans="1:4" s="12" customFormat="1" ht="12.75">
      <c r="A1166" s="3">
        <v>18</v>
      </c>
      <c r="B1166" s="1" t="s">
        <v>82</v>
      </c>
      <c r="C1166" s="3">
        <v>2011</v>
      </c>
      <c r="D1166" s="89">
        <v>999</v>
      </c>
    </row>
    <row r="1167" spans="1:4" s="12" customFormat="1" ht="12.75">
      <c r="A1167" s="3">
        <v>19</v>
      </c>
      <c r="B1167" s="1" t="s">
        <v>83</v>
      </c>
      <c r="C1167" s="3">
        <v>2009</v>
      </c>
      <c r="D1167" s="89">
        <v>2940</v>
      </c>
    </row>
    <row r="1168" spans="1:4" s="12" customFormat="1" ht="12.75">
      <c r="A1168" s="3">
        <v>20</v>
      </c>
      <c r="B1168" s="1" t="s">
        <v>84</v>
      </c>
      <c r="C1168" s="3">
        <v>2008</v>
      </c>
      <c r="D1168" s="89">
        <v>1336</v>
      </c>
    </row>
    <row r="1169" spans="1:4" s="12" customFormat="1" ht="12.75">
      <c r="A1169" s="3">
        <v>21</v>
      </c>
      <c r="B1169" s="1" t="s">
        <v>85</v>
      </c>
      <c r="C1169" s="3">
        <v>2010</v>
      </c>
      <c r="D1169" s="89">
        <v>476</v>
      </c>
    </row>
    <row r="1170" spans="1:4" s="12" customFormat="1" ht="12.75">
      <c r="A1170" s="3">
        <v>22</v>
      </c>
      <c r="B1170" s="1" t="s">
        <v>86</v>
      </c>
      <c r="C1170" s="3">
        <v>2010</v>
      </c>
      <c r="D1170" s="89">
        <v>3500</v>
      </c>
    </row>
    <row r="1171" spans="1:4" s="12" customFormat="1" ht="12.75">
      <c r="A1171" s="3">
        <v>23</v>
      </c>
      <c r="B1171" s="1" t="s">
        <v>87</v>
      </c>
      <c r="C1171" s="3">
        <v>2011</v>
      </c>
      <c r="D1171" s="89">
        <v>1409</v>
      </c>
    </row>
    <row r="1172" spans="1:4" s="12" customFormat="1" ht="12.75">
      <c r="A1172" s="3">
        <v>24</v>
      </c>
      <c r="B1172" s="1" t="s">
        <v>88</v>
      </c>
      <c r="C1172" s="3">
        <v>2011</v>
      </c>
      <c r="D1172" s="89">
        <v>1780</v>
      </c>
    </row>
    <row r="1173" spans="1:4" s="12" customFormat="1" ht="12.75">
      <c r="A1173" s="3">
        <v>25</v>
      </c>
      <c r="B1173" s="1" t="s">
        <v>1163</v>
      </c>
      <c r="C1173" s="3">
        <v>2011</v>
      </c>
      <c r="D1173" s="89">
        <v>2322</v>
      </c>
    </row>
    <row r="1174" spans="1:4" s="12" customFormat="1" ht="12.75">
      <c r="A1174" s="3">
        <v>26</v>
      </c>
      <c r="B1174" s="1" t="s">
        <v>1164</v>
      </c>
      <c r="C1174" s="3">
        <v>2011</v>
      </c>
      <c r="D1174" s="89">
        <v>4260</v>
      </c>
    </row>
    <row r="1175" spans="1:4" s="12" customFormat="1" ht="12.75">
      <c r="A1175" s="3">
        <v>27</v>
      </c>
      <c r="B1175" s="1" t="s">
        <v>1165</v>
      </c>
      <c r="C1175" s="3">
        <v>2009</v>
      </c>
      <c r="D1175" s="89">
        <v>788</v>
      </c>
    </row>
    <row r="1176" spans="1:4" s="12" customFormat="1" ht="12.75">
      <c r="A1176" s="3">
        <v>28</v>
      </c>
      <c r="B1176" s="34" t="s">
        <v>43</v>
      </c>
      <c r="C1176" s="2">
        <v>2009</v>
      </c>
      <c r="D1176" s="280">
        <v>656</v>
      </c>
    </row>
    <row r="1177" spans="1:4" s="12" customFormat="1" ht="12.75">
      <c r="A1177" s="3">
        <v>29</v>
      </c>
      <c r="B1177" s="34" t="s">
        <v>44</v>
      </c>
      <c r="C1177" s="2">
        <v>2012</v>
      </c>
      <c r="D1177" s="280">
        <v>691</v>
      </c>
    </row>
    <row r="1178" spans="1:4" s="12" customFormat="1" ht="12.75">
      <c r="A1178" s="3">
        <v>30</v>
      </c>
      <c r="B1178" s="238" t="s">
        <v>2109</v>
      </c>
      <c r="C1178" s="32">
        <v>2008</v>
      </c>
      <c r="D1178" s="281">
        <v>1799</v>
      </c>
    </row>
    <row r="1179" spans="1:4" s="12" customFormat="1" ht="12.75">
      <c r="A1179" s="3">
        <v>31</v>
      </c>
      <c r="B1179" s="238" t="s">
        <v>2110</v>
      </c>
      <c r="C1179" s="32">
        <v>2008</v>
      </c>
      <c r="D1179" s="281">
        <v>765</v>
      </c>
    </row>
    <row r="1180" spans="1:4" s="12" customFormat="1" ht="12.75">
      <c r="A1180" s="3">
        <v>32</v>
      </c>
      <c r="B1180" s="238" t="s">
        <v>2111</v>
      </c>
      <c r="C1180" s="32">
        <v>2009</v>
      </c>
      <c r="D1180" s="281">
        <v>2370</v>
      </c>
    </row>
    <row r="1181" spans="1:4" s="132" customFormat="1" ht="12.75">
      <c r="A1181" s="337" t="s">
        <v>2367</v>
      </c>
      <c r="B1181" s="338"/>
      <c r="C1181" s="339"/>
      <c r="D1181" s="171">
        <f>SUM(D1149:D1180)</f>
        <v>52402.84</v>
      </c>
    </row>
    <row r="1182" spans="1:4" s="12" customFormat="1" ht="12.75">
      <c r="A1182" s="311" t="s">
        <v>2939</v>
      </c>
      <c r="B1182" s="311"/>
      <c r="C1182" s="311"/>
      <c r="D1182" s="311"/>
    </row>
    <row r="1183" spans="1:4" s="12" customFormat="1" ht="12.75">
      <c r="A1183" s="3">
        <v>1</v>
      </c>
      <c r="B1183" s="1" t="s">
        <v>554</v>
      </c>
      <c r="C1183" s="3">
        <v>2011</v>
      </c>
      <c r="D1183" s="240">
        <v>1957.76</v>
      </c>
    </row>
    <row r="1184" spans="1:4" s="12" customFormat="1" ht="12.75">
      <c r="A1184" s="3">
        <v>2</v>
      </c>
      <c r="B1184" s="1" t="s">
        <v>554</v>
      </c>
      <c r="C1184" s="3">
        <v>2011</v>
      </c>
      <c r="D1184" s="240">
        <v>2124</v>
      </c>
    </row>
    <row r="1185" spans="1:4" s="132" customFormat="1" ht="12.75">
      <c r="A1185" s="337" t="s">
        <v>2367</v>
      </c>
      <c r="B1185" s="338"/>
      <c r="C1185" s="339"/>
      <c r="D1185" s="171">
        <f>SUM(D1183:D1184)</f>
        <v>4081.76</v>
      </c>
    </row>
    <row r="1186" spans="1:4" s="12" customFormat="1" ht="12.75">
      <c r="A1186" s="311" t="s">
        <v>2940</v>
      </c>
      <c r="B1186" s="311"/>
      <c r="C1186" s="311"/>
      <c r="D1186" s="311"/>
    </row>
    <row r="1187" spans="1:4" s="12" customFormat="1" ht="12.75">
      <c r="A1187" s="3">
        <v>1</v>
      </c>
      <c r="B1187" s="21" t="s">
        <v>734</v>
      </c>
      <c r="C1187" s="3">
        <v>2008</v>
      </c>
      <c r="D1187" s="89">
        <v>2684</v>
      </c>
    </row>
    <row r="1188" spans="1:4" s="12" customFormat="1" ht="12.75">
      <c r="A1188" s="3">
        <v>2</v>
      </c>
      <c r="B1188" s="1" t="s">
        <v>735</v>
      </c>
      <c r="C1188" s="3">
        <v>2008</v>
      </c>
      <c r="D1188" s="89">
        <v>2750</v>
      </c>
    </row>
    <row r="1189" spans="1:4" s="12" customFormat="1" ht="12.75">
      <c r="A1189" s="3">
        <v>3</v>
      </c>
      <c r="B1189" s="1" t="s">
        <v>736</v>
      </c>
      <c r="C1189" s="3">
        <v>2008</v>
      </c>
      <c r="D1189" s="89">
        <v>499</v>
      </c>
    </row>
    <row r="1190" spans="1:4" s="12" customFormat="1" ht="12.75">
      <c r="A1190" s="3">
        <v>4</v>
      </c>
      <c r="B1190" s="1" t="s">
        <v>737</v>
      </c>
      <c r="C1190" s="3">
        <v>2008</v>
      </c>
      <c r="D1190" s="89">
        <v>518</v>
      </c>
    </row>
    <row r="1191" spans="1:4" s="12" customFormat="1" ht="12.75">
      <c r="A1191" s="3">
        <v>5</v>
      </c>
      <c r="B1191" s="1" t="s">
        <v>738</v>
      </c>
      <c r="C1191" s="3">
        <v>2010</v>
      </c>
      <c r="D1191" s="89">
        <v>2900</v>
      </c>
    </row>
    <row r="1192" spans="1:4" s="12" customFormat="1" ht="12.75">
      <c r="A1192" s="3">
        <v>6</v>
      </c>
      <c r="B1192" s="1" t="s">
        <v>739</v>
      </c>
      <c r="C1192" s="3">
        <v>2010</v>
      </c>
      <c r="D1192" s="89">
        <v>699.2</v>
      </c>
    </row>
    <row r="1193" spans="1:4" s="12" customFormat="1" ht="12.75">
      <c r="A1193" s="3">
        <v>7</v>
      </c>
      <c r="B1193" s="1" t="s">
        <v>707</v>
      </c>
      <c r="C1193" s="3">
        <v>2010</v>
      </c>
      <c r="D1193" s="89">
        <v>339</v>
      </c>
    </row>
    <row r="1194" spans="1:4" s="132" customFormat="1" ht="12.75">
      <c r="A1194" s="337" t="s">
        <v>2367</v>
      </c>
      <c r="B1194" s="338"/>
      <c r="C1194" s="339"/>
      <c r="D1194" s="171">
        <f>SUM(D1187:D1193)</f>
        <v>10389.2</v>
      </c>
    </row>
    <row r="1195" spans="1:4" s="12" customFormat="1" ht="12.75">
      <c r="A1195" s="311" t="s">
        <v>2941</v>
      </c>
      <c r="B1195" s="311"/>
      <c r="C1195" s="311"/>
      <c r="D1195" s="311"/>
    </row>
    <row r="1196" spans="1:4" s="12" customFormat="1" ht="12.75">
      <c r="A1196" s="3">
        <v>1</v>
      </c>
      <c r="B1196" s="238" t="s">
        <v>772</v>
      </c>
      <c r="C1196" s="32">
        <v>2008</v>
      </c>
      <c r="D1196" s="239">
        <v>1150</v>
      </c>
    </row>
    <row r="1197" spans="1:4" s="12" customFormat="1" ht="12.75">
      <c r="A1197" s="3">
        <v>2</v>
      </c>
      <c r="B1197" s="238" t="s">
        <v>773</v>
      </c>
      <c r="C1197" s="32">
        <v>2008</v>
      </c>
      <c r="D1197" s="239">
        <v>4860</v>
      </c>
    </row>
    <row r="1198" spans="1:4" s="12" customFormat="1" ht="12.75">
      <c r="A1198" s="3">
        <v>3</v>
      </c>
      <c r="B1198" s="238" t="s">
        <v>774</v>
      </c>
      <c r="C1198" s="32">
        <v>2008</v>
      </c>
      <c r="D1198" s="239">
        <v>2490</v>
      </c>
    </row>
    <row r="1199" spans="1:4" s="12" customFormat="1" ht="12.75">
      <c r="A1199" s="3">
        <v>4</v>
      </c>
      <c r="B1199" s="238" t="s">
        <v>775</v>
      </c>
      <c r="C1199" s="32">
        <v>2008</v>
      </c>
      <c r="D1199" s="239">
        <v>6818.58</v>
      </c>
    </row>
    <row r="1200" spans="1:4" s="12" customFormat="1" ht="12.75">
      <c r="A1200" s="3">
        <v>5</v>
      </c>
      <c r="B1200" s="238" t="s">
        <v>1294</v>
      </c>
      <c r="C1200" s="32">
        <v>2010</v>
      </c>
      <c r="D1200" s="239">
        <v>3599</v>
      </c>
    </row>
    <row r="1201" spans="1:4" s="12" customFormat="1" ht="12.75">
      <c r="A1201" s="3">
        <v>6</v>
      </c>
      <c r="B1201" s="238" t="s">
        <v>776</v>
      </c>
      <c r="C1201" s="32">
        <v>2010</v>
      </c>
      <c r="D1201" s="239">
        <v>4515</v>
      </c>
    </row>
    <row r="1202" spans="1:4" s="12" customFormat="1" ht="12.75">
      <c r="A1202" s="3">
        <v>7</v>
      </c>
      <c r="B1202" s="238" t="s">
        <v>777</v>
      </c>
      <c r="C1202" s="32">
        <v>2010</v>
      </c>
      <c r="D1202" s="239">
        <v>500</v>
      </c>
    </row>
    <row r="1203" spans="1:4" s="132" customFormat="1" ht="12.75">
      <c r="A1203" s="337" t="s">
        <v>2367</v>
      </c>
      <c r="B1203" s="338"/>
      <c r="C1203" s="339"/>
      <c r="D1203" s="171">
        <f>SUM(D1196:D1202)</f>
        <v>23932.58</v>
      </c>
    </row>
    <row r="1204" spans="1:4" s="12" customFormat="1" ht="12.75">
      <c r="A1204" s="311" t="s">
        <v>2942</v>
      </c>
      <c r="B1204" s="311"/>
      <c r="C1204" s="311"/>
      <c r="D1204" s="311"/>
    </row>
    <row r="1205" spans="1:4" s="12" customFormat="1" ht="12.75">
      <c r="A1205" s="3">
        <v>1</v>
      </c>
      <c r="B1205" s="1" t="s">
        <v>936</v>
      </c>
      <c r="C1205" s="3">
        <v>2008</v>
      </c>
      <c r="D1205" s="89">
        <v>5314.42</v>
      </c>
    </row>
    <row r="1206" spans="1:4" s="132" customFormat="1" ht="12.75">
      <c r="A1206" s="337" t="s">
        <v>2367</v>
      </c>
      <c r="B1206" s="338"/>
      <c r="C1206" s="339"/>
      <c r="D1206" s="171">
        <f>SUM(D1205)</f>
        <v>5314.42</v>
      </c>
    </row>
    <row r="1207" spans="1:4" s="12" customFormat="1" ht="25.5" customHeight="1">
      <c r="A1207" s="311" t="s">
        <v>2943</v>
      </c>
      <c r="B1207" s="311"/>
      <c r="C1207" s="311"/>
      <c r="D1207" s="311"/>
    </row>
    <row r="1208" spans="1:4" s="12" customFormat="1" ht="12.75">
      <c r="A1208" s="3">
        <v>1</v>
      </c>
      <c r="B1208" s="238" t="s">
        <v>655</v>
      </c>
      <c r="C1208" s="32">
        <v>2009</v>
      </c>
      <c r="D1208" s="239">
        <v>3092.3</v>
      </c>
    </row>
    <row r="1209" spans="1:4" s="12" customFormat="1" ht="12.75">
      <c r="A1209" s="3">
        <v>2</v>
      </c>
      <c r="B1209" s="238" t="s">
        <v>656</v>
      </c>
      <c r="C1209" s="32">
        <v>2010</v>
      </c>
      <c r="D1209" s="239">
        <v>5243</v>
      </c>
    </row>
    <row r="1210" spans="1:4" s="12" customFormat="1" ht="12.75">
      <c r="A1210" s="3">
        <v>3</v>
      </c>
      <c r="B1210" s="238" t="s">
        <v>657</v>
      </c>
      <c r="C1210" s="32">
        <v>2010</v>
      </c>
      <c r="D1210" s="239">
        <v>4996.9</v>
      </c>
    </row>
    <row r="1211" spans="1:4" s="12" customFormat="1" ht="12.75">
      <c r="A1211" s="3">
        <v>4</v>
      </c>
      <c r="B1211" s="247" t="s">
        <v>658</v>
      </c>
      <c r="C1211" s="188">
        <v>2008</v>
      </c>
      <c r="D1211" s="248">
        <v>2730</v>
      </c>
    </row>
    <row r="1212" spans="1:4" s="12" customFormat="1" ht="12.75">
      <c r="A1212" s="3">
        <v>5</v>
      </c>
      <c r="B1212" s="238" t="s">
        <v>659</v>
      </c>
      <c r="C1212" s="32">
        <v>2008</v>
      </c>
      <c r="D1212" s="239">
        <v>3520</v>
      </c>
    </row>
    <row r="1213" spans="1:4" s="132" customFormat="1" ht="12.75">
      <c r="A1213" s="310" t="s">
        <v>2367</v>
      </c>
      <c r="B1213" s="310"/>
      <c r="C1213" s="310"/>
      <c r="D1213" s="171">
        <f>SUM(D1208:D1212)</f>
        <v>19582.199999999997</v>
      </c>
    </row>
    <row r="1214" spans="1:4" s="12" customFormat="1" ht="12.75">
      <c r="A1214" s="62"/>
      <c r="B1214" s="62"/>
      <c r="C1214" s="42"/>
      <c r="D1214" s="83"/>
    </row>
    <row r="1215" spans="1:4" s="12" customFormat="1" ht="12.75">
      <c r="A1215" s="62"/>
      <c r="B1215" s="62"/>
      <c r="C1215" s="42"/>
      <c r="D1215" s="83"/>
    </row>
    <row r="1216" spans="1:4" s="12" customFormat="1" ht="12.75">
      <c r="A1216" s="341" t="s">
        <v>2005</v>
      </c>
      <c r="B1216" s="341"/>
      <c r="C1216" s="341"/>
      <c r="D1216" s="341"/>
    </row>
    <row r="1217" spans="1:4" s="12" customFormat="1" ht="26.25">
      <c r="A1217" s="128" t="s">
        <v>1983</v>
      </c>
      <c r="B1217" s="128" t="s">
        <v>1991</v>
      </c>
      <c r="C1217" s="128" t="s">
        <v>1992</v>
      </c>
      <c r="D1217" s="147" t="s">
        <v>1993</v>
      </c>
    </row>
    <row r="1218" spans="1:4" s="12" customFormat="1" ht="12.75">
      <c r="A1218" s="311" t="s">
        <v>2797</v>
      </c>
      <c r="B1218" s="311"/>
      <c r="C1218" s="311"/>
      <c r="D1218" s="311"/>
    </row>
    <row r="1219" spans="1:4" s="12" customFormat="1" ht="26.25">
      <c r="A1219" s="3">
        <v>1</v>
      </c>
      <c r="B1219" s="1" t="s">
        <v>2514</v>
      </c>
      <c r="C1219" s="4" t="s">
        <v>1104</v>
      </c>
      <c r="D1219" s="4" t="s">
        <v>1104</v>
      </c>
    </row>
    <row r="1220" spans="1:4" s="12" customFormat="1" ht="12.75">
      <c r="A1220" s="343" t="s">
        <v>2516</v>
      </c>
      <c r="B1220" s="344"/>
      <c r="C1220" s="344"/>
      <c r="D1220" s="345"/>
    </row>
    <row r="1221" spans="1:4" s="12" customFormat="1" ht="26.25">
      <c r="A1221" s="3">
        <v>2</v>
      </c>
      <c r="B1221" s="1" t="s">
        <v>2517</v>
      </c>
      <c r="C1221" s="3" t="s">
        <v>2512</v>
      </c>
      <c r="D1221" s="89">
        <v>9223.77</v>
      </c>
    </row>
    <row r="1222" spans="1:4" s="12" customFormat="1" ht="12.75">
      <c r="A1222" s="3">
        <v>3</v>
      </c>
      <c r="B1222" s="1" t="s">
        <v>2518</v>
      </c>
      <c r="C1222" s="3" t="s">
        <v>2519</v>
      </c>
      <c r="D1222" s="89">
        <v>1150</v>
      </c>
    </row>
    <row r="1223" spans="1:4" s="132" customFormat="1" ht="12.75">
      <c r="A1223" s="310" t="s">
        <v>2367</v>
      </c>
      <c r="B1223" s="310"/>
      <c r="C1223" s="310"/>
      <c r="D1223" s="148">
        <f>SUM(D1221:D1222)</f>
        <v>10373.77</v>
      </c>
    </row>
    <row r="1224" spans="1:4" ht="12.75">
      <c r="A1224" s="311" t="s">
        <v>2798</v>
      </c>
      <c r="B1224" s="311"/>
      <c r="C1224" s="311"/>
      <c r="D1224" s="311"/>
    </row>
    <row r="1225" spans="1:4" s="12" customFormat="1" ht="12.75">
      <c r="A1225" s="3">
        <v>1</v>
      </c>
      <c r="B1225" s="1" t="s">
        <v>1299</v>
      </c>
      <c r="C1225" s="3">
        <v>2008</v>
      </c>
      <c r="D1225" s="89">
        <v>25986</v>
      </c>
    </row>
    <row r="1226" spans="1:4" s="12" customFormat="1" ht="12.75">
      <c r="A1226" s="3">
        <v>2</v>
      </c>
      <c r="B1226" s="233" t="s">
        <v>1300</v>
      </c>
      <c r="C1226" s="11">
        <v>2009</v>
      </c>
      <c r="D1226" s="244">
        <v>9760</v>
      </c>
    </row>
    <row r="1227" spans="1:4" s="132" customFormat="1" ht="12.75">
      <c r="A1227" s="310" t="s">
        <v>2367</v>
      </c>
      <c r="B1227" s="310"/>
      <c r="C1227" s="310"/>
      <c r="D1227" s="148">
        <f>SUM(D1225:D1226)</f>
        <v>35746</v>
      </c>
    </row>
    <row r="1228" spans="1:4" s="12" customFormat="1" ht="12.75">
      <c r="A1228" s="311" t="s">
        <v>2244</v>
      </c>
      <c r="B1228" s="311"/>
      <c r="C1228" s="311"/>
      <c r="D1228" s="312"/>
    </row>
    <row r="1229" spans="1:4" s="12" customFormat="1" ht="26.25">
      <c r="A1229" s="3">
        <v>1</v>
      </c>
      <c r="B1229" s="1" t="s">
        <v>2806</v>
      </c>
      <c r="C1229" s="3">
        <v>2008</v>
      </c>
      <c r="D1229" s="89">
        <v>17560.98</v>
      </c>
    </row>
    <row r="1230" spans="1:4" s="132" customFormat="1" ht="12.75">
      <c r="A1230" s="310" t="s">
        <v>2367</v>
      </c>
      <c r="B1230" s="310"/>
      <c r="C1230" s="310"/>
      <c r="D1230" s="148">
        <f>SUM(D1229)</f>
        <v>17560.98</v>
      </c>
    </row>
    <row r="1231" spans="1:4" s="12" customFormat="1" ht="12.75">
      <c r="A1231" s="311" t="s">
        <v>2263</v>
      </c>
      <c r="B1231" s="311"/>
      <c r="C1231" s="311"/>
      <c r="D1231" s="311"/>
    </row>
    <row r="1232" spans="1:4" s="12" customFormat="1" ht="12.75">
      <c r="A1232" s="3">
        <v>1</v>
      </c>
      <c r="B1232" s="1" t="s">
        <v>2264</v>
      </c>
      <c r="C1232" s="3">
        <v>2009</v>
      </c>
      <c r="D1232" s="89">
        <v>3186.21</v>
      </c>
    </row>
    <row r="1233" spans="1:4" s="132" customFormat="1" ht="12.75">
      <c r="A1233" s="310" t="s">
        <v>2367</v>
      </c>
      <c r="B1233" s="310"/>
      <c r="C1233" s="310"/>
      <c r="D1233" s="148">
        <f>SUM(D1232:D1232)</f>
        <v>3186.21</v>
      </c>
    </row>
    <row r="1234" spans="1:4" s="12" customFormat="1" ht="12.75">
      <c r="A1234" s="311" t="s">
        <v>2287</v>
      </c>
      <c r="B1234" s="311"/>
      <c r="C1234" s="311"/>
      <c r="D1234" s="311"/>
    </row>
    <row r="1235" spans="1:4" s="12" customFormat="1" ht="12.75">
      <c r="A1235" s="3">
        <v>1</v>
      </c>
      <c r="B1235" s="1" t="s">
        <v>2288</v>
      </c>
      <c r="C1235" s="3">
        <v>2009</v>
      </c>
      <c r="D1235" s="89">
        <v>13679.66</v>
      </c>
    </row>
    <row r="1236" spans="1:4" s="132" customFormat="1" ht="12.75">
      <c r="A1236" s="310" t="s">
        <v>2367</v>
      </c>
      <c r="B1236" s="310"/>
      <c r="C1236" s="310"/>
      <c r="D1236" s="148">
        <f>SUM(D1235:D1235)</f>
        <v>13679.66</v>
      </c>
    </row>
    <row r="1237" spans="1:4" ht="12.75">
      <c r="A1237" s="311" t="s">
        <v>2344</v>
      </c>
      <c r="B1237" s="311"/>
      <c r="C1237" s="311"/>
      <c r="D1237" s="311"/>
    </row>
    <row r="1238" spans="1:4" s="12" customFormat="1" ht="12.75">
      <c r="A1238" s="3">
        <v>1</v>
      </c>
      <c r="B1238" s="1" t="s">
        <v>2345</v>
      </c>
      <c r="C1238" s="3">
        <v>2008</v>
      </c>
      <c r="D1238" s="89">
        <v>11807.16</v>
      </c>
    </row>
    <row r="1239" spans="1:4" s="12" customFormat="1" ht="12.75">
      <c r="A1239" s="3">
        <v>2</v>
      </c>
      <c r="B1239" s="1" t="s">
        <v>2346</v>
      </c>
      <c r="C1239" s="3">
        <v>2009</v>
      </c>
      <c r="D1239" s="89">
        <v>15866.1</v>
      </c>
    </row>
    <row r="1240" spans="1:4" s="166" customFormat="1" ht="12.75">
      <c r="A1240" s="310" t="s">
        <v>2367</v>
      </c>
      <c r="B1240" s="310"/>
      <c r="C1240" s="310"/>
      <c r="D1240" s="148">
        <f>SUM(D1238:D1239)</f>
        <v>27673.260000000002</v>
      </c>
    </row>
    <row r="1241" spans="1:4" s="12" customFormat="1" ht="12.75">
      <c r="A1241" s="311" t="s">
        <v>1583</v>
      </c>
      <c r="B1241" s="311"/>
      <c r="C1241" s="311"/>
      <c r="D1241" s="311"/>
    </row>
    <row r="1242" spans="1:4" s="12" customFormat="1" ht="26.25">
      <c r="A1242" s="3">
        <v>1</v>
      </c>
      <c r="B1242" s="1" t="s">
        <v>1601</v>
      </c>
      <c r="C1242" s="3">
        <v>2008</v>
      </c>
      <c r="D1242" s="89">
        <v>8595.21</v>
      </c>
    </row>
    <row r="1243" spans="1:4" s="132" customFormat="1" ht="12.75">
      <c r="A1243" s="310" t="s">
        <v>2367</v>
      </c>
      <c r="B1243" s="310"/>
      <c r="C1243" s="310"/>
      <c r="D1243" s="148">
        <f>SUM(D1242:D1242)</f>
        <v>8595.21</v>
      </c>
    </row>
    <row r="1244" spans="1:4" s="12" customFormat="1" ht="12.75">
      <c r="A1244" s="311" t="s">
        <v>2390</v>
      </c>
      <c r="B1244" s="311"/>
      <c r="C1244" s="311"/>
      <c r="D1244" s="311"/>
    </row>
    <row r="1245" spans="1:4" s="12" customFormat="1" ht="12.75">
      <c r="A1245" s="3">
        <v>1</v>
      </c>
      <c r="B1245" s="1" t="s">
        <v>2391</v>
      </c>
      <c r="C1245" s="3">
        <v>2008</v>
      </c>
      <c r="D1245" s="89">
        <v>15553.78</v>
      </c>
    </row>
    <row r="1246" spans="1:4" s="12" customFormat="1" ht="12.75">
      <c r="A1246" s="3">
        <v>2</v>
      </c>
      <c r="B1246" s="1" t="s">
        <v>2392</v>
      </c>
      <c r="C1246" s="3">
        <v>2012</v>
      </c>
      <c r="D1246" s="89">
        <v>17373.75</v>
      </c>
    </row>
    <row r="1247" spans="1:4" s="132" customFormat="1" ht="12.75">
      <c r="A1247" s="310" t="s">
        <v>2367</v>
      </c>
      <c r="B1247" s="310"/>
      <c r="C1247" s="310"/>
      <c r="D1247" s="170">
        <f>SUM(D1245:D1246)</f>
        <v>32927.53</v>
      </c>
    </row>
    <row r="1248" spans="1:4" s="12" customFormat="1" ht="12.75">
      <c r="A1248" s="311" t="s">
        <v>1603</v>
      </c>
      <c r="B1248" s="311"/>
      <c r="C1248" s="311"/>
      <c r="D1248" s="311"/>
    </row>
    <row r="1249" spans="1:4" s="12" customFormat="1" ht="12.75">
      <c r="A1249" s="3">
        <v>1</v>
      </c>
      <c r="B1249" s="1" t="s">
        <v>1671</v>
      </c>
      <c r="C1249" s="3">
        <v>2007</v>
      </c>
      <c r="D1249" s="89">
        <v>10592.04</v>
      </c>
    </row>
    <row r="1250" spans="1:4" s="12" customFormat="1" ht="26.25">
      <c r="A1250" s="3">
        <v>2</v>
      </c>
      <c r="B1250" s="1" t="s">
        <v>1672</v>
      </c>
      <c r="C1250" s="3">
        <v>2009</v>
      </c>
      <c r="D1250" s="89">
        <v>4485.08</v>
      </c>
    </row>
    <row r="1251" spans="1:4" s="12" customFormat="1" ht="12.75">
      <c r="A1251" s="3">
        <v>3</v>
      </c>
      <c r="B1251" s="1" t="s">
        <v>1673</v>
      </c>
      <c r="C1251" s="3">
        <v>2011</v>
      </c>
      <c r="D1251" s="89">
        <v>1794.7</v>
      </c>
    </row>
    <row r="1252" spans="1:4" s="132" customFormat="1" ht="12.75">
      <c r="A1252" s="310" t="s">
        <v>2367</v>
      </c>
      <c r="B1252" s="310"/>
      <c r="C1252" s="310"/>
      <c r="D1252" s="171">
        <f>SUM(D1249:D1251)</f>
        <v>16871.82</v>
      </c>
    </row>
    <row r="1253" spans="1:4" s="12" customFormat="1" ht="12.75">
      <c r="A1253" s="311" t="s">
        <v>1604</v>
      </c>
      <c r="B1253" s="311"/>
      <c r="C1253" s="311"/>
      <c r="D1253" s="311"/>
    </row>
    <row r="1254" spans="1:4" s="12" customFormat="1" ht="26.25">
      <c r="A1254" s="3">
        <v>1</v>
      </c>
      <c r="B1254" s="1" t="s">
        <v>2824</v>
      </c>
      <c r="C1254" s="3">
        <v>2008</v>
      </c>
      <c r="D1254" s="89">
        <v>19050.3</v>
      </c>
    </row>
    <row r="1255" spans="1:4" s="12" customFormat="1" ht="12.75">
      <c r="A1255" s="3">
        <v>2</v>
      </c>
      <c r="B1255" s="1" t="s">
        <v>1711</v>
      </c>
      <c r="C1255" s="3">
        <v>2009</v>
      </c>
      <c r="D1255" s="89">
        <v>21092.58</v>
      </c>
    </row>
    <row r="1256" spans="1:4" s="12" customFormat="1" ht="12.75">
      <c r="A1256" s="3">
        <v>3</v>
      </c>
      <c r="B1256" s="1" t="s">
        <v>1712</v>
      </c>
      <c r="C1256" s="3">
        <v>2008</v>
      </c>
      <c r="D1256" s="89">
        <v>11128.84</v>
      </c>
    </row>
    <row r="1257" spans="1:4" s="132" customFormat="1" ht="12.75">
      <c r="A1257" s="310" t="s">
        <v>2367</v>
      </c>
      <c r="B1257" s="310"/>
      <c r="C1257" s="310"/>
      <c r="D1257" s="171">
        <f>SUM(D1254:D1256)</f>
        <v>51271.72</v>
      </c>
    </row>
    <row r="1258" spans="1:4" s="12" customFormat="1" ht="12.75">
      <c r="A1258" s="311" t="s">
        <v>1605</v>
      </c>
      <c r="B1258" s="311"/>
      <c r="C1258" s="311"/>
      <c r="D1258" s="311"/>
    </row>
    <row r="1259" spans="1:4" s="12" customFormat="1" ht="78.75">
      <c r="A1259" s="3">
        <v>1</v>
      </c>
      <c r="B1259" s="1" t="s">
        <v>1815</v>
      </c>
      <c r="C1259" s="3">
        <v>2008</v>
      </c>
      <c r="D1259" s="89">
        <v>13732.32</v>
      </c>
    </row>
    <row r="1260" spans="1:4" s="12" customFormat="1" ht="26.25">
      <c r="A1260" s="3">
        <v>2</v>
      </c>
      <c r="B1260" s="1" t="s">
        <v>1816</v>
      </c>
      <c r="C1260" s="3">
        <v>2012</v>
      </c>
      <c r="D1260" s="89">
        <v>2664.18</v>
      </c>
    </row>
    <row r="1261" spans="1:4" s="132" customFormat="1" ht="12.75">
      <c r="A1261" s="310" t="s">
        <v>2367</v>
      </c>
      <c r="B1261" s="310"/>
      <c r="C1261" s="310"/>
      <c r="D1261" s="171">
        <f>SUM(D1259:D1260)</f>
        <v>16396.5</v>
      </c>
    </row>
    <row r="1262" spans="1:4" s="12" customFormat="1" ht="12.75">
      <c r="A1262" s="311" t="s">
        <v>2765</v>
      </c>
      <c r="B1262" s="311"/>
      <c r="C1262" s="311"/>
      <c r="D1262" s="311"/>
    </row>
    <row r="1263" spans="1:4" s="12" customFormat="1" ht="26.25">
      <c r="A1263" s="3">
        <v>1</v>
      </c>
      <c r="B1263" s="1" t="s">
        <v>1848</v>
      </c>
      <c r="C1263" s="3">
        <v>2009</v>
      </c>
      <c r="D1263" s="89">
        <v>12990.88</v>
      </c>
    </row>
    <row r="1264" spans="1:4" s="12" customFormat="1" ht="26.25">
      <c r="A1264" s="3">
        <v>2</v>
      </c>
      <c r="B1264" s="1" t="s">
        <v>1849</v>
      </c>
      <c r="C1264" s="3">
        <v>2010</v>
      </c>
      <c r="D1264" s="89">
        <v>3902.9</v>
      </c>
    </row>
    <row r="1265" spans="1:4" s="12" customFormat="1" ht="12.75">
      <c r="A1265" s="3">
        <v>3</v>
      </c>
      <c r="B1265" s="1" t="s">
        <v>1850</v>
      </c>
      <c r="C1265" s="3">
        <v>2011</v>
      </c>
      <c r="D1265" s="89">
        <v>3372.75</v>
      </c>
    </row>
    <row r="1266" spans="1:4" s="132" customFormat="1" ht="12.75">
      <c r="A1266" s="310" t="s">
        <v>2367</v>
      </c>
      <c r="B1266" s="310"/>
      <c r="C1266" s="310"/>
      <c r="D1266" s="171">
        <f>SUM(D1263:D1265)</f>
        <v>20266.53</v>
      </c>
    </row>
    <row r="1267" spans="1:4" s="12" customFormat="1" ht="12.75">
      <c r="A1267" s="311" t="s">
        <v>1937</v>
      </c>
      <c r="B1267" s="311"/>
      <c r="C1267" s="311"/>
      <c r="D1267" s="311"/>
    </row>
    <row r="1268" spans="1:4" s="12" customFormat="1" ht="12.75">
      <c r="A1268" s="3">
        <v>1</v>
      </c>
      <c r="B1268" s="1" t="s">
        <v>1935</v>
      </c>
      <c r="C1268" s="3">
        <v>2008</v>
      </c>
      <c r="D1268" s="89">
        <v>10400.18</v>
      </c>
    </row>
    <row r="1269" spans="1:4" s="12" customFormat="1" ht="12.75">
      <c r="A1269" s="3">
        <v>2</v>
      </c>
      <c r="B1269" s="1" t="s">
        <v>1936</v>
      </c>
      <c r="C1269" s="3">
        <v>2011</v>
      </c>
      <c r="D1269" s="89">
        <v>1518.31</v>
      </c>
    </row>
    <row r="1270" spans="1:4" s="132" customFormat="1" ht="12.75">
      <c r="A1270" s="310" t="s">
        <v>2367</v>
      </c>
      <c r="B1270" s="310"/>
      <c r="C1270" s="310"/>
      <c r="D1270" s="171">
        <f>SUM(D1268:D1269)</f>
        <v>11918.49</v>
      </c>
    </row>
    <row r="1271" spans="1:4" s="12" customFormat="1" ht="12.75">
      <c r="A1271" s="311" t="s">
        <v>2072</v>
      </c>
      <c r="B1271" s="311"/>
      <c r="C1271" s="311"/>
      <c r="D1271" s="311"/>
    </row>
    <row r="1272" spans="1:4" s="12" customFormat="1" ht="39">
      <c r="A1272" s="3">
        <v>1</v>
      </c>
      <c r="B1272" s="1" t="s">
        <v>2070</v>
      </c>
      <c r="C1272" s="3">
        <v>2008</v>
      </c>
      <c r="D1272" s="89">
        <v>21869.22</v>
      </c>
    </row>
    <row r="1273" spans="1:4" s="12" customFormat="1" ht="12.75">
      <c r="A1273" s="3">
        <v>2</v>
      </c>
      <c r="B1273" s="1" t="s">
        <v>2071</v>
      </c>
      <c r="C1273" s="3">
        <v>2012</v>
      </c>
      <c r="D1273" s="89">
        <v>18726.73</v>
      </c>
    </row>
    <row r="1274" spans="1:4" s="132" customFormat="1" ht="12.75">
      <c r="A1274" s="310" t="s">
        <v>2367</v>
      </c>
      <c r="B1274" s="310"/>
      <c r="C1274" s="310"/>
      <c r="D1274" s="171">
        <f>SUM(D1272:D1273)</f>
        <v>40595.95</v>
      </c>
    </row>
    <row r="1275" spans="1:4" s="12" customFormat="1" ht="12.75">
      <c r="A1275" s="311" t="s">
        <v>2766</v>
      </c>
      <c r="B1275" s="311"/>
      <c r="C1275" s="311"/>
      <c r="D1275" s="311"/>
    </row>
    <row r="1276" spans="1:4" s="12" customFormat="1" ht="12.75">
      <c r="A1276" s="3">
        <v>1</v>
      </c>
      <c r="B1276" s="1" t="s">
        <v>2127</v>
      </c>
      <c r="C1276" s="3">
        <v>2011</v>
      </c>
      <c r="D1276" s="89">
        <v>998</v>
      </c>
    </row>
    <row r="1277" spans="1:4" s="132" customFormat="1" ht="12.75">
      <c r="A1277" s="310" t="s">
        <v>2367</v>
      </c>
      <c r="B1277" s="310"/>
      <c r="C1277" s="310"/>
      <c r="D1277" s="171">
        <f>SUM(D1276:D1276)</f>
        <v>998</v>
      </c>
    </row>
    <row r="1278" spans="1:4" s="12" customFormat="1" ht="12.75">
      <c r="A1278" s="311" t="s">
        <v>1606</v>
      </c>
      <c r="B1278" s="311"/>
      <c r="C1278" s="311"/>
      <c r="D1278" s="311"/>
    </row>
    <row r="1279" spans="1:4" s="12" customFormat="1" ht="12.75">
      <c r="A1279" s="3">
        <v>1</v>
      </c>
      <c r="B1279" s="1" t="s">
        <v>1166</v>
      </c>
      <c r="C1279" s="3">
        <v>2008</v>
      </c>
      <c r="D1279" s="89">
        <v>8204.35</v>
      </c>
    </row>
    <row r="1280" spans="1:4" s="12" customFormat="1" ht="12.75">
      <c r="A1280" s="3">
        <v>2</v>
      </c>
      <c r="B1280" s="1" t="s">
        <v>1167</v>
      </c>
      <c r="C1280" s="3">
        <v>2010</v>
      </c>
      <c r="D1280" s="89">
        <v>12480.08</v>
      </c>
    </row>
    <row r="1281" spans="1:4" s="132" customFormat="1" ht="12.75">
      <c r="A1281" s="310" t="s">
        <v>2367</v>
      </c>
      <c r="B1281" s="310"/>
      <c r="C1281" s="310"/>
      <c r="D1281" s="171">
        <f>SUM(D1279:D1280)</f>
        <v>20684.43</v>
      </c>
    </row>
    <row r="1282" spans="1:4" s="12" customFormat="1" ht="12.75">
      <c r="A1282" s="311" t="s">
        <v>2767</v>
      </c>
      <c r="B1282" s="311"/>
      <c r="C1282" s="311"/>
      <c r="D1282" s="311"/>
    </row>
    <row r="1283" spans="1:4" s="12" customFormat="1" ht="12.75">
      <c r="A1283" s="3">
        <v>1</v>
      </c>
      <c r="B1283" s="1" t="s">
        <v>555</v>
      </c>
      <c r="C1283" s="3">
        <v>2009</v>
      </c>
      <c r="D1283" s="240">
        <v>43572.14</v>
      </c>
    </row>
    <row r="1284" spans="1:4" s="132" customFormat="1" ht="12.75">
      <c r="A1284" s="310" t="s">
        <v>2367</v>
      </c>
      <c r="B1284" s="310"/>
      <c r="C1284" s="310"/>
      <c r="D1284" s="171">
        <f>SUM(D1283:D1283)</f>
        <v>43572.14</v>
      </c>
    </row>
    <row r="1285" spans="1:4" s="12" customFormat="1" ht="12.75">
      <c r="A1285" s="311" t="s">
        <v>2768</v>
      </c>
      <c r="B1285" s="311"/>
      <c r="C1285" s="311"/>
      <c r="D1285" s="311"/>
    </row>
    <row r="1286" spans="1:4" s="12" customFormat="1" ht="39">
      <c r="A1286" s="3">
        <v>1</v>
      </c>
      <c r="B1286" s="1" t="s">
        <v>778</v>
      </c>
      <c r="C1286" s="3">
        <v>2011</v>
      </c>
      <c r="D1286" s="89">
        <v>8631.43</v>
      </c>
    </row>
    <row r="1287" spans="1:4" s="132" customFormat="1" ht="12.75">
      <c r="A1287" s="172"/>
      <c r="B1287" s="172" t="s">
        <v>2367</v>
      </c>
      <c r="C1287" s="173"/>
      <c r="D1287" s="171">
        <f>SUM(D1286:D1286)</f>
        <v>8631.43</v>
      </c>
    </row>
    <row r="1288" spans="1:4" s="12" customFormat="1" ht="12.75">
      <c r="A1288" s="87"/>
      <c r="B1288" s="87"/>
      <c r="C1288" s="42"/>
      <c r="D1288" s="88"/>
    </row>
    <row r="1289" spans="1:4" s="12" customFormat="1" ht="12.75">
      <c r="A1289" s="62"/>
      <c r="B1289" s="62"/>
      <c r="C1289" s="42"/>
      <c r="D1289" s="83"/>
    </row>
    <row r="1290" spans="1:4" s="12" customFormat="1" ht="12.75">
      <c r="A1290" s="36"/>
      <c r="B1290" s="36"/>
      <c r="C1290" s="28"/>
      <c r="D1290" s="82"/>
    </row>
    <row r="1291" spans="1:4" s="12" customFormat="1" ht="12.75">
      <c r="A1291" s="17"/>
      <c r="B1291" s="17"/>
      <c r="C1291" s="18"/>
      <c r="D1291" s="84"/>
    </row>
    <row r="1292" spans="1:7" s="12" customFormat="1" ht="17.25" customHeight="1">
      <c r="A1292" s="17"/>
      <c r="B1292" s="340" t="s">
        <v>1996</v>
      </c>
      <c r="C1292" s="340"/>
      <c r="D1292" s="249">
        <v>3373453.29</v>
      </c>
      <c r="E1292" s="290"/>
      <c r="F1292" s="290"/>
      <c r="G1292" s="290"/>
    </row>
    <row r="1293" spans="1:7" s="12" customFormat="1" ht="17.25" customHeight="1">
      <c r="A1293" s="17"/>
      <c r="B1293" s="340" t="s">
        <v>1997</v>
      </c>
      <c r="C1293" s="340"/>
      <c r="D1293" s="249">
        <v>804234.0899999999</v>
      </c>
      <c r="E1293" s="290"/>
      <c r="G1293" s="290"/>
    </row>
    <row r="1294" spans="1:5" s="12" customFormat="1" ht="17.25" customHeight="1">
      <c r="A1294" s="17"/>
      <c r="B1294" s="340" t="s">
        <v>1998</v>
      </c>
      <c r="C1294" s="340"/>
      <c r="D1294" s="249">
        <f>SUM(D1223,D1227,D1230,D1233,D1236,D1240,D1243,D1247,D1252,D1257,D1261,D1266,D1270,D1274,D1277,D1281,D1284,D1287)</f>
        <v>380949.63</v>
      </c>
      <c r="E1294" s="290"/>
    </row>
    <row r="1295" spans="1:4" s="12" customFormat="1" ht="12.75" customHeight="1">
      <c r="A1295" s="17"/>
      <c r="B1295" s="17"/>
      <c r="C1295" s="42"/>
      <c r="D1295" s="85"/>
    </row>
    <row r="1296" spans="1:4" s="12" customFormat="1" ht="12.75">
      <c r="A1296" s="17"/>
      <c r="B1296" s="17"/>
      <c r="C1296" s="18"/>
      <c r="D1296" s="84"/>
    </row>
    <row r="1297" spans="1:4" s="12" customFormat="1" ht="12.75">
      <c r="A1297" s="17"/>
      <c r="B1297" s="17"/>
      <c r="C1297" s="18"/>
      <c r="D1297" s="84"/>
    </row>
    <row r="1298" spans="1:4" s="12" customFormat="1" ht="12.75">
      <c r="A1298" s="17"/>
      <c r="B1298" s="17"/>
      <c r="C1298" s="18"/>
      <c r="D1298" s="84"/>
    </row>
    <row r="1299" spans="1:4" s="12" customFormat="1" ht="12.75">
      <c r="A1299" s="17"/>
      <c r="B1299" s="17"/>
      <c r="C1299" s="18"/>
      <c r="D1299" s="84"/>
    </row>
    <row r="1300" spans="1:4" s="12" customFormat="1" ht="12.75">
      <c r="A1300" s="17"/>
      <c r="B1300" s="17"/>
      <c r="C1300" s="18"/>
      <c r="D1300" s="84"/>
    </row>
    <row r="1301" spans="1:4" s="12" customFormat="1" ht="12.75">
      <c r="A1301" s="17"/>
      <c r="B1301" s="17"/>
      <c r="C1301" s="18"/>
      <c r="D1301" s="84"/>
    </row>
    <row r="1302" spans="1:4" s="12" customFormat="1" ht="12.75">
      <c r="A1302" s="17"/>
      <c r="B1302" s="17"/>
      <c r="C1302" s="18"/>
      <c r="D1302" s="84"/>
    </row>
    <row r="1303" spans="1:4" s="12" customFormat="1" ht="12.75">
      <c r="A1303" s="17"/>
      <c r="B1303" s="17"/>
      <c r="C1303" s="18"/>
      <c r="D1303" s="84"/>
    </row>
    <row r="1304" spans="1:4" s="12" customFormat="1" ht="12.75">
      <c r="A1304" s="17"/>
      <c r="B1304" s="17"/>
      <c r="C1304" s="18"/>
      <c r="D1304" s="84"/>
    </row>
    <row r="1305" spans="1:4" s="12" customFormat="1" ht="12.75">
      <c r="A1305" s="17"/>
      <c r="B1305" s="17"/>
      <c r="C1305" s="18"/>
      <c r="D1305" s="84"/>
    </row>
    <row r="1306" spans="1:4" s="12" customFormat="1" ht="12.75">
      <c r="A1306" s="17"/>
      <c r="B1306" s="17"/>
      <c r="C1306" s="18"/>
      <c r="D1306" s="84"/>
    </row>
    <row r="1307" spans="1:4" s="12" customFormat="1" ht="14.25" customHeight="1">
      <c r="A1307" s="17"/>
      <c r="B1307" s="17"/>
      <c r="C1307" s="18"/>
      <c r="D1307" s="84"/>
    </row>
    <row r="1308" spans="1:4" ht="12.75">
      <c r="A1308" s="17"/>
      <c r="C1308" s="18"/>
      <c r="D1308" s="84"/>
    </row>
    <row r="1309" spans="1:4" s="12" customFormat="1" ht="12.75">
      <c r="A1309" s="17"/>
      <c r="B1309" s="17"/>
      <c r="C1309" s="18"/>
      <c r="D1309" s="84"/>
    </row>
    <row r="1310" spans="1:4" s="12" customFormat="1" ht="12.75">
      <c r="A1310" s="17"/>
      <c r="B1310" s="17"/>
      <c r="C1310" s="18"/>
      <c r="D1310" s="84"/>
    </row>
    <row r="1311" spans="1:4" s="12" customFormat="1" ht="18" customHeight="1">
      <c r="A1311" s="17"/>
      <c r="B1311" s="17"/>
      <c r="C1311" s="18"/>
      <c r="D1311" s="84"/>
    </row>
    <row r="1312" spans="1:4" ht="12.75">
      <c r="A1312" s="17"/>
      <c r="C1312" s="18"/>
      <c r="D1312" s="84"/>
    </row>
    <row r="1313" spans="1:4" s="12" customFormat="1" ht="12.75">
      <c r="A1313" s="17"/>
      <c r="B1313" s="17"/>
      <c r="C1313" s="18"/>
      <c r="D1313" s="84"/>
    </row>
    <row r="1314" spans="1:4" s="12" customFormat="1" ht="12.75">
      <c r="A1314" s="17"/>
      <c r="B1314" s="17"/>
      <c r="C1314" s="18"/>
      <c r="D1314" s="84"/>
    </row>
    <row r="1315" spans="1:4" ht="12.75">
      <c r="A1315" s="17"/>
      <c r="C1315" s="18"/>
      <c r="D1315" s="84"/>
    </row>
    <row r="1316" spans="1:4" s="12" customFormat="1" ht="12.75">
      <c r="A1316" s="17"/>
      <c r="B1316" s="17"/>
      <c r="C1316" s="18"/>
      <c r="D1316" s="84"/>
    </row>
    <row r="1317" spans="1:4" s="12" customFormat="1" ht="12.75">
      <c r="A1317" s="17"/>
      <c r="B1317" s="17"/>
      <c r="C1317" s="18"/>
      <c r="D1317" s="84"/>
    </row>
    <row r="1318" spans="1:4" s="12" customFormat="1" ht="12.75">
      <c r="A1318" s="17"/>
      <c r="B1318" s="17"/>
      <c r="C1318" s="18"/>
      <c r="D1318" s="84"/>
    </row>
    <row r="1319" spans="1:4" s="12" customFormat="1" ht="12.75">
      <c r="A1319" s="17"/>
      <c r="B1319" s="17"/>
      <c r="C1319" s="18"/>
      <c r="D1319" s="84"/>
    </row>
    <row r="1320" spans="1:4" s="12" customFormat="1" ht="12.75">
      <c r="A1320" s="17"/>
      <c r="B1320" s="17"/>
      <c r="C1320" s="18"/>
      <c r="D1320" s="84"/>
    </row>
    <row r="1321" spans="1:4" s="12" customFormat="1" ht="12.75">
      <c r="A1321" s="17"/>
      <c r="B1321" s="17"/>
      <c r="C1321" s="18"/>
      <c r="D1321" s="84"/>
    </row>
    <row r="1322" spans="1:4" s="12" customFormat="1" ht="12.75">
      <c r="A1322" s="17"/>
      <c r="B1322" s="17"/>
      <c r="C1322" s="18"/>
      <c r="D1322" s="84"/>
    </row>
    <row r="1323" spans="1:4" s="12" customFormat="1" ht="12.75">
      <c r="A1323" s="17"/>
      <c r="B1323" s="17"/>
      <c r="C1323" s="18"/>
      <c r="D1323" s="84"/>
    </row>
    <row r="1324" spans="1:4" s="12" customFormat="1" ht="12.75">
      <c r="A1324" s="17"/>
      <c r="B1324" s="17"/>
      <c r="C1324" s="18"/>
      <c r="D1324" s="84"/>
    </row>
    <row r="1325" spans="1:4" s="12" customFormat="1" ht="12.75">
      <c r="A1325" s="17"/>
      <c r="B1325" s="17"/>
      <c r="C1325" s="18"/>
      <c r="D1325" s="84"/>
    </row>
    <row r="1326" spans="1:4" s="12" customFormat="1" ht="12.75">
      <c r="A1326" s="17"/>
      <c r="B1326" s="17"/>
      <c r="C1326" s="18"/>
      <c r="D1326" s="84"/>
    </row>
    <row r="1327" spans="1:4" ht="12.75">
      <c r="A1327" s="17"/>
      <c r="C1327" s="18"/>
      <c r="D1327" s="84"/>
    </row>
    <row r="1328" spans="1:4" ht="12.75">
      <c r="A1328" s="17"/>
      <c r="C1328" s="18"/>
      <c r="D1328" s="84"/>
    </row>
    <row r="1329" spans="1:4" ht="12.75">
      <c r="A1329" s="17"/>
      <c r="C1329" s="18"/>
      <c r="D1329" s="84"/>
    </row>
    <row r="1330" spans="1:4" ht="12.75">
      <c r="A1330" s="17"/>
      <c r="C1330" s="18"/>
      <c r="D1330" s="84"/>
    </row>
    <row r="1331" spans="1:4" ht="12.75">
      <c r="A1331" s="17"/>
      <c r="C1331" s="18"/>
      <c r="D1331" s="84"/>
    </row>
    <row r="1332" spans="1:4" ht="12.75">
      <c r="A1332" s="17"/>
      <c r="C1332" s="18"/>
      <c r="D1332" s="84"/>
    </row>
    <row r="1333" spans="1:4" ht="12.75">
      <c r="A1333" s="17"/>
      <c r="C1333" s="18"/>
      <c r="D1333" s="84"/>
    </row>
    <row r="1334" spans="1:4" ht="12.75">
      <c r="A1334" s="17"/>
      <c r="C1334" s="18"/>
      <c r="D1334" s="84"/>
    </row>
    <row r="1335" spans="1:4" ht="12.75">
      <c r="A1335" s="17"/>
      <c r="C1335" s="18"/>
      <c r="D1335" s="84"/>
    </row>
    <row r="1336" spans="1:4" ht="12.75">
      <c r="A1336" s="17"/>
      <c r="C1336" s="18"/>
      <c r="D1336" s="84"/>
    </row>
    <row r="1337" spans="1:4" ht="12.75">
      <c r="A1337" s="17"/>
      <c r="C1337" s="18"/>
      <c r="D1337" s="84"/>
    </row>
    <row r="1338" spans="1:4" ht="12.75">
      <c r="A1338" s="17"/>
      <c r="C1338" s="18"/>
      <c r="D1338" s="84"/>
    </row>
    <row r="1339" spans="1:4" ht="14.25" customHeight="1">
      <c r="A1339" s="17"/>
      <c r="C1339" s="18"/>
      <c r="D1339" s="84"/>
    </row>
    <row r="1340" spans="1:4" ht="12.75">
      <c r="A1340" s="17"/>
      <c r="C1340" s="18"/>
      <c r="D1340" s="84"/>
    </row>
    <row r="1341" spans="1:4" ht="12.75">
      <c r="A1341" s="17"/>
      <c r="C1341" s="18"/>
      <c r="D1341" s="84"/>
    </row>
    <row r="1342" spans="1:4" ht="14.25" customHeight="1">
      <c r="A1342" s="17"/>
      <c r="C1342" s="18"/>
      <c r="D1342" s="84"/>
    </row>
    <row r="1343" spans="1:4" ht="12.75">
      <c r="A1343" s="17"/>
      <c r="C1343" s="18"/>
      <c r="D1343" s="84"/>
    </row>
    <row r="1344" spans="1:4" s="12" customFormat="1" ht="12.75">
      <c r="A1344" s="17"/>
      <c r="B1344" s="17"/>
      <c r="C1344" s="18"/>
      <c r="D1344" s="84"/>
    </row>
    <row r="1345" spans="1:4" s="12" customFormat="1" ht="12.75">
      <c r="A1345" s="17"/>
      <c r="B1345" s="17"/>
      <c r="C1345" s="18"/>
      <c r="D1345" s="84"/>
    </row>
    <row r="1346" spans="1:4" s="12" customFormat="1" ht="12.75">
      <c r="A1346" s="17"/>
      <c r="B1346" s="17"/>
      <c r="C1346" s="18"/>
      <c r="D1346" s="84"/>
    </row>
    <row r="1347" spans="1:4" s="12" customFormat="1" ht="12.75">
      <c r="A1347" s="17"/>
      <c r="B1347" s="17"/>
      <c r="C1347" s="18"/>
      <c r="D1347" s="84"/>
    </row>
    <row r="1348" spans="1:4" s="12" customFormat="1" ht="12.75">
      <c r="A1348" s="17"/>
      <c r="B1348" s="17"/>
      <c r="C1348" s="18"/>
      <c r="D1348" s="84"/>
    </row>
    <row r="1349" spans="1:4" s="12" customFormat="1" ht="12.75">
      <c r="A1349" s="17"/>
      <c r="B1349" s="17"/>
      <c r="C1349" s="18"/>
      <c r="D1349" s="84"/>
    </row>
    <row r="1350" spans="1:4" s="12" customFormat="1" ht="12.75">
      <c r="A1350" s="17"/>
      <c r="B1350" s="17"/>
      <c r="C1350" s="18"/>
      <c r="D1350" s="84"/>
    </row>
    <row r="1351" spans="1:4" ht="12.75" customHeight="1">
      <c r="A1351" s="17"/>
      <c r="C1351" s="18"/>
      <c r="D1351" s="84"/>
    </row>
    <row r="1352" spans="1:4" s="12" customFormat="1" ht="12.75">
      <c r="A1352" s="17"/>
      <c r="B1352" s="17"/>
      <c r="C1352" s="18"/>
      <c r="D1352" s="84"/>
    </row>
    <row r="1353" spans="1:4" s="12" customFormat="1" ht="12.75">
      <c r="A1353" s="17"/>
      <c r="B1353" s="17"/>
      <c r="C1353" s="18"/>
      <c r="D1353" s="84"/>
    </row>
    <row r="1354" spans="1:4" s="12" customFormat="1" ht="12.75">
      <c r="A1354" s="17"/>
      <c r="B1354" s="17"/>
      <c r="C1354" s="18"/>
      <c r="D1354" s="84"/>
    </row>
    <row r="1355" spans="1:4" s="12" customFormat="1" ht="12.75">
      <c r="A1355" s="17"/>
      <c r="B1355" s="17"/>
      <c r="C1355" s="18"/>
      <c r="D1355" s="84"/>
    </row>
    <row r="1356" spans="1:4" s="12" customFormat="1" ht="12.75">
      <c r="A1356" s="17"/>
      <c r="B1356" s="17"/>
      <c r="C1356" s="18"/>
      <c r="D1356" s="84"/>
    </row>
    <row r="1357" spans="1:4" s="12" customFormat="1" ht="12.75">
      <c r="A1357" s="17"/>
      <c r="B1357" s="17"/>
      <c r="C1357" s="18"/>
      <c r="D1357" s="84"/>
    </row>
    <row r="1358" spans="1:4" s="12" customFormat="1" ht="12.75">
      <c r="A1358" s="17"/>
      <c r="B1358" s="17"/>
      <c r="C1358" s="18"/>
      <c r="D1358" s="84"/>
    </row>
    <row r="1359" spans="1:4" s="12" customFormat="1" ht="18" customHeight="1">
      <c r="A1359" s="17"/>
      <c r="B1359" s="17"/>
      <c r="C1359" s="18"/>
      <c r="D1359" s="84"/>
    </row>
    <row r="1360" spans="1:4" ht="12.75">
      <c r="A1360" s="17"/>
      <c r="C1360" s="18"/>
      <c r="D1360" s="84"/>
    </row>
    <row r="1361" spans="1:4" s="12" customFormat="1" ht="12.75">
      <c r="A1361" s="17"/>
      <c r="B1361" s="17"/>
      <c r="C1361" s="18"/>
      <c r="D1361" s="84"/>
    </row>
    <row r="1362" spans="1:4" s="12" customFormat="1" ht="12.75">
      <c r="A1362" s="17"/>
      <c r="B1362" s="17"/>
      <c r="C1362" s="18"/>
      <c r="D1362" s="84"/>
    </row>
    <row r="1363" spans="1:4" s="12" customFormat="1" ht="12.75">
      <c r="A1363" s="17"/>
      <c r="B1363" s="17"/>
      <c r="C1363" s="18"/>
      <c r="D1363" s="84"/>
    </row>
    <row r="1364" spans="1:4" ht="12.75" customHeight="1">
      <c r="A1364" s="17"/>
      <c r="C1364" s="18"/>
      <c r="D1364" s="84"/>
    </row>
    <row r="1365" spans="1:4" s="12" customFormat="1" ht="12.75">
      <c r="A1365" s="17"/>
      <c r="B1365" s="17"/>
      <c r="C1365" s="18"/>
      <c r="D1365" s="84"/>
    </row>
    <row r="1366" spans="1:4" s="12" customFormat="1" ht="12.75">
      <c r="A1366" s="17"/>
      <c r="B1366" s="17"/>
      <c r="C1366" s="18"/>
      <c r="D1366" s="84"/>
    </row>
    <row r="1367" spans="1:4" s="12" customFormat="1" ht="12.75">
      <c r="A1367" s="17"/>
      <c r="B1367" s="17"/>
      <c r="C1367" s="18"/>
      <c r="D1367" s="84"/>
    </row>
    <row r="1368" spans="1:4" s="12" customFormat="1" ht="12.75">
      <c r="A1368" s="17"/>
      <c r="B1368" s="17"/>
      <c r="C1368" s="18"/>
      <c r="D1368" s="84"/>
    </row>
    <row r="1369" spans="1:4" s="12" customFormat="1" ht="12.75">
      <c r="A1369" s="17"/>
      <c r="B1369" s="17"/>
      <c r="C1369" s="18"/>
      <c r="D1369" s="84"/>
    </row>
    <row r="1370" spans="1:4" s="12" customFormat="1" ht="12.75">
      <c r="A1370" s="17"/>
      <c r="B1370" s="17"/>
      <c r="C1370" s="18"/>
      <c r="D1370" s="84"/>
    </row>
    <row r="1371" spans="1:4" ht="12.75">
      <c r="A1371" s="17"/>
      <c r="C1371" s="18"/>
      <c r="D1371" s="84"/>
    </row>
    <row r="1372" spans="1:4" ht="12.75">
      <c r="A1372" s="17"/>
      <c r="C1372" s="18"/>
      <c r="D1372" s="84"/>
    </row>
    <row r="1373" spans="1:4" ht="12.75">
      <c r="A1373" s="17"/>
      <c r="C1373" s="18"/>
      <c r="D1373" s="84"/>
    </row>
    <row r="1374" spans="1:4" ht="14.25" customHeight="1">
      <c r="A1374" s="17"/>
      <c r="C1374" s="18"/>
      <c r="D1374" s="84"/>
    </row>
    <row r="1375" spans="1:4" ht="12.75">
      <c r="A1375" s="17"/>
      <c r="C1375" s="18"/>
      <c r="D1375" s="84"/>
    </row>
    <row r="1376" spans="1:4" ht="12.75">
      <c r="A1376" s="17"/>
      <c r="C1376" s="18"/>
      <c r="D1376" s="84"/>
    </row>
    <row r="1377" spans="1:4" ht="12.75">
      <c r="A1377" s="17"/>
      <c r="C1377" s="18"/>
      <c r="D1377" s="84"/>
    </row>
    <row r="1378" spans="1:4" ht="12.75">
      <c r="A1378" s="17"/>
      <c r="C1378" s="18"/>
      <c r="D1378" s="84"/>
    </row>
    <row r="1379" spans="1:4" ht="12.75">
      <c r="A1379" s="17"/>
      <c r="C1379" s="18"/>
      <c r="D1379" s="84"/>
    </row>
    <row r="1380" spans="1:4" ht="12.75">
      <c r="A1380" s="17"/>
      <c r="C1380" s="18"/>
      <c r="D1380" s="84"/>
    </row>
    <row r="1381" spans="1:4" ht="12.75">
      <c r="A1381" s="17"/>
      <c r="C1381" s="18"/>
      <c r="D1381" s="84"/>
    </row>
    <row r="1382" spans="1:4" ht="12.75">
      <c r="A1382" s="17"/>
      <c r="C1382" s="18"/>
      <c r="D1382" s="84"/>
    </row>
    <row r="1383" spans="1:4" ht="12.75">
      <c r="A1383" s="17"/>
      <c r="C1383" s="18"/>
      <c r="D1383" s="84"/>
    </row>
    <row r="1384" spans="1:4" ht="12.75">
      <c r="A1384" s="17"/>
      <c r="C1384" s="18"/>
      <c r="D1384" s="84"/>
    </row>
    <row r="1385" spans="1:4" ht="12.75">
      <c r="A1385" s="17"/>
      <c r="C1385" s="18"/>
      <c r="D1385" s="84"/>
    </row>
    <row r="1386" spans="1:4" ht="12.75">
      <c r="A1386" s="17"/>
      <c r="C1386" s="18"/>
      <c r="D1386" s="84"/>
    </row>
    <row r="1387" spans="1:4" ht="12.75">
      <c r="A1387" s="17"/>
      <c r="C1387" s="18"/>
      <c r="D1387" s="84"/>
    </row>
    <row r="1388" spans="1:4" ht="12.75">
      <c r="A1388" s="17"/>
      <c r="C1388" s="18"/>
      <c r="D1388" s="84"/>
    </row>
    <row r="1389" spans="1:4" ht="12.75">
      <c r="A1389" s="17"/>
      <c r="C1389" s="18"/>
      <c r="D1389" s="84"/>
    </row>
    <row r="1390" spans="1:4" ht="12.75">
      <c r="A1390" s="17"/>
      <c r="C1390" s="18"/>
      <c r="D1390" s="84"/>
    </row>
    <row r="1391" spans="1:4" ht="12.75">
      <c r="A1391" s="17"/>
      <c r="C1391" s="18"/>
      <c r="D1391" s="84"/>
    </row>
    <row r="1392" spans="1:4" ht="12.75">
      <c r="A1392" s="17"/>
      <c r="C1392" s="18"/>
      <c r="D1392" s="84"/>
    </row>
    <row r="1393" spans="1:4" ht="12.75">
      <c r="A1393" s="17"/>
      <c r="C1393" s="18"/>
      <c r="D1393" s="84"/>
    </row>
    <row r="1394" spans="1:4" ht="12.75">
      <c r="A1394" s="17"/>
      <c r="C1394" s="18"/>
      <c r="D1394" s="84"/>
    </row>
    <row r="1395" spans="1:4" ht="12.75">
      <c r="A1395" s="17"/>
      <c r="C1395" s="18"/>
      <c r="D1395" s="84"/>
    </row>
    <row r="1396" spans="1:4" ht="12.75">
      <c r="A1396" s="17"/>
      <c r="C1396" s="18"/>
      <c r="D1396" s="84"/>
    </row>
    <row r="1397" spans="1:4" ht="12.75">
      <c r="A1397" s="17"/>
      <c r="C1397" s="18"/>
      <c r="D1397" s="84"/>
    </row>
    <row r="1398" spans="1:4" ht="12.75">
      <c r="A1398" s="17"/>
      <c r="C1398" s="18"/>
      <c r="D1398" s="84"/>
    </row>
    <row r="1399" spans="1:4" ht="12.75">
      <c r="A1399" s="17"/>
      <c r="C1399" s="18"/>
      <c r="D1399" s="84"/>
    </row>
    <row r="1400" spans="1:4" ht="12.75">
      <c r="A1400" s="17"/>
      <c r="C1400" s="18"/>
      <c r="D1400" s="84"/>
    </row>
    <row r="1401" spans="1:4" ht="12.75">
      <c r="A1401" s="17"/>
      <c r="C1401" s="18"/>
      <c r="D1401" s="84"/>
    </row>
    <row r="1402" spans="1:4" ht="12.75">
      <c r="A1402" s="17"/>
      <c r="C1402" s="18"/>
      <c r="D1402" s="84"/>
    </row>
    <row r="1403" spans="1:4" ht="12.75">
      <c r="A1403" s="17"/>
      <c r="C1403" s="18"/>
      <c r="D1403" s="84"/>
    </row>
    <row r="1404" spans="1:4" ht="12.75">
      <c r="A1404" s="17"/>
      <c r="C1404" s="18"/>
      <c r="D1404" s="84"/>
    </row>
    <row r="1405" spans="1:4" ht="12.75">
      <c r="A1405" s="17"/>
      <c r="C1405" s="18"/>
      <c r="D1405" s="84"/>
    </row>
    <row r="1406" spans="1:4" ht="12.75">
      <c r="A1406" s="17"/>
      <c r="C1406" s="18"/>
      <c r="D1406" s="84"/>
    </row>
    <row r="1407" spans="1:4" s="12" customFormat="1" ht="12.75">
      <c r="A1407" s="17"/>
      <c r="B1407" s="17"/>
      <c r="C1407" s="18"/>
      <c r="D1407" s="84"/>
    </row>
    <row r="1408" spans="1:4" s="12" customFormat="1" ht="12.75">
      <c r="A1408" s="17"/>
      <c r="B1408" s="17"/>
      <c r="C1408" s="18"/>
      <c r="D1408" s="84"/>
    </row>
    <row r="1409" spans="1:4" s="12" customFormat="1" ht="12.75">
      <c r="A1409" s="17"/>
      <c r="B1409" s="17"/>
      <c r="C1409" s="18"/>
      <c r="D1409" s="84"/>
    </row>
    <row r="1410" spans="1:4" s="12" customFormat="1" ht="12.75">
      <c r="A1410" s="17"/>
      <c r="B1410" s="17"/>
      <c r="C1410" s="18"/>
      <c r="D1410" s="84"/>
    </row>
    <row r="1411" spans="1:4" s="12" customFormat="1" ht="12.75">
      <c r="A1411" s="17"/>
      <c r="B1411" s="17"/>
      <c r="C1411" s="18"/>
      <c r="D1411" s="84"/>
    </row>
    <row r="1412" spans="1:4" s="12" customFormat="1" ht="12.75">
      <c r="A1412" s="17"/>
      <c r="B1412" s="17"/>
      <c r="C1412" s="18"/>
      <c r="D1412" s="84"/>
    </row>
    <row r="1413" spans="1:4" s="12" customFormat="1" ht="12.75">
      <c r="A1413" s="17"/>
      <c r="B1413" s="17"/>
      <c r="C1413" s="18"/>
      <c r="D1413" s="84"/>
    </row>
    <row r="1414" spans="1:4" s="12" customFormat="1" ht="12.75">
      <c r="A1414" s="17"/>
      <c r="B1414" s="17"/>
      <c r="C1414" s="18"/>
      <c r="D1414" s="84"/>
    </row>
    <row r="1415" spans="1:4" s="12" customFormat="1" ht="12.75">
      <c r="A1415" s="17"/>
      <c r="B1415" s="17"/>
      <c r="C1415" s="18"/>
      <c r="D1415" s="84"/>
    </row>
    <row r="1416" spans="1:4" s="12" customFormat="1" ht="12.75">
      <c r="A1416" s="17"/>
      <c r="B1416" s="17"/>
      <c r="C1416" s="18"/>
      <c r="D1416" s="84"/>
    </row>
    <row r="1417" spans="1:4" s="12" customFormat="1" ht="12.75">
      <c r="A1417" s="17"/>
      <c r="B1417" s="17"/>
      <c r="C1417" s="18"/>
      <c r="D1417" s="84"/>
    </row>
    <row r="1418" spans="1:4" s="12" customFormat="1" ht="12.75">
      <c r="A1418" s="17"/>
      <c r="B1418" s="17"/>
      <c r="C1418" s="18"/>
      <c r="D1418" s="84"/>
    </row>
    <row r="1419" spans="1:4" s="12" customFormat="1" ht="12.75">
      <c r="A1419" s="17"/>
      <c r="B1419" s="17"/>
      <c r="C1419" s="18"/>
      <c r="D1419" s="84"/>
    </row>
    <row r="1420" spans="1:4" s="12" customFormat="1" ht="12.75">
      <c r="A1420" s="17"/>
      <c r="B1420" s="17"/>
      <c r="C1420" s="18"/>
      <c r="D1420" s="84"/>
    </row>
    <row r="1421" spans="1:4" s="12" customFormat="1" ht="12.75">
      <c r="A1421" s="17"/>
      <c r="B1421" s="17"/>
      <c r="C1421" s="18"/>
      <c r="D1421" s="84"/>
    </row>
    <row r="1422" spans="1:4" s="12" customFormat="1" ht="12.75">
      <c r="A1422" s="17"/>
      <c r="B1422" s="17"/>
      <c r="C1422" s="18"/>
      <c r="D1422" s="84"/>
    </row>
    <row r="1423" spans="1:4" s="12" customFormat="1" ht="12.75">
      <c r="A1423" s="17"/>
      <c r="B1423" s="17"/>
      <c r="C1423" s="18"/>
      <c r="D1423" s="84"/>
    </row>
    <row r="1424" spans="1:4" s="12" customFormat="1" ht="12.75">
      <c r="A1424" s="17"/>
      <c r="B1424" s="17"/>
      <c r="C1424" s="18"/>
      <c r="D1424" s="84"/>
    </row>
    <row r="1425" spans="1:4" s="12" customFormat="1" ht="12.75">
      <c r="A1425" s="17"/>
      <c r="B1425" s="17"/>
      <c r="C1425" s="18"/>
      <c r="D1425" s="84"/>
    </row>
    <row r="1426" spans="1:4" s="12" customFormat="1" ht="12.75">
      <c r="A1426" s="17"/>
      <c r="B1426" s="17"/>
      <c r="C1426" s="18"/>
      <c r="D1426" s="84"/>
    </row>
    <row r="1427" spans="1:4" s="12" customFormat="1" ht="12.75">
      <c r="A1427" s="17"/>
      <c r="B1427" s="17"/>
      <c r="C1427" s="18"/>
      <c r="D1427" s="84"/>
    </row>
    <row r="1428" spans="1:4" s="12" customFormat="1" ht="12.75">
      <c r="A1428" s="17"/>
      <c r="B1428" s="17"/>
      <c r="C1428" s="18"/>
      <c r="D1428" s="84"/>
    </row>
    <row r="1429" spans="1:4" s="12" customFormat="1" ht="12.75">
      <c r="A1429" s="17"/>
      <c r="B1429" s="17"/>
      <c r="C1429" s="18"/>
      <c r="D1429" s="84"/>
    </row>
    <row r="1430" spans="1:4" s="12" customFormat="1" ht="12.75">
      <c r="A1430" s="17"/>
      <c r="B1430" s="17"/>
      <c r="C1430" s="18"/>
      <c r="D1430" s="84"/>
    </row>
    <row r="1431" spans="1:4" s="12" customFormat="1" ht="12.75">
      <c r="A1431" s="17"/>
      <c r="B1431" s="17"/>
      <c r="C1431" s="18"/>
      <c r="D1431" s="84"/>
    </row>
    <row r="1432" spans="1:4" s="12" customFormat="1" ht="12.75">
      <c r="A1432" s="17"/>
      <c r="B1432" s="17"/>
      <c r="C1432" s="18"/>
      <c r="D1432" s="84"/>
    </row>
    <row r="1433" spans="1:4" s="12" customFormat="1" ht="12.75">
      <c r="A1433" s="17"/>
      <c r="B1433" s="17"/>
      <c r="C1433" s="18"/>
      <c r="D1433" s="84"/>
    </row>
    <row r="1434" spans="1:4" s="12" customFormat="1" ht="12.75">
      <c r="A1434" s="17"/>
      <c r="B1434" s="17"/>
      <c r="C1434" s="18"/>
      <c r="D1434" s="84"/>
    </row>
    <row r="1435" spans="1:4" s="12" customFormat="1" ht="18" customHeight="1">
      <c r="A1435" s="17"/>
      <c r="B1435" s="17"/>
      <c r="C1435" s="18"/>
      <c r="D1435" s="84"/>
    </row>
    <row r="1436" spans="1:4" ht="12.75">
      <c r="A1436" s="17"/>
      <c r="C1436" s="18"/>
      <c r="D1436" s="84"/>
    </row>
    <row r="1437" spans="1:4" s="12" customFormat="1" ht="12.75">
      <c r="A1437" s="17"/>
      <c r="B1437" s="17"/>
      <c r="C1437" s="18"/>
      <c r="D1437" s="84"/>
    </row>
    <row r="1438" spans="1:4" s="12" customFormat="1" ht="12.75">
      <c r="A1438" s="17"/>
      <c r="B1438" s="17"/>
      <c r="C1438" s="18"/>
      <c r="D1438" s="84"/>
    </row>
    <row r="1439" spans="1:4" s="12" customFormat="1" ht="12.75">
      <c r="A1439" s="17"/>
      <c r="B1439" s="17"/>
      <c r="C1439" s="18"/>
      <c r="D1439" s="84"/>
    </row>
    <row r="1440" spans="1:4" s="12" customFormat="1" ht="18" customHeight="1">
      <c r="A1440" s="17"/>
      <c r="B1440" s="17"/>
      <c r="C1440" s="18"/>
      <c r="D1440" s="84"/>
    </row>
    <row r="1441" spans="1:4" ht="12.75">
      <c r="A1441" s="17"/>
      <c r="C1441" s="18"/>
      <c r="D1441" s="84"/>
    </row>
    <row r="1442" spans="1:4" ht="14.25" customHeight="1">
      <c r="A1442" s="17"/>
      <c r="C1442" s="18"/>
      <c r="D1442" s="84"/>
    </row>
    <row r="1443" spans="1:4" ht="14.25" customHeight="1">
      <c r="A1443" s="17"/>
      <c r="C1443" s="18"/>
      <c r="D1443" s="84"/>
    </row>
    <row r="1444" spans="1:4" ht="14.25" customHeight="1">
      <c r="A1444" s="17"/>
      <c r="C1444" s="18"/>
      <c r="D1444" s="84"/>
    </row>
    <row r="1445" spans="1:4" ht="12.75">
      <c r="A1445" s="17"/>
      <c r="C1445" s="18"/>
      <c r="D1445" s="84"/>
    </row>
    <row r="1446" spans="1:4" ht="14.25" customHeight="1">
      <c r="A1446" s="17"/>
      <c r="C1446" s="18"/>
      <c r="D1446" s="84"/>
    </row>
    <row r="1447" spans="1:4" ht="12.75">
      <c r="A1447" s="17"/>
      <c r="C1447" s="18"/>
      <c r="D1447" s="84"/>
    </row>
    <row r="1448" spans="1:4" ht="14.25" customHeight="1">
      <c r="A1448" s="17"/>
      <c r="C1448" s="18"/>
      <c r="D1448" s="84"/>
    </row>
    <row r="1449" spans="1:4" ht="12.75">
      <c r="A1449" s="17"/>
      <c r="C1449" s="18"/>
      <c r="D1449" s="84"/>
    </row>
    <row r="1450" spans="1:4" s="12" customFormat="1" ht="30" customHeight="1">
      <c r="A1450" s="17"/>
      <c r="B1450" s="17"/>
      <c r="C1450" s="18"/>
      <c r="D1450" s="84"/>
    </row>
    <row r="1451" spans="1:4" s="12" customFormat="1" ht="12.75">
      <c r="A1451" s="17"/>
      <c r="B1451" s="17"/>
      <c r="C1451" s="18"/>
      <c r="D1451" s="84"/>
    </row>
    <row r="1452" spans="1:4" s="12" customFormat="1" ht="12.75">
      <c r="A1452" s="17"/>
      <c r="B1452" s="17"/>
      <c r="C1452" s="18"/>
      <c r="D1452" s="84"/>
    </row>
    <row r="1453" spans="1:4" s="12" customFormat="1" ht="12.75">
      <c r="A1453" s="17"/>
      <c r="B1453" s="17"/>
      <c r="C1453" s="18"/>
      <c r="D1453" s="84"/>
    </row>
    <row r="1454" spans="1:4" s="12" customFormat="1" ht="12.75">
      <c r="A1454" s="17"/>
      <c r="B1454" s="17"/>
      <c r="C1454" s="18"/>
      <c r="D1454" s="84"/>
    </row>
    <row r="1455" spans="1:4" s="12" customFormat="1" ht="12.75">
      <c r="A1455" s="17"/>
      <c r="B1455" s="17"/>
      <c r="C1455" s="18"/>
      <c r="D1455" s="84"/>
    </row>
    <row r="1456" spans="1:4" s="12" customFormat="1" ht="12.75">
      <c r="A1456" s="17"/>
      <c r="B1456" s="17"/>
      <c r="C1456" s="18"/>
      <c r="D1456" s="84"/>
    </row>
    <row r="1457" spans="1:4" s="12" customFormat="1" ht="12.75">
      <c r="A1457" s="17"/>
      <c r="B1457" s="17"/>
      <c r="C1457" s="18"/>
      <c r="D1457" s="84"/>
    </row>
    <row r="1458" spans="1:4" s="12" customFormat="1" ht="12.75">
      <c r="A1458" s="17"/>
      <c r="B1458" s="17"/>
      <c r="C1458" s="18"/>
      <c r="D1458" s="84"/>
    </row>
    <row r="1459" spans="1:4" s="12" customFormat="1" ht="12.75">
      <c r="A1459" s="17"/>
      <c r="B1459" s="17"/>
      <c r="C1459" s="18"/>
      <c r="D1459" s="84"/>
    </row>
    <row r="1460" spans="1:4" s="12" customFormat="1" ht="12.75">
      <c r="A1460" s="17"/>
      <c r="B1460" s="17"/>
      <c r="C1460" s="18"/>
      <c r="D1460" s="84"/>
    </row>
    <row r="1461" spans="1:4" s="12" customFormat="1" ht="12.75">
      <c r="A1461" s="17"/>
      <c r="B1461" s="17"/>
      <c r="C1461" s="18"/>
      <c r="D1461" s="84"/>
    </row>
    <row r="1462" spans="1:4" s="12" customFormat="1" ht="12.75">
      <c r="A1462" s="17"/>
      <c r="B1462" s="17"/>
      <c r="C1462" s="18"/>
      <c r="D1462" s="84"/>
    </row>
    <row r="1463" spans="1:4" s="12" customFormat="1" ht="12.75">
      <c r="A1463" s="17"/>
      <c r="B1463" s="17"/>
      <c r="C1463" s="18"/>
      <c r="D1463" s="84"/>
    </row>
    <row r="1464" spans="1:4" s="12" customFormat="1" ht="12.75">
      <c r="A1464" s="17"/>
      <c r="B1464" s="17"/>
      <c r="C1464" s="18"/>
      <c r="D1464" s="84"/>
    </row>
    <row r="1465" spans="1:4" ht="12.75">
      <c r="A1465" s="17"/>
      <c r="C1465" s="18"/>
      <c r="D1465" s="84"/>
    </row>
    <row r="1466" spans="1:4" ht="12.75">
      <c r="A1466" s="17"/>
      <c r="C1466" s="18"/>
      <c r="D1466" s="84"/>
    </row>
    <row r="1467" spans="1:4" ht="18" customHeight="1">
      <c r="A1467" s="17"/>
      <c r="C1467" s="18"/>
      <c r="D1467" s="84"/>
    </row>
    <row r="1468" spans="1:4" ht="20.25" customHeight="1">
      <c r="A1468" s="17"/>
      <c r="C1468" s="18"/>
      <c r="D1468" s="84"/>
    </row>
    <row r="1469" spans="1:4" ht="12.75">
      <c r="A1469" s="17"/>
      <c r="C1469" s="18"/>
      <c r="D1469" s="84"/>
    </row>
    <row r="1470" spans="1:4" ht="12.75">
      <c r="A1470" s="17"/>
      <c r="C1470" s="18"/>
      <c r="D1470" s="84"/>
    </row>
    <row r="1471" spans="1:4" ht="12.75">
      <c r="A1471" s="17"/>
      <c r="C1471" s="18"/>
      <c r="D1471" s="84"/>
    </row>
    <row r="1472" spans="1:4" ht="12.75">
      <c r="A1472" s="17"/>
      <c r="C1472" s="18"/>
      <c r="D1472" s="84"/>
    </row>
    <row r="1473" spans="1:4" ht="12.75">
      <c r="A1473" s="17"/>
      <c r="C1473" s="18"/>
      <c r="D1473" s="84"/>
    </row>
    <row r="1474" spans="1:4" ht="12.75">
      <c r="A1474" s="17"/>
      <c r="C1474" s="18"/>
      <c r="D1474" s="84"/>
    </row>
    <row r="1475" spans="1:4" ht="12.75">
      <c r="A1475" s="17"/>
      <c r="C1475" s="18"/>
      <c r="D1475" s="84"/>
    </row>
    <row r="1476" spans="1:4" ht="12.75">
      <c r="A1476" s="17"/>
      <c r="C1476" s="18"/>
      <c r="D1476" s="84"/>
    </row>
    <row r="1477" spans="1:4" ht="12.75">
      <c r="A1477" s="17"/>
      <c r="C1477" s="18"/>
      <c r="D1477" s="84"/>
    </row>
    <row r="1478" spans="1:4" ht="12.75">
      <c r="A1478" s="17"/>
      <c r="C1478" s="18"/>
      <c r="D1478" s="84"/>
    </row>
    <row r="1479" spans="1:4" ht="12.75">
      <c r="A1479" s="17"/>
      <c r="C1479" s="18"/>
      <c r="D1479" s="84"/>
    </row>
    <row r="1480" spans="1:4" ht="12.75">
      <c r="A1480" s="17"/>
      <c r="C1480" s="18"/>
      <c r="D1480" s="84"/>
    </row>
    <row r="1481" spans="1:4" ht="12.75">
      <c r="A1481" s="17"/>
      <c r="C1481" s="18"/>
      <c r="D1481" s="84"/>
    </row>
    <row r="1482" spans="1:4" ht="12.75">
      <c r="A1482" s="17"/>
      <c r="C1482" s="18"/>
      <c r="D1482" s="84"/>
    </row>
    <row r="1483" spans="1:4" ht="12.75">
      <c r="A1483" s="17"/>
      <c r="C1483" s="18"/>
      <c r="D1483" s="84"/>
    </row>
    <row r="1484" spans="1:4" ht="12.75">
      <c r="A1484" s="17"/>
      <c r="C1484" s="18"/>
      <c r="D1484" s="84"/>
    </row>
    <row r="1485" spans="1:4" ht="12.75">
      <c r="A1485" s="17"/>
      <c r="C1485" s="18"/>
      <c r="D1485" s="84"/>
    </row>
    <row r="1486" spans="1:4" ht="12.75">
      <c r="A1486" s="17"/>
      <c r="C1486" s="18"/>
      <c r="D1486" s="84"/>
    </row>
    <row r="1487" spans="1:4" ht="12.75">
      <c r="A1487" s="17"/>
      <c r="C1487" s="18"/>
      <c r="D1487" s="84"/>
    </row>
    <row r="1488" spans="1:4" ht="12.75">
      <c r="A1488" s="17"/>
      <c r="C1488" s="18"/>
      <c r="D1488" s="84"/>
    </row>
    <row r="1489" spans="1:4" ht="12.75">
      <c r="A1489" s="17"/>
      <c r="C1489" s="18"/>
      <c r="D1489" s="84"/>
    </row>
    <row r="1490" spans="1:4" ht="12.75">
      <c r="A1490" s="17"/>
      <c r="C1490" s="18"/>
      <c r="D1490" s="84"/>
    </row>
    <row r="1491" spans="1:4" ht="12.75">
      <c r="A1491" s="17"/>
      <c r="C1491" s="18"/>
      <c r="D1491" s="84"/>
    </row>
    <row r="1492" spans="1:4" ht="12.75">
      <c r="A1492" s="17"/>
      <c r="C1492" s="18"/>
      <c r="D1492" s="84"/>
    </row>
    <row r="1493" spans="1:4" ht="12.75">
      <c r="A1493" s="17"/>
      <c r="C1493" s="18"/>
      <c r="D1493" s="84"/>
    </row>
    <row r="1494" spans="1:4" ht="12.75">
      <c r="A1494" s="17"/>
      <c r="C1494" s="18"/>
      <c r="D1494" s="84"/>
    </row>
    <row r="1495" spans="1:4" ht="12.75">
      <c r="A1495" s="17"/>
      <c r="C1495" s="18"/>
      <c r="D1495" s="84"/>
    </row>
    <row r="1496" spans="1:4" ht="12.75">
      <c r="A1496" s="17"/>
      <c r="C1496" s="18"/>
      <c r="D1496" s="84"/>
    </row>
    <row r="1497" spans="1:4" ht="12.75">
      <c r="A1497" s="17"/>
      <c r="C1497" s="18"/>
      <c r="D1497" s="84"/>
    </row>
    <row r="1498" spans="1:4" ht="12.75">
      <c r="A1498" s="17"/>
      <c r="C1498" s="18"/>
      <c r="D1498" s="84"/>
    </row>
    <row r="1499" spans="1:4" ht="12.75">
      <c r="A1499" s="17"/>
      <c r="C1499" s="18"/>
      <c r="D1499" s="84"/>
    </row>
    <row r="1500" spans="1:4" ht="12.75">
      <c r="A1500" s="17"/>
      <c r="C1500" s="18"/>
      <c r="D1500" s="84"/>
    </row>
    <row r="1501" spans="1:4" ht="12.75">
      <c r="A1501" s="17"/>
      <c r="C1501" s="18"/>
      <c r="D1501" s="84"/>
    </row>
    <row r="1502" spans="1:4" ht="12.75">
      <c r="A1502" s="17"/>
      <c r="C1502" s="18"/>
      <c r="D1502" s="84"/>
    </row>
    <row r="1503" spans="1:4" ht="12.75">
      <c r="A1503" s="17"/>
      <c r="C1503" s="18"/>
      <c r="D1503" s="84"/>
    </row>
    <row r="1504" spans="1:4" ht="12.75">
      <c r="A1504" s="17"/>
      <c r="C1504" s="18"/>
      <c r="D1504" s="84"/>
    </row>
    <row r="1505" spans="1:4" ht="12.75">
      <c r="A1505" s="17"/>
      <c r="C1505" s="18"/>
      <c r="D1505" s="84"/>
    </row>
    <row r="1506" spans="1:4" ht="12.75">
      <c r="A1506" s="17"/>
      <c r="C1506" s="18"/>
      <c r="D1506" s="84"/>
    </row>
    <row r="1507" spans="1:4" ht="12.75">
      <c r="A1507" s="17"/>
      <c r="C1507" s="18"/>
      <c r="D1507" s="84"/>
    </row>
    <row r="1508" spans="1:4" ht="12.75">
      <c r="A1508" s="17"/>
      <c r="C1508" s="18"/>
      <c r="D1508" s="84"/>
    </row>
    <row r="1509" spans="1:4" ht="12.75">
      <c r="A1509" s="17"/>
      <c r="C1509" s="18"/>
      <c r="D1509" s="84"/>
    </row>
    <row r="1510" spans="1:4" ht="12.75">
      <c r="A1510" s="17"/>
      <c r="C1510" s="18"/>
      <c r="D1510" s="84"/>
    </row>
    <row r="1511" spans="1:4" ht="12.75">
      <c r="A1511" s="17"/>
      <c r="C1511" s="18"/>
      <c r="D1511" s="84"/>
    </row>
    <row r="1512" spans="1:4" ht="12.75">
      <c r="A1512" s="17"/>
      <c r="C1512" s="18"/>
      <c r="D1512" s="84"/>
    </row>
    <row r="1513" spans="1:4" ht="12.75">
      <c r="A1513" s="17"/>
      <c r="C1513" s="18"/>
      <c r="D1513" s="84"/>
    </row>
    <row r="1514" spans="1:4" ht="12.75">
      <c r="A1514" s="17"/>
      <c r="C1514" s="18"/>
      <c r="D1514" s="84"/>
    </row>
    <row r="1515" spans="1:4" ht="12.75">
      <c r="A1515" s="17"/>
      <c r="C1515" s="18"/>
      <c r="D1515" s="84"/>
    </row>
    <row r="1516" spans="1:4" ht="12.75">
      <c r="A1516" s="17"/>
      <c r="C1516" s="18"/>
      <c r="D1516" s="84"/>
    </row>
    <row r="1517" spans="1:4" ht="12.75">
      <c r="A1517" s="17"/>
      <c r="C1517" s="18"/>
      <c r="D1517" s="84"/>
    </row>
    <row r="1518" spans="1:4" ht="12.75">
      <c r="A1518" s="17"/>
      <c r="C1518" s="18"/>
      <c r="D1518" s="84"/>
    </row>
    <row r="1519" spans="1:4" ht="12.75">
      <c r="A1519" s="17"/>
      <c r="C1519" s="18"/>
      <c r="D1519" s="84"/>
    </row>
    <row r="1520" spans="1:4" ht="12.75">
      <c r="A1520" s="17"/>
      <c r="C1520" s="18"/>
      <c r="D1520" s="84"/>
    </row>
    <row r="1521" spans="1:4" ht="12.75">
      <c r="A1521" s="17"/>
      <c r="C1521" s="18"/>
      <c r="D1521" s="84"/>
    </row>
    <row r="1522" spans="1:4" ht="12.75">
      <c r="A1522" s="17"/>
      <c r="C1522" s="18"/>
      <c r="D1522" s="84"/>
    </row>
    <row r="1523" spans="1:4" ht="12.75">
      <c r="A1523" s="17"/>
      <c r="C1523" s="18"/>
      <c r="D1523" s="84"/>
    </row>
    <row r="1524" spans="1:4" ht="12.75">
      <c r="A1524" s="17"/>
      <c r="C1524" s="18"/>
      <c r="D1524" s="84"/>
    </row>
    <row r="1525" spans="1:4" ht="12.75">
      <c r="A1525" s="17"/>
      <c r="C1525" s="18"/>
      <c r="D1525" s="84"/>
    </row>
    <row r="1526" spans="1:4" ht="12.75">
      <c r="A1526" s="17"/>
      <c r="C1526" s="18"/>
      <c r="D1526" s="84"/>
    </row>
    <row r="1527" spans="1:4" ht="12.75">
      <c r="A1527" s="17"/>
      <c r="C1527" s="18"/>
      <c r="D1527" s="84"/>
    </row>
    <row r="1528" spans="1:4" ht="12.75">
      <c r="A1528" s="17"/>
      <c r="C1528" s="18"/>
      <c r="D1528" s="84"/>
    </row>
    <row r="1529" spans="1:4" ht="12.75">
      <c r="A1529" s="17"/>
      <c r="C1529" s="18"/>
      <c r="D1529" s="84"/>
    </row>
    <row r="1530" spans="1:4" ht="12.75">
      <c r="A1530" s="17"/>
      <c r="C1530" s="18"/>
      <c r="D1530" s="84"/>
    </row>
    <row r="1531" spans="1:4" ht="12.75">
      <c r="A1531" s="17"/>
      <c r="C1531" s="18"/>
      <c r="D1531" s="84"/>
    </row>
    <row r="1532" spans="1:4" ht="12.75">
      <c r="A1532" s="17"/>
      <c r="C1532" s="18"/>
      <c r="D1532" s="84"/>
    </row>
    <row r="1533" spans="1:4" ht="12.75">
      <c r="A1533" s="17"/>
      <c r="C1533" s="18"/>
      <c r="D1533" s="84"/>
    </row>
    <row r="1534" spans="1:4" ht="12.75">
      <c r="A1534" s="17"/>
      <c r="C1534" s="18"/>
      <c r="D1534" s="84"/>
    </row>
    <row r="1535" spans="1:4" ht="12.75">
      <c r="A1535" s="17"/>
      <c r="C1535" s="18"/>
      <c r="D1535" s="84"/>
    </row>
    <row r="1536" spans="1:4" ht="12.75">
      <c r="A1536" s="17"/>
      <c r="C1536" s="18"/>
      <c r="D1536" s="84"/>
    </row>
    <row r="1537" spans="1:4" ht="12.75">
      <c r="A1537" s="17"/>
      <c r="C1537" s="18"/>
      <c r="D1537" s="84"/>
    </row>
    <row r="1538" spans="1:4" ht="12.75">
      <c r="A1538" s="17"/>
      <c r="C1538" s="18"/>
      <c r="D1538" s="84"/>
    </row>
    <row r="1539" spans="1:4" ht="12.75">
      <c r="A1539" s="17"/>
      <c r="C1539" s="18"/>
      <c r="D1539" s="84"/>
    </row>
    <row r="1540" spans="1:4" ht="12.75">
      <c r="A1540" s="17"/>
      <c r="C1540" s="18"/>
      <c r="D1540" s="84"/>
    </row>
    <row r="1541" spans="1:4" ht="12.75">
      <c r="A1541" s="17"/>
      <c r="C1541" s="18"/>
      <c r="D1541" s="84"/>
    </row>
    <row r="1542" spans="1:4" ht="12.75">
      <c r="A1542" s="17"/>
      <c r="C1542" s="18"/>
      <c r="D1542" s="84"/>
    </row>
    <row r="1543" spans="1:4" ht="12.75">
      <c r="A1543" s="17"/>
      <c r="C1543" s="18"/>
      <c r="D1543" s="84"/>
    </row>
    <row r="1544" spans="1:4" ht="12.75">
      <c r="A1544" s="17"/>
      <c r="C1544" s="18"/>
      <c r="D1544" s="84"/>
    </row>
    <row r="1545" spans="1:4" ht="12.75">
      <c r="A1545" s="17"/>
      <c r="C1545" s="18"/>
      <c r="D1545" s="84"/>
    </row>
    <row r="1546" spans="1:4" ht="12.75">
      <c r="A1546" s="17"/>
      <c r="C1546" s="18"/>
      <c r="D1546" s="84"/>
    </row>
    <row r="1547" spans="1:4" ht="12.75">
      <c r="A1547" s="17"/>
      <c r="C1547" s="18"/>
      <c r="D1547" s="84"/>
    </row>
    <row r="1548" spans="1:4" ht="12.75">
      <c r="A1548" s="17"/>
      <c r="C1548" s="18"/>
      <c r="D1548" s="84"/>
    </row>
    <row r="1549" spans="1:4" ht="12.75">
      <c r="A1549" s="17"/>
      <c r="C1549" s="18"/>
      <c r="D1549" s="84"/>
    </row>
    <row r="1550" spans="1:4" ht="12.75">
      <c r="A1550" s="17"/>
      <c r="C1550" s="18"/>
      <c r="D1550" s="84"/>
    </row>
    <row r="1551" spans="1:4" ht="12.75">
      <c r="A1551" s="17"/>
      <c r="C1551" s="18"/>
      <c r="D1551" s="84"/>
    </row>
    <row r="1552" spans="1:4" ht="12.75">
      <c r="A1552" s="17"/>
      <c r="C1552" s="18"/>
      <c r="D1552" s="84"/>
    </row>
    <row r="1553" spans="1:4" ht="12.75">
      <c r="A1553" s="17"/>
      <c r="C1553" s="18"/>
      <c r="D1553" s="84"/>
    </row>
    <row r="1554" spans="1:4" ht="12.75">
      <c r="A1554" s="17"/>
      <c r="C1554" s="18"/>
      <c r="D1554" s="84"/>
    </row>
    <row r="1555" spans="1:4" ht="12.75">
      <c r="A1555" s="17"/>
      <c r="C1555" s="18"/>
      <c r="D1555" s="84"/>
    </row>
    <row r="1556" spans="1:4" ht="12.75">
      <c r="A1556" s="17"/>
      <c r="C1556" s="18"/>
      <c r="D1556" s="84"/>
    </row>
    <row r="1557" spans="1:4" ht="12.75">
      <c r="A1557" s="17"/>
      <c r="C1557" s="18"/>
      <c r="D1557" s="84"/>
    </row>
    <row r="1558" spans="1:4" ht="12.75">
      <c r="A1558" s="17"/>
      <c r="C1558" s="18"/>
      <c r="D1558" s="84"/>
    </row>
    <row r="1559" spans="1:4" ht="12.75">
      <c r="A1559" s="17"/>
      <c r="C1559" s="18"/>
      <c r="D1559" s="84"/>
    </row>
    <row r="1560" spans="1:4" ht="12.75">
      <c r="A1560" s="17"/>
      <c r="C1560" s="18"/>
      <c r="D1560" s="84"/>
    </row>
    <row r="1561" spans="1:4" ht="12.75">
      <c r="A1561" s="17"/>
      <c r="C1561" s="18"/>
      <c r="D1561" s="84"/>
    </row>
    <row r="1562" spans="1:4" ht="12.75">
      <c r="A1562" s="17"/>
      <c r="C1562" s="18"/>
      <c r="D1562" s="84"/>
    </row>
    <row r="1563" spans="1:4" ht="12.75">
      <c r="A1563" s="17"/>
      <c r="C1563" s="18"/>
      <c r="D1563" s="84"/>
    </row>
    <row r="1564" spans="1:4" ht="12.75">
      <c r="A1564" s="17"/>
      <c r="C1564" s="18"/>
      <c r="D1564" s="84"/>
    </row>
    <row r="1565" spans="1:4" ht="12.75">
      <c r="A1565" s="17"/>
      <c r="C1565" s="18"/>
      <c r="D1565" s="84"/>
    </row>
    <row r="1566" spans="1:4" ht="12.75">
      <c r="A1566" s="17"/>
      <c r="C1566" s="18"/>
      <c r="D1566" s="84"/>
    </row>
    <row r="1567" spans="1:4" ht="12.75">
      <c r="A1567" s="17"/>
      <c r="C1567" s="18"/>
      <c r="D1567" s="84"/>
    </row>
    <row r="1568" spans="1:4" ht="12.75">
      <c r="A1568" s="17"/>
      <c r="C1568" s="18"/>
      <c r="D1568" s="84"/>
    </row>
    <row r="1569" spans="1:4" ht="12.75">
      <c r="A1569" s="17"/>
      <c r="C1569" s="18"/>
      <c r="D1569" s="84"/>
    </row>
    <row r="1570" spans="1:4" ht="12.75">
      <c r="A1570" s="17"/>
      <c r="C1570" s="18"/>
      <c r="D1570" s="84"/>
    </row>
    <row r="1571" spans="1:4" ht="12.75">
      <c r="A1571" s="17"/>
      <c r="C1571" s="18"/>
      <c r="D1571" s="84"/>
    </row>
    <row r="1572" spans="1:4" ht="12.75">
      <c r="A1572" s="17"/>
      <c r="C1572" s="18"/>
      <c r="D1572" s="84"/>
    </row>
    <row r="1573" spans="1:4" ht="12.75">
      <c r="A1573" s="17"/>
      <c r="C1573" s="18"/>
      <c r="D1573" s="84"/>
    </row>
    <row r="1574" spans="1:4" ht="12.75">
      <c r="A1574" s="17"/>
      <c r="C1574" s="18"/>
      <c r="D1574" s="84"/>
    </row>
    <row r="1575" spans="1:4" ht="12.75">
      <c r="A1575" s="17"/>
      <c r="C1575" s="18"/>
      <c r="D1575" s="84"/>
    </row>
    <row r="1576" spans="1:4" ht="12.75">
      <c r="A1576" s="17"/>
      <c r="C1576" s="18"/>
      <c r="D1576" s="84"/>
    </row>
    <row r="1577" spans="1:4" ht="12.75">
      <c r="A1577" s="17"/>
      <c r="C1577" s="18"/>
      <c r="D1577" s="84"/>
    </row>
    <row r="1578" spans="1:4" ht="12.75">
      <c r="A1578" s="17"/>
      <c r="C1578" s="18"/>
      <c r="D1578" s="84"/>
    </row>
    <row r="1579" spans="1:4" ht="12.75">
      <c r="A1579" s="17"/>
      <c r="C1579" s="18"/>
      <c r="D1579" s="84"/>
    </row>
    <row r="1580" spans="1:4" ht="12.75">
      <c r="A1580" s="17"/>
      <c r="C1580" s="18"/>
      <c r="D1580" s="84"/>
    </row>
    <row r="1581" spans="1:4" ht="12.75">
      <c r="A1581" s="17"/>
      <c r="C1581" s="18"/>
      <c r="D1581" s="84"/>
    </row>
    <row r="1582" spans="1:4" ht="12.75">
      <c r="A1582" s="17"/>
      <c r="C1582" s="18"/>
      <c r="D1582" s="84"/>
    </row>
    <row r="1583" spans="1:4" ht="12.75">
      <c r="A1583" s="17"/>
      <c r="C1583" s="18"/>
      <c r="D1583" s="84"/>
    </row>
    <row r="1584" spans="1:4" ht="12.75">
      <c r="A1584" s="17"/>
      <c r="C1584" s="18"/>
      <c r="D1584" s="84"/>
    </row>
    <row r="1585" spans="1:4" ht="12.75">
      <c r="A1585" s="17"/>
      <c r="C1585" s="18"/>
      <c r="D1585" s="84"/>
    </row>
    <row r="1586" spans="1:4" ht="12.75">
      <c r="A1586" s="17"/>
      <c r="C1586" s="18"/>
      <c r="D1586" s="84"/>
    </row>
    <row r="1587" spans="1:4" ht="12.75">
      <c r="A1587" s="17"/>
      <c r="C1587" s="18"/>
      <c r="D1587" s="84"/>
    </row>
    <row r="1588" spans="1:4" ht="12.75">
      <c r="A1588" s="17"/>
      <c r="C1588" s="18"/>
      <c r="D1588" s="84"/>
    </row>
    <row r="1589" spans="1:4" ht="12.75">
      <c r="A1589" s="17"/>
      <c r="C1589" s="18"/>
      <c r="D1589" s="84"/>
    </row>
    <row r="1590" spans="1:4" ht="12.75">
      <c r="A1590" s="17"/>
      <c r="C1590" s="18"/>
      <c r="D1590" s="84"/>
    </row>
    <row r="1591" spans="1:4" ht="12.75">
      <c r="A1591" s="17"/>
      <c r="C1591" s="18"/>
      <c r="D1591" s="84"/>
    </row>
    <row r="1592" spans="1:4" ht="12.75">
      <c r="A1592" s="17"/>
      <c r="C1592" s="18"/>
      <c r="D1592" s="84"/>
    </row>
    <row r="1593" spans="1:4" ht="12.75">
      <c r="A1593" s="17"/>
      <c r="C1593" s="18"/>
      <c r="D1593" s="84"/>
    </row>
    <row r="1594" spans="1:4" ht="12.75">
      <c r="A1594" s="17"/>
      <c r="C1594" s="18"/>
      <c r="D1594" s="84"/>
    </row>
    <row r="1595" spans="1:4" ht="12.75">
      <c r="A1595" s="17"/>
      <c r="C1595" s="18"/>
      <c r="D1595" s="84"/>
    </row>
    <row r="1596" spans="1:4" ht="12.75">
      <c r="A1596" s="17"/>
      <c r="C1596" s="18"/>
      <c r="D1596" s="84"/>
    </row>
    <row r="1597" spans="1:4" ht="12.75">
      <c r="A1597" s="17"/>
      <c r="C1597" s="18"/>
      <c r="D1597" s="84"/>
    </row>
    <row r="1598" spans="1:4" ht="12.75">
      <c r="A1598" s="17"/>
      <c r="C1598" s="18"/>
      <c r="D1598" s="84"/>
    </row>
    <row r="1599" spans="1:4" ht="12.75">
      <c r="A1599" s="17"/>
      <c r="C1599" s="18"/>
      <c r="D1599" s="84"/>
    </row>
    <row r="1600" spans="1:4" ht="12.75">
      <c r="A1600" s="17"/>
      <c r="C1600" s="18"/>
      <c r="D1600" s="84"/>
    </row>
    <row r="1601" spans="1:4" ht="12.75">
      <c r="A1601" s="17"/>
      <c r="C1601" s="18"/>
      <c r="D1601" s="84"/>
    </row>
    <row r="1602" spans="1:4" ht="12.75">
      <c r="A1602" s="17"/>
      <c r="C1602" s="18"/>
      <c r="D1602" s="84"/>
    </row>
    <row r="1603" spans="1:4" ht="12.75">
      <c r="A1603" s="17"/>
      <c r="C1603" s="18"/>
      <c r="D1603" s="84"/>
    </row>
    <row r="1604" spans="1:4" ht="12.75">
      <c r="A1604" s="17"/>
      <c r="C1604" s="18"/>
      <c r="D1604" s="84"/>
    </row>
    <row r="1605" spans="1:4" ht="12.75">
      <c r="A1605" s="17"/>
      <c r="C1605" s="18"/>
      <c r="D1605" s="84"/>
    </row>
    <row r="1606" spans="1:4" ht="12.75">
      <c r="A1606" s="17"/>
      <c r="C1606" s="18"/>
      <c r="D1606" s="84"/>
    </row>
    <row r="1607" spans="1:4" ht="12.75">
      <c r="A1607" s="17"/>
      <c r="C1607" s="18"/>
      <c r="D1607" s="84"/>
    </row>
    <row r="1608" spans="1:4" ht="12.75">
      <c r="A1608" s="17"/>
      <c r="C1608" s="18"/>
      <c r="D1608" s="84"/>
    </row>
    <row r="1609" spans="1:4" ht="12.75">
      <c r="A1609" s="17"/>
      <c r="C1609" s="18"/>
      <c r="D1609" s="84"/>
    </row>
    <row r="1610" spans="1:4" ht="12.75">
      <c r="A1610" s="17"/>
      <c r="C1610" s="18"/>
      <c r="D1610" s="84"/>
    </row>
    <row r="1611" spans="1:4" ht="12.75">
      <c r="A1611" s="17"/>
      <c r="C1611" s="18"/>
      <c r="D1611" s="84"/>
    </row>
    <row r="1612" spans="1:4" ht="12.75">
      <c r="A1612" s="17"/>
      <c r="C1612" s="18"/>
      <c r="D1612" s="84"/>
    </row>
    <row r="1613" spans="1:4" ht="12.75">
      <c r="A1613" s="17"/>
      <c r="C1613" s="18"/>
      <c r="D1613" s="84"/>
    </row>
    <row r="1614" spans="1:4" ht="12.75">
      <c r="A1614" s="17"/>
      <c r="C1614" s="18"/>
      <c r="D1614" s="84"/>
    </row>
    <row r="1615" spans="1:4" ht="12.75">
      <c r="A1615" s="17"/>
      <c r="C1615" s="18"/>
      <c r="D1615" s="84"/>
    </row>
    <row r="1616" spans="1:4" ht="12.75">
      <c r="A1616" s="17"/>
      <c r="C1616" s="18"/>
      <c r="D1616" s="84"/>
    </row>
    <row r="1617" spans="1:4" ht="12.75">
      <c r="A1617" s="17"/>
      <c r="C1617" s="18"/>
      <c r="D1617" s="84"/>
    </row>
    <row r="1618" spans="1:4" ht="12.75">
      <c r="A1618" s="17"/>
      <c r="C1618" s="18"/>
      <c r="D1618" s="84"/>
    </row>
    <row r="1619" spans="1:4" ht="12.75">
      <c r="A1619" s="17"/>
      <c r="C1619" s="18"/>
      <c r="D1619" s="84"/>
    </row>
    <row r="1620" spans="1:4" ht="12.75">
      <c r="A1620" s="17"/>
      <c r="C1620" s="18"/>
      <c r="D1620" s="84"/>
    </row>
    <row r="1621" spans="1:4" ht="12.75">
      <c r="A1621" s="17"/>
      <c r="C1621" s="18"/>
      <c r="D1621" s="84"/>
    </row>
    <row r="1622" spans="1:4" ht="12.75">
      <c r="A1622" s="17"/>
      <c r="C1622" s="18"/>
      <c r="D1622" s="84"/>
    </row>
    <row r="1623" spans="1:4" ht="12.75">
      <c r="A1623" s="17"/>
      <c r="C1623" s="18"/>
      <c r="D1623" s="84"/>
    </row>
    <row r="1624" spans="1:4" ht="12.75">
      <c r="A1624" s="17"/>
      <c r="C1624" s="18"/>
      <c r="D1624" s="84"/>
    </row>
    <row r="1625" spans="1:4" ht="12.75">
      <c r="A1625" s="17"/>
      <c r="C1625" s="18"/>
      <c r="D1625" s="84"/>
    </row>
    <row r="1626" spans="1:4" ht="12.75">
      <c r="A1626" s="17"/>
      <c r="C1626" s="18"/>
      <c r="D1626" s="84"/>
    </row>
    <row r="1627" spans="1:4" ht="12.75">
      <c r="A1627" s="17"/>
      <c r="C1627" s="18"/>
      <c r="D1627" s="84"/>
    </row>
    <row r="1628" spans="1:4" ht="12.75">
      <c r="A1628" s="17"/>
      <c r="C1628" s="18"/>
      <c r="D1628" s="84"/>
    </row>
    <row r="1629" spans="1:4" ht="12.75">
      <c r="A1629" s="17"/>
      <c r="C1629" s="18"/>
      <c r="D1629" s="84"/>
    </row>
    <row r="1630" spans="1:4" ht="12.75">
      <c r="A1630" s="17"/>
      <c r="C1630" s="18"/>
      <c r="D1630" s="84"/>
    </row>
    <row r="1631" spans="1:4" ht="12.75">
      <c r="A1631" s="17"/>
      <c r="C1631" s="18"/>
      <c r="D1631" s="84"/>
    </row>
    <row r="1632" spans="1:4" ht="12.75">
      <c r="A1632" s="17"/>
      <c r="C1632" s="18"/>
      <c r="D1632" s="84"/>
    </row>
    <row r="1633" spans="1:4" ht="12.75">
      <c r="A1633" s="17"/>
      <c r="C1633" s="18"/>
      <c r="D1633" s="84"/>
    </row>
    <row r="1634" spans="1:4" ht="12.75">
      <c r="A1634" s="17"/>
      <c r="C1634" s="18"/>
      <c r="D1634" s="84"/>
    </row>
    <row r="1635" spans="1:4" ht="12.75">
      <c r="A1635" s="17"/>
      <c r="C1635" s="18"/>
      <c r="D1635" s="84"/>
    </row>
    <row r="1636" spans="1:4" ht="12.75">
      <c r="A1636" s="17"/>
      <c r="C1636" s="18"/>
      <c r="D1636" s="84"/>
    </row>
    <row r="1637" spans="1:4" ht="12.75">
      <c r="A1637" s="17"/>
      <c r="C1637" s="18"/>
      <c r="D1637" s="84"/>
    </row>
    <row r="1638" spans="1:4" ht="12.75">
      <c r="A1638" s="17"/>
      <c r="C1638" s="18"/>
      <c r="D1638" s="84"/>
    </row>
    <row r="1639" spans="1:4" ht="12.75">
      <c r="A1639" s="17"/>
      <c r="C1639" s="18"/>
      <c r="D1639" s="84"/>
    </row>
    <row r="1640" spans="1:4" ht="12.75">
      <c r="A1640" s="17"/>
      <c r="C1640" s="18"/>
      <c r="D1640" s="84"/>
    </row>
    <row r="1641" spans="1:4" ht="12.75">
      <c r="A1641" s="17"/>
      <c r="C1641" s="18"/>
      <c r="D1641" s="84"/>
    </row>
    <row r="1642" spans="1:4" ht="12.75">
      <c r="A1642" s="17"/>
      <c r="C1642" s="18"/>
      <c r="D1642" s="84"/>
    </row>
    <row r="1643" spans="1:4" ht="12.75">
      <c r="A1643" s="17"/>
      <c r="C1643" s="18"/>
      <c r="D1643" s="84"/>
    </row>
    <row r="1644" spans="1:4" ht="12.75">
      <c r="A1644" s="17"/>
      <c r="C1644" s="18"/>
      <c r="D1644" s="84"/>
    </row>
    <row r="1645" spans="1:4" ht="12.75">
      <c r="A1645" s="17"/>
      <c r="C1645" s="18"/>
      <c r="D1645" s="84"/>
    </row>
    <row r="1646" spans="1:4" ht="12.75">
      <c r="A1646" s="17"/>
      <c r="C1646" s="18"/>
      <c r="D1646" s="84"/>
    </row>
    <row r="1647" spans="1:4" ht="12.75">
      <c r="A1647" s="17"/>
      <c r="C1647" s="18"/>
      <c r="D1647" s="84"/>
    </row>
    <row r="1648" spans="1:4" ht="12.75">
      <c r="A1648" s="17"/>
      <c r="C1648" s="18"/>
      <c r="D1648" s="84"/>
    </row>
    <row r="1649" spans="1:4" ht="12.75">
      <c r="A1649" s="17"/>
      <c r="C1649" s="18"/>
      <c r="D1649" s="84"/>
    </row>
    <row r="1650" spans="1:4" ht="12.75">
      <c r="A1650" s="17"/>
      <c r="C1650" s="18"/>
      <c r="D1650" s="84"/>
    </row>
    <row r="1651" spans="1:4" ht="12.75">
      <c r="A1651" s="17"/>
      <c r="C1651" s="18"/>
      <c r="D1651" s="84"/>
    </row>
    <row r="1652" spans="1:4" ht="12.75">
      <c r="A1652" s="17"/>
      <c r="C1652" s="18"/>
      <c r="D1652" s="84"/>
    </row>
    <row r="1653" spans="1:4" ht="12.75">
      <c r="A1653" s="17"/>
      <c r="C1653" s="18"/>
      <c r="D1653" s="84"/>
    </row>
    <row r="1654" spans="1:4" ht="12.75">
      <c r="A1654" s="17"/>
      <c r="C1654" s="18"/>
      <c r="D1654" s="84"/>
    </row>
    <row r="1655" spans="1:4" ht="12.75">
      <c r="A1655" s="17"/>
      <c r="C1655" s="18"/>
      <c r="D1655" s="84"/>
    </row>
    <row r="1656" spans="1:4" ht="12.75">
      <c r="A1656" s="17"/>
      <c r="C1656" s="18"/>
      <c r="D1656" s="84"/>
    </row>
    <row r="1657" spans="1:4" ht="12.75">
      <c r="A1657" s="17"/>
      <c r="C1657" s="18"/>
      <c r="D1657" s="84"/>
    </row>
    <row r="1658" spans="1:4" ht="12.75">
      <c r="A1658" s="17"/>
      <c r="C1658" s="18"/>
      <c r="D1658" s="84"/>
    </row>
    <row r="1659" spans="1:4" ht="12.75">
      <c r="A1659" s="17"/>
      <c r="C1659" s="18"/>
      <c r="D1659" s="84"/>
    </row>
    <row r="1660" spans="1:4" ht="12.75">
      <c r="A1660" s="17"/>
      <c r="C1660" s="18"/>
      <c r="D1660" s="84"/>
    </row>
    <row r="1661" spans="1:4" ht="12.75">
      <c r="A1661" s="17"/>
      <c r="C1661" s="18"/>
      <c r="D1661" s="84"/>
    </row>
    <row r="1662" spans="1:4" ht="12.75">
      <c r="A1662" s="17"/>
      <c r="C1662" s="18"/>
      <c r="D1662" s="84"/>
    </row>
    <row r="1663" spans="1:4" ht="12.75">
      <c r="A1663" s="17"/>
      <c r="C1663" s="18"/>
      <c r="D1663" s="84"/>
    </row>
    <row r="1664" spans="1:4" ht="12.75">
      <c r="A1664" s="17"/>
      <c r="C1664" s="18"/>
      <c r="D1664" s="84"/>
    </row>
    <row r="1665" spans="1:4" ht="12.75">
      <c r="A1665" s="17"/>
      <c r="C1665" s="18"/>
      <c r="D1665" s="84"/>
    </row>
    <row r="1666" spans="1:4" ht="12.75">
      <c r="A1666" s="17"/>
      <c r="C1666" s="18"/>
      <c r="D1666" s="84"/>
    </row>
    <row r="1667" spans="1:4" ht="12.75">
      <c r="A1667" s="17"/>
      <c r="C1667" s="18"/>
      <c r="D1667" s="84"/>
    </row>
    <row r="1668" spans="1:4" ht="12.75">
      <c r="A1668" s="17"/>
      <c r="C1668" s="18"/>
      <c r="D1668" s="84"/>
    </row>
    <row r="1669" spans="1:4" ht="12.75">
      <c r="A1669" s="17"/>
      <c r="C1669" s="18"/>
      <c r="D1669" s="84"/>
    </row>
    <row r="1670" spans="1:4" ht="12.75">
      <c r="A1670" s="17"/>
      <c r="C1670" s="18"/>
      <c r="D1670" s="84"/>
    </row>
    <row r="1671" spans="1:4" ht="12.75">
      <c r="A1671" s="17"/>
      <c r="C1671" s="18"/>
      <c r="D1671" s="84"/>
    </row>
    <row r="1672" spans="1:4" ht="12.75">
      <c r="A1672" s="17"/>
      <c r="C1672" s="18"/>
      <c r="D1672" s="84"/>
    </row>
    <row r="1673" spans="1:4" ht="12.75">
      <c r="A1673" s="17"/>
      <c r="C1673" s="18"/>
      <c r="D1673" s="84"/>
    </row>
    <row r="1674" spans="1:4" ht="12.75">
      <c r="A1674" s="17"/>
      <c r="C1674" s="18"/>
      <c r="D1674" s="84"/>
    </row>
    <row r="1675" spans="1:4" ht="12.75">
      <c r="A1675" s="17"/>
      <c r="C1675" s="18"/>
      <c r="D1675" s="84"/>
    </row>
    <row r="1676" spans="1:4" ht="12.75">
      <c r="A1676" s="17"/>
      <c r="C1676" s="18"/>
      <c r="D1676" s="84"/>
    </row>
    <row r="1677" spans="1:4" ht="12.75">
      <c r="A1677" s="17"/>
      <c r="C1677" s="18"/>
      <c r="D1677" s="84"/>
    </row>
    <row r="1678" spans="1:4" ht="12.75">
      <c r="A1678" s="17"/>
      <c r="C1678" s="18"/>
      <c r="D1678" s="84"/>
    </row>
    <row r="1679" spans="1:4" ht="12.75">
      <c r="A1679" s="17"/>
      <c r="C1679" s="18"/>
      <c r="D1679" s="84"/>
    </row>
    <row r="1680" spans="1:4" ht="12.75">
      <c r="A1680" s="17"/>
      <c r="C1680" s="18"/>
      <c r="D1680" s="84"/>
    </row>
    <row r="1681" spans="1:4" ht="12.75">
      <c r="A1681" s="17"/>
      <c r="C1681" s="18"/>
      <c r="D1681" s="84"/>
    </row>
    <row r="1682" spans="1:4" ht="12.75">
      <c r="A1682" s="17"/>
      <c r="C1682" s="18"/>
      <c r="D1682" s="84"/>
    </row>
    <row r="1683" spans="1:4" ht="12.75">
      <c r="A1683" s="17"/>
      <c r="C1683" s="18"/>
      <c r="D1683" s="84"/>
    </row>
    <row r="1684" spans="1:4" ht="12.75">
      <c r="A1684" s="17"/>
      <c r="C1684" s="18"/>
      <c r="D1684" s="84"/>
    </row>
    <row r="1685" spans="1:4" ht="12.75">
      <c r="A1685" s="17"/>
      <c r="C1685" s="18"/>
      <c r="D1685" s="84"/>
    </row>
    <row r="1686" spans="1:4" ht="12.75">
      <c r="A1686" s="17"/>
      <c r="C1686" s="18"/>
      <c r="D1686" s="84"/>
    </row>
    <row r="1687" spans="1:4" ht="12.75">
      <c r="A1687" s="17"/>
      <c r="C1687" s="18"/>
      <c r="D1687" s="84"/>
    </row>
    <row r="1688" spans="1:4" ht="12.75">
      <c r="A1688" s="17"/>
      <c r="C1688" s="18"/>
      <c r="D1688" s="84"/>
    </row>
    <row r="1689" spans="1:4" ht="12.75">
      <c r="A1689" s="17"/>
      <c r="C1689" s="18"/>
      <c r="D1689" s="84"/>
    </row>
    <row r="1690" spans="1:4" ht="12.75">
      <c r="A1690" s="17"/>
      <c r="C1690" s="18"/>
      <c r="D1690" s="84"/>
    </row>
    <row r="1691" spans="1:4" ht="12.75">
      <c r="A1691" s="17"/>
      <c r="C1691" s="18"/>
      <c r="D1691" s="84"/>
    </row>
    <row r="1692" spans="1:4" ht="12.75">
      <c r="A1692" s="17"/>
      <c r="C1692" s="18"/>
      <c r="D1692" s="84"/>
    </row>
    <row r="1693" spans="1:4" ht="12.75">
      <c r="A1693" s="17"/>
      <c r="C1693" s="18"/>
      <c r="D1693" s="84"/>
    </row>
    <row r="1694" spans="1:4" ht="12.75">
      <c r="A1694" s="17"/>
      <c r="C1694" s="18"/>
      <c r="D1694" s="84"/>
    </row>
    <row r="1695" spans="1:4" ht="12.75">
      <c r="A1695" s="17"/>
      <c r="C1695" s="18"/>
      <c r="D1695" s="84"/>
    </row>
    <row r="1696" spans="1:4" ht="12.75">
      <c r="A1696" s="17"/>
      <c r="C1696" s="18"/>
      <c r="D1696" s="84"/>
    </row>
    <row r="1697" spans="1:4" ht="12.75">
      <c r="A1697" s="17"/>
      <c r="C1697" s="18"/>
      <c r="D1697" s="84"/>
    </row>
    <row r="1698" spans="1:4" ht="12.75">
      <c r="A1698" s="17"/>
      <c r="C1698" s="18"/>
      <c r="D1698" s="84"/>
    </row>
    <row r="1699" spans="1:4" ht="12.75">
      <c r="A1699" s="17"/>
      <c r="C1699" s="18"/>
      <c r="D1699" s="84"/>
    </row>
    <row r="1700" spans="1:4" ht="12.75">
      <c r="A1700" s="17"/>
      <c r="C1700" s="18"/>
      <c r="D1700" s="84"/>
    </row>
    <row r="1701" spans="1:4" ht="12.75">
      <c r="A1701" s="17"/>
      <c r="C1701" s="18"/>
      <c r="D1701" s="84"/>
    </row>
    <row r="1702" spans="1:4" ht="12.75">
      <c r="A1702" s="17"/>
      <c r="C1702" s="18"/>
      <c r="D1702" s="84"/>
    </row>
    <row r="1703" spans="1:4" ht="12.75">
      <c r="A1703" s="17"/>
      <c r="C1703" s="18"/>
      <c r="D1703" s="84"/>
    </row>
    <row r="1704" spans="1:4" ht="12.75">
      <c r="A1704" s="17"/>
      <c r="C1704" s="18"/>
      <c r="D1704" s="84"/>
    </row>
    <row r="1705" spans="1:4" ht="12.75">
      <c r="A1705" s="17"/>
      <c r="C1705" s="18"/>
      <c r="D1705" s="84"/>
    </row>
    <row r="1706" spans="1:4" ht="12.75">
      <c r="A1706" s="17"/>
      <c r="C1706" s="18"/>
      <c r="D1706" s="84"/>
    </row>
    <row r="1707" spans="1:4" ht="12.75">
      <c r="A1707" s="17"/>
      <c r="C1707" s="18"/>
      <c r="D1707" s="84"/>
    </row>
    <row r="1708" spans="1:4" ht="12.75">
      <c r="A1708" s="17"/>
      <c r="C1708" s="18"/>
      <c r="D1708" s="84"/>
    </row>
    <row r="1709" spans="1:4" ht="12.75">
      <c r="A1709" s="17"/>
      <c r="C1709" s="18"/>
      <c r="D1709" s="84"/>
    </row>
    <row r="1710" spans="1:4" ht="12.75">
      <c r="A1710" s="17"/>
      <c r="C1710" s="18"/>
      <c r="D1710" s="84"/>
    </row>
    <row r="1711" spans="1:4" ht="12.75">
      <c r="A1711" s="17"/>
      <c r="C1711" s="18"/>
      <c r="D1711" s="84"/>
    </row>
    <row r="1712" spans="1:4" ht="12.75">
      <c r="A1712" s="17"/>
      <c r="C1712" s="18"/>
      <c r="D1712" s="84"/>
    </row>
    <row r="1713" spans="1:4" ht="12.75">
      <c r="A1713" s="17"/>
      <c r="C1713" s="18"/>
      <c r="D1713" s="84"/>
    </row>
    <row r="1714" spans="1:4" ht="12.75">
      <c r="A1714" s="17"/>
      <c r="C1714" s="18"/>
      <c r="D1714" s="84"/>
    </row>
    <row r="1715" spans="1:4" ht="12.75">
      <c r="A1715" s="17"/>
      <c r="C1715" s="18"/>
      <c r="D1715" s="84"/>
    </row>
    <row r="1716" spans="1:4" ht="12.75">
      <c r="A1716" s="17"/>
      <c r="C1716" s="18"/>
      <c r="D1716" s="84"/>
    </row>
    <row r="1717" spans="1:4" ht="12.75">
      <c r="A1717" s="17"/>
      <c r="C1717" s="18"/>
      <c r="D1717" s="84"/>
    </row>
    <row r="1718" spans="1:4" ht="12.75">
      <c r="A1718" s="17"/>
      <c r="C1718" s="18"/>
      <c r="D1718" s="84"/>
    </row>
    <row r="1719" spans="1:4" ht="12.75">
      <c r="A1719" s="17"/>
      <c r="C1719" s="18"/>
      <c r="D1719" s="84"/>
    </row>
    <row r="1720" spans="1:4" ht="12.75">
      <c r="A1720" s="17"/>
      <c r="C1720" s="18"/>
      <c r="D1720" s="84"/>
    </row>
    <row r="1721" spans="1:4" ht="12.75">
      <c r="A1721" s="17"/>
      <c r="C1721" s="18"/>
      <c r="D1721" s="84"/>
    </row>
    <row r="1722" spans="1:4" ht="12.75">
      <c r="A1722" s="17"/>
      <c r="C1722" s="18"/>
      <c r="D1722" s="84"/>
    </row>
    <row r="1723" spans="1:4" ht="12.75">
      <c r="A1723" s="17"/>
      <c r="C1723" s="18"/>
      <c r="D1723" s="84"/>
    </row>
    <row r="1724" spans="1:4" ht="12.75">
      <c r="A1724" s="17"/>
      <c r="C1724" s="18"/>
      <c r="D1724" s="84"/>
    </row>
    <row r="1725" spans="1:4" ht="12.75">
      <c r="A1725" s="17"/>
      <c r="C1725" s="18"/>
      <c r="D1725" s="84"/>
    </row>
    <row r="1726" spans="1:4" ht="12.75">
      <c r="A1726" s="17"/>
      <c r="C1726" s="18"/>
      <c r="D1726" s="84"/>
    </row>
    <row r="1727" spans="1:4" ht="12.75">
      <c r="A1727" s="17"/>
      <c r="C1727" s="18"/>
      <c r="D1727" s="84"/>
    </row>
    <row r="1728" spans="1:4" ht="12.75">
      <c r="A1728" s="17"/>
      <c r="C1728" s="18"/>
      <c r="D1728" s="84"/>
    </row>
    <row r="1729" spans="1:4" ht="12.75">
      <c r="A1729" s="17"/>
      <c r="C1729" s="18"/>
      <c r="D1729" s="84"/>
    </row>
    <row r="1730" spans="1:4" ht="12.75">
      <c r="A1730" s="17"/>
      <c r="C1730" s="18"/>
      <c r="D1730" s="84"/>
    </row>
    <row r="1731" spans="1:4" ht="12.75">
      <c r="A1731" s="17"/>
      <c r="C1731" s="18"/>
      <c r="D1731" s="84"/>
    </row>
    <row r="1732" spans="1:4" ht="12.75">
      <c r="A1732" s="17"/>
      <c r="C1732" s="18"/>
      <c r="D1732" s="84"/>
    </row>
    <row r="1733" spans="1:4" ht="12.75">
      <c r="A1733" s="17"/>
      <c r="C1733" s="18"/>
      <c r="D1733" s="84"/>
    </row>
    <row r="1734" spans="1:4" ht="12.75">
      <c r="A1734" s="17"/>
      <c r="C1734" s="18"/>
      <c r="D1734" s="84"/>
    </row>
    <row r="1735" spans="1:4" ht="12.75">
      <c r="A1735" s="17"/>
      <c r="C1735" s="18"/>
      <c r="D1735" s="84"/>
    </row>
    <row r="1736" spans="1:4" ht="12.75">
      <c r="A1736" s="17"/>
      <c r="C1736" s="18"/>
      <c r="D1736" s="84"/>
    </row>
    <row r="1737" spans="1:4" ht="12.75">
      <c r="A1737" s="17"/>
      <c r="C1737" s="18"/>
      <c r="D1737" s="84"/>
    </row>
    <row r="1738" spans="1:4" ht="12.75">
      <c r="A1738" s="17"/>
      <c r="C1738" s="18"/>
      <c r="D1738" s="84"/>
    </row>
    <row r="1739" spans="1:4" ht="12.75">
      <c r="A1739" s="17"/>
      <c r="C1739" s="18"/>
      <c r="D1739" s="84"/>
    </row>
    <row r="1740" spans="1:4" ht="12.75">
      <c r="A1740" s="17"/>
      <c r="C1740" s="18"/>
      <c r="D1740" s="84"/>
    </row>
    <row r="1741" spans="1:4" ht="12.75">
      <c r="A1741" s="17"/>
      <c r="C1741" s="18"/>
      <c r="D1741" s="84"/>
    </row>
    <row r="1742" spans="1:4" ht="12.75">
      <c r="A1742" s="17"/>
      <c r="C1742" s="18"/>
      <c r="D1742" s="84"/>
    </row>
    <row r="1743" spans="1:4" ht="12.75">
      <c r="A1743" s="17"/>
      <c r="C1743" s="18"/>
      <c r="D1743" s="84"/>
    </row>
    <row r="1744" spans="1:4" ht="12.75">
      <c r="A1744" s="17"/>
      <c r="C1744" s="18"/>
      <c r="D1744" s="84"/>
    </row>
    <row r="1745" spans="1:4" ht="12.75">
      <c r="A1745" s="17"/>
      <c r="C1745" s="18"/>
      <c r="D1745" s="84"/>
    </row>
    <row r="1746" spans="1:4" ht="12.75">
      <c r="A1746" s="17"/>
      <c r="C1746" s="18"/>
      <c r="D1746" s="84"/>
    </row>
    <row r="1747" spans="1:4" ht="12.75">
      <c r="A1747" s="17"/>
      <c r="C1747" s="18"/>
      <c r="D1747" s="84"/>
    </row>
    <row r="1748" spans="1:4" ht="12.75">
      <c r="A1748" s="17"/>
      <c r="C1748" s="18"/>
      <c r="D1748" s="84"/>
    </row>
    <row r="1749" spans="1:4" ht="12.75">
      <c r="A1749" s="17"/>
      <c r="C1749" s="18"/>
      <c r="D1749" s="84"/>
    </row>
    <row r="1750" spans="1:4" ht="12.75">
      <c r="A1750" s="17"/>
      <c r="C1750" s="18"/>
      <c r="D1750" s="84"/>
    </row>
    <row r="1751" spans="1:4" ht="12.75">
      <c r="A1751" s="17"/>
      <c r="C1751" s="18"/>
      <c r="D1751" s="84"/>
    </row>
    <row r="1752" spans="1:4" ht="12.75">
      <c r="A1752" s="17"/>
      <c r="C1752" s="18"/>
      <c r="D1752" s="84"/>
    </row>
    <row r="1753" spans="1:4" ht="12.75">
      <c r="A1753" s="17"/>
      <c r="C1753" s="18"/>
      <c r="D1753" s="84"/>
    </row>
    <row r="1754" spans="1:4" ht="12.75">
      <c r="A1754" s="17"/>
      <c r="C1754" s="18"/>
      <c r="D1754" s="84"/>
    </row>
    <row r="1755" spans="1:4" ht="12.75">
      <c r="A1755" s="17"/>
      <c r="C1755" s="18"/>
      <c r="D1755" s="84"/>
    </row>
    <row r="1756" spans="1:4" ht="12.75">
      <c r="A1756" s="17"/>
      <c r="C1756" s="18"/>
      <c r="D1756" s="84"/>
    </row>
    <row r="1757" spans="1:4" ht="12.75">
      <c r="A1757" s="17"/>
      <c r="C1757" s="18"/>
      <c r="D1757" s="84"/>
    </row>
    <row r="1758" spans="1:4" ht="12.75">
      <c r="A1758" s="17"/>
      <c r="C1758" s="18"/>
      <c r="D1758" s="84"/>
    </row>
    <row r="1759" spans="1:4" ht="12.75">
      <c r="A1759" s="17"/>
      <c r="C1759" s="18"/>
      <c r="D1759" s="84"/>
    </row>
    <row r="1760" spans="1:4" ht="12.75">
      <c r="A1760" s="17"/>
      <c r="C1760" s="18"/>
      <c r="D1760" s="84"/>
    </row>
    <row r="1761" spans="1:4" ht="12.75">
      <c r="A1761" s="17"/>
      <c r="C1761" s="18"/>
      <c r="D1761" s="84"/>
    </row>
    <row r="1762" spans="1:4" ht="12.75">
      <c r="A1762" s="17"/>
      <c r="C1762" s="18"/>
      <c r="D1762" s="84"/>
    </row>
    <row r="1763" spans="1:4" ht="12.75">
      <c r="A1763" s="17"/>
      <c r="C1763" s="18"/>
      <c r="D1763" s="84"/>
    </row>
    <row r="1764" spans="1:4" ht="12.75">
      <c r="A1764" s="17"/>
      <c r="C1764" s="18"/>
      <c r="D1764" s="84"/>
    </row>
    <row r="1765" spans="1:4" ht="12.75">
      <c r="A1765" s="17"/>
      <c r="C1765" s="18"/>
      <c r="D1765" s="84"/>
    </row>
    <row r="1766" spans="1:4" ht="12.75">
      <c r="A1766" s="17"/>
      <c r="C1766" s="18"/>
      <c r="D1766" s="84"/>
    </row>
    <row r="1767" spans="1:4" ht="12.75">
      <c r="A1767" s="17"/>
      <c r="C1767" s="18"/>
      <c r="D1767" s="84"/>
    </row>
    <row r="1768" spans="1:4" ht="12.75">
      <c r="A1768" s="17"/>
      <c r="C1768" s="18"/>
      <c r="D1768" s="84"/>
    </row>
    <row r="1769" spans="1:4" ht="12.75">
      <c r="A1769" s="17"/>
      <c r="C1769" s="18"/>
      <c r="D1769" s="84"/>
    </row>
    <row r="1770" spans="1:4" ht="12.75">
      <c r="A1770" s="17"/>
      <c r="C1770" s="18"/>
      <c r="D1770" s="84"/>
    </row>
    <row r="1771" spans="1:4" ht="12.75">
      <c r="A1771" s="17"/>
      <c r="C1771" s="18"/>
      <c r="D1771" s="84"/>
    </row>
    <row r="1772" spans="1:4" ht="12.75">
      <c r="A1772" s="17"/>
      <c r="C1772" s="18"/>
      <c r="D1772" s="84"/>
    </row>
    <row r="1773" spans="1:4" ht="12.75">
      <c r="A1773" s="17"/>
      <c r="C1773" s="18"/>
      <c r="D1773" s="84"/>
    </row>
    <row r="1774" spans="1:4" ht="12.75">
      <c r="A1774" s="17"/>
      <c r="C1774" s="18"/>
      <c r="D1774" s="84"/>
    </row>
    <row r="1775" spans="1:4" ht="12.75">
      <c r="A1775" s="17"/>
      <c r="C1775" s="18"/>
      <c r="D1775" s="84"/>
    </row>
    <row r="1776" spans="1:4" ht="12.75">
      <c r="A1776" s="17"/>
      <c r="C1776" s="18"/>
      <c r="D1776" s="84"/>
    </row>
    <row r="1777" spans="1:4" ht="12.75">
      <c r="A1777" s="17"/>
      <c r="C1777" s="18"/>
      <c r="D1777" s="84"/>
    </row>
    <row r="1778" spans="1:4" ht="12.75">
      <c r="A1778" s="17"/>
      <c r="C1778" s="18"/>
      <c r="D1778" s="84"/>
    </row>
    <row r="1779" spans="1:4" ht="12.75">
      <c r="A1779" s="17"/>
      <c r="C1779" s="18"/>
      <c r="D1779" s="84"/>
    </row>
    <row r="1780" spans="1:4" ht="12.75">
      <c r="A1780" s="17"/>
      <c r="C1780" s="18"/>
      <c r="D1780" s="84"/>
    </row>
    <row r="1781" spans="1:4" ht="12.75">
      <c r="A1781" s="17"/>
      <c r="C1781" s="18"/>
      <c r="D1781" s="84"/>
    </row>
    <row r="1782" spans="1:4" ht="12.75">
      <c r="A1782" s="17"/>
      <c r="C1782" s="18"/>
      <c r="D1782" s="84"/>
    </row>
    <row r="1783" spans="1:4" ht="12.75">
      <c r="A1783" s="17"/>
      <c r="C1783" s="18"/>
      <c r="D1783" s="84"/>
    </row>
    <row r="1784" spans="1:4" ht="12.75">
      <c r="A1784" s="17"/>
      <c r="C1784" s="18"/>
      <c r="D1784" s="84"/>
    </row>
    <row r="1785" spans="1:4" ht="12.75">
      <c r="A1785" s="17"/>
      <c r="C1785" s="18"/>
      <c r="D1785" s="84"/>
    </row>
    <row r="1786" spans="1:4" ht="12.75">
      <c r="A1786" s="17"/>
      <c r="C1786" s="18"/>
      <c r="D1786" s="84"/>
    </row>
    <row r="1787" spans="1:4" ht="12.75">
      <c r="A1787" s="17"/>
      <c r="C1787" s="18"/>
      <c r="D1787" s="84"/>
    </row>
    <row r="1788" spans="1:4" ht="12.75">
      <c r="A1788" s="17"/>
      <c r="C1788" s="18"/>
      <c r="D1788" s="84"/>
    </row>
    <row r="1789" spans="1:4" ht="12.75">
      <c r="A1789" s="17"/>
      <c r="C1789" s="18"/>
      <c r="D1789" s="84"/>
    </row>
    <row r="1790" spans="1:4" ht="12.75">
      <c r="A1790" s="17"/>
      <c r="C1790" s="18"/>
      <c r="D1790" s="84"/>
    </row>
    <row r="1791" spans="1:4" ht="12.75">
      <c r="A1791" s="17"/>
      <c r="C1791" s="18"/>
      <c r="D1791" s="84"/>
    </row>
    <row r="1792" spans="1:4" ht="12.75">
      <c r="A1792" s="17"/>
      <c r="C1792" s="18"/>
      <c r="D1792" s="84"/>
    </row>
    <row r="1793" spans="1:4" ht="12.75">
      <c r="A1793" s="17"/>
      <c r="C1793" s="18"/>
      <c r="D1793" s="84"/>
    </row>
    <row r="1794" spans="1:4" ht="12.75">
      <c r="A1794" s="17"/>
      <c r="C1794" s="18"/>
      <c r="D1794" s="84"/>
    </row>
    <row r="1795" spans="1:4" ht="12.75">
      <c r="A1795" s="17"/>
      <c r="C1795" s="18"/>
      <c r="D1795" s="84"/>
    </row>
    <row r="1796" spans="1:4" ht="12.75">
      <c r="A1796" s="17"/>
      <c r="C1796" s="18"/>
      <c r="D1796" s="84"/>
    </row>
    <row r="1797" spans="1:4" ht="12.75">
      <c r="A1797" s="17"/>
      <c r="C1797" s="18"/>
      <c r="D1797" s="84"/>
    </row>
    <row r="1798" spans="1:4" ht="12.75">
      <c r="A1798" s="17"/>
      <c r="C1798" s="18"/>
      <c r="D1798" s="84"/>
    </row>
    <row r="1799" spans="1:4" ht="12.75">
      <c r="A1799" s="17"/>
      <c r="C1799" s="18"/>
      <c r="D1799" s="84"/>
    </row>
    <row r="1800" spans="1:4" ht="12.75">
      <c r="A1800" s="17"/>
      <c r="C1800" s="18"/>
      <c r="D1800" s="84"/>
    </row>
    <row r="1801" spans="1:4" ht="12.75">
      <c r="A1801" s="17"/>
      <c r="C1801" s="18"/>
      <c r="D1801" s="84"/>
    </row>
    <row r="1802" spans="1:4" ht="12.75">
      <c r="A1802" s="17"/>
      <c r="C1802" s="18"/>
      <c r="D1802" s="84"/>
    </row>
    <row r="1803" spans="1:4" ht="12.75">
      <c r="A1803" s="17"/>
      <c r="C1803" s="18"/>
      <c r="D1803" s="84"/>
    </row>
    <row r="1804" spans="1:4" ht="12.75">
      <c r="A1804" s="17"/>
      <c r="C1804" s="18"/>
      <c r="D1804" s="84"/>
    </row>
    <row r="1805" spans="1:4" ht="12.75">
      <c r="A1805" s="17"/>
      <c r="C1805" s="18"/>
      <c r="D1805" s="84"/>
    </row>
    <row r="1806" spans="1:4" ht="12.75">
      <c r="A1806" s="17"/>
      <c r="C1806" s="18"/>
      <c r="D1806" s="84"/>
    </row>
    <row r="1807" spans="1:4" ht="12.75">
      <c r="A1807" s="17"/>
      <c r="C1807" s="18"/>
      <c r="D1807" s="84"/>
    </row>
    <row r="1808" spans="1:4" ht="12.75">
      <c r="A1808" s="17"/>
      <c r="C1808" s="18"/>
      <c r="D1808" s="84"/>
    </row>
    <row r="1809" spans="1:4" ht="12.75">
      <c r="A1809" s="17"/>
      <c r="C1809" s="18"/>
      <c r="D1809" s="84"/>
    </row>
    <row r="1810" spans="1:4" ht="12.75">
      <c r="A1810" s="17"/>
      <c r="C1810" s="18"/>
      <c r="D1810" s="84"/>
    </row>
    <row r="1811" spans="1:4" ht="12.75">
      <c r="A1811" s="17"/>
      <c r="C1811" s="18"/>
      <c r="D1811" s="84"/>
    </row>
    <row r="1812" spans="1:4" ht="12.75">
      <c r="A1812" s="17"/>
      <c r="C1812" s="18"/>
      <c r="D1812" s="84"/>
    </row>
  </sheetData>
  <sheetProtection/>
  <mergeCells count="167">
    <mergeCell ref="A1262:D1262"/>
    <mergeCell ref="A1266:C1266"/>
    <mergeCell ref="A1185:C1185"/>
    <mergeCell ref="A1194:C1194"/>
    <mergeCell ref="A1220:D1220"/>
    <mergeCell ref="A1203:C1203"/>
    <mergeCell ref="A1252:C1252"/>
    <mergeCell ref="A1257:C1257"/>
    <mergeCell ref="A1243:C1243"/>
    <mergeCell ref="A1241:D1241"/>
    <mergeCell ref="A1282:D1282"/>
    <mergeCell ref="A1285:D1285"/>
    <mergeCell ref="A848:D848"/>
    <mergeCell ref="A882:D882"/>
    <mergeCell ref="A902:D902"/>
    <mergeCell ref="A901:C901"/>
    <mergeCell ref="A916:C916"/>
    <mergeCell ref="A928:C928"/>
    <mergeCell ref="A1182:D1182"/>
    <mergeCell ref="A1258:D1258"/>
    <mergeCell ref="A575:C575"/>
    <mergeCell ref="A904:C904"/>
    <mergeCell ref="A1037:C1037"/>
    <mergeCell ref="A1018:C1018"/>
    <mergeCell ref="A614:C614"/>
    <mergeCell ref="A645:C645"/>
    <mergeCell ref="A670:C670"/>
    <mergeCell ref="A1012:C1012"/>
    <mergeCell ref="A675:C675"/>
    <mergeCell ref="A709:C709"/>
    <mergeCell ref="A1271:D1271"/>
    <mergeCell ref="A1275:D1275"/>
    <mergeCell ref="A929:D929"/>
    <mergeCell ref="A1021:C1021"/>
    <mergeCell ref="A1061:D1061"/>
    <mergeCell ref="A1270:C1270"/>
    <mergeCell ref="A1207:D1207"/>
    <mergeCell ref="A1231:D1231"/>
    <mergeCell ref="A1234:D1234"/>
    <mergeCell ref="A1253:D1253"/>
    <mergeCell ref="A1247:C1247"/>
    <mergeCell ref="A1278:D1278"/>
    <mergeCell ref="A1216:D1216"/>
    <mergeCell ref="A1277:C1277"/>
    <mergeCell ref="A1248:D1248"/>
    <mergeCell ref="A1244:D1244"/>
    <mergeCell ref="A1227:C1227"/>
    <mergeCell ref="A1261:C1261"/>
    <mergeCell ref="A1230:C1230"/>
    <mergeCell ref="A1223:C1223"/>
    <mergeCell ref="A301:D301"/>
    <mergeCell ref="A917:D917"/>
    <mergeCell ref="A907:D907"/>
    <mergeCell ref="A411:D411"/>
    <mergeCell ref="A430:D430"/>
    <mergeCell ref="A1274:C1274"/>
    <mergeCell ref="A1267:D1267"/>
    <mergeCell ref="A365:C365"/>
    <mergeCell ref="A355:D355"/>
    <mergeCell ref="A1031:C1031"/>
    <mergeCell ref="A371:D371"/>
    <mergeCell ref="A384:C384"/>
    <mergeCell ref="A671:D671"/>
    <mergeCell ref="A676:D676"/>
    <mergeCell ref="A710:D710"/>
    <mergeCell ref="A385:D385"/>
    <mergeCell ref="A395:D395"/>
    <mergeCell ref="A429:C429"/>
    <mergeCell ref="A374:D374"/>
    <mergeCell ref="A463:C463"/>
    <mergeCell ref="A464:D464"/>
    <mergeCell ref="A473:D473"/>
    <mergeCell ref="A909:D909"/>
    <mergeCell ref="A394:C394"/>
    <mergeCell ref="A410:C410"/>
    <mergeCell ref="A736:D736"/>
    <mergeCell ref="A735:C735"/>
    <mergeCell ref="A472:C472"/>
    <mergeCell ref="A847:C847"/>
    <mergeCell ref="A881:C881"/>
    <mergeCell ref="A16:D16"/>
    <mergeCell ref="A15:C15"/>
    <mergeCell ref="A20:C20"/>
    <mergeCell ref="A23:C23"/>
    <mergeCell ref="A295:C295"/>
    <mergeCell ref="A1007:D1007"/>
    <mergeCell ref="A962:C962"/>
    <mergeCell ref="A373:C373"/>
    <mergeCell ref="A366:D366"/>
    <mergeCell ref="A370:C370"/>
    <mergeCell ref="B1294:C1294"/>
    <mergeCell ref="B1292:C1292"/>
    <mergeCell ref="B1293:C1293"/>
    <mergeCell ref="A1281:C1281"/>
    <mergeCell ref="A1284:C1284"/>
    <mergeCell ref="A3:D3"/>
    <mergeCell ref="A5:D5"/>
    <mergeCell ref="A24:D24"/>
    <mergeCell ref="A296:D296"/>
    <mergeCell ref="A21:D21"/>
    <mergeCell ref="A300:C300"/>
    <mergeCell ref="A307:C307"/>
    <mergeCell ref="A313:C313"/>
    <mergeCell ref="A308:D308"/>
    <mergeCell ref="A335:C335"/>
    <mergeCell ref="A354:C354"/>
    <mergeCell ref="A342:C342"/>
    <mergeCell ref="A343:D343"/>
    <mergeCell ref="A314:D314"/>
    <mergeCell ref="A336:D336"/>
    <mergeCell ref="A496:C496"/>
    <mergeCell ref="A509:C509"/>
    <mergeCell ref="A539:C539"/>
    <mergeCell ref="A557:C557"/>
    <mergeCell ref="A497:D497"/>
    <mergeCell ref="A510:D510"/>
    <mergeCell ref="A540:D540"/>
    <mergeCell ref="A558:D558"/>
    <mergeCell ref="A576:D576"/>
    <mergeCell ref="A1090:C1090"/>
    <mergeCell ref="A1038:D1038"/>
    <mergeCell ref="A615:D615"/>
    <mergeCell ref="A646:D646"/>
    <mergeCell ref="A1057:D1057"/>
    <mergeCell ref="A1006:C1006"/>
    <mergeCell ref="A955:D955"/>
    <mergeCell ref="A959:D959"/>
    <mergeCell ref="A1113:D1113"/>
    <mergeCell ref="A1084:D1084"/>
    <mergeCell ref="A958:C958"/>
    <mergeCell ref="A954:C954"/>
    <mergeCell ref="A1032:D1032"/>
    <mergeCell ref="A1091:D1091"/>
    <mergeCell ref="A1056:C1056"/>
    <mergeCell ref="A1015:C1015"/>
    <mergeCell ref="A963:D963"/>
    <mergeCell ref="A1083:C1083"/>
    <mergeCell ref="A1120:D1120"/>
    <mergeCell ref="A1132:D1132"/>
    <mergeCell ref="A1104:C1104"/>
    <mergeCell ref="A1112:C1112"/>
    <mergeCell ref="A1105:D1105"/>
    <mergeCell ref="A1013:D1013"/>
    <mergeCell ref="A1016:D1016"/>
    <mergeCell ref="A1022:D1022"/>
    <mergeCell ref="A1019:D1019"/>
    <mergeCell ref="A1119:C1119"/>
    <mergeCell ref="A1147:C1147"/>
    <mergeCell ref="A1181:C1181"/>
    <mergeCell ref="A1143:D1143"/>
    <mergeCell ref="A1148:D1148"/>
    <mergeCell ref="A1131:C1131"/>
    <mergeCell ref="A1138:C1138"/>
    <mergeCell ref="A1142:C1142"/>
    <mergeCell ref="A1139:D1139"/>
    <mergeCell ref="A1206:C1206"/>
    <mergeCell ref="A1195:D1195"/>
    <mergeCell ref="A1204:D1204"/>
    <mergeCell ref="A1186:D1186"/>
    <mergeCell ref="A1213:C1213"/>
    <mergeCell ref="A1218:D1218"/>
    <mergeCell ref="A1233:C1233"/>
    <mergeCell ref="A1236:C1236"/>
    <mergeCell ref="A1240:C1240"/>
    <mergeCell ref="A1224:D1224"/>
    <mergeCell ref="A1228:D1228"/>
    <mergeCell ref="A1237:D1237"/>
  </mergeCells>
  <printOptions horizontalCentered="1"/>
  <pageMargins left="0.5905511811023623" right="0" top="0.3937007874015748" bottom="0.1968503937007874" header="0.7086614173228347" footer="0.5118110236220472"/>
  <pageSetup fitToHeight="27" horizontalDpi="600" verticalDpi="600" orientation="portrait" paperSize="9" scale="94" r:id="rId1"/>
  <headerFooter alignWithMargins="0">
    <oddFooter>&amp;CStrona &amp;P z &amp;N</oddFooter>
  </headerFooter>
  <rowBreaks count="22" manualBreakCount="22">
    <brk id="56" max="3" man="1"/>
    <brk id="113" max="3" man="1"/>
    <brk id="173" max="3" man="1"/>
    <brk id="231" max="3" man="1"/>
    <brk id="283" max="3" man="1"/>
    <brk id="335" max="3" man="1"/>
    <brk id="394" max="3" man="1"/>
    <brk id="452" max="3" man="1"/>
    <brk id="539" max="3" man="1"/>
    <brk id="604" max="3" man="1"/>
    <brk id="658" max="3" man="1"/>
    <brk id="709" max="3" man="1"/>
    <brk id="770" max="3" man="1"/>
    <brk id="831" max="3" man="1"/>
    <brk id="890" max="3" man="1"/>
    <brk id="943" max="3" man="1"/>
    <brk id="1000" max="3" man="1"/>
    <brk id="1060" max="3" man="1"/>
    <brk id="1107" max="3" man="1"/>
    <brk id="1152" max="3" man="1"/>
    <brk id="1215" max="3" man="1"/>
    <brk id="126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view="pageBreakPreview" zoomScaleSheetLayoutView="100" zoomScalePageLayoutView="0" workbookViewId="0" topLeftCell="A22">
      <selection activeCell="B12" sqref="B12"/>
    </sheetView>
  </sheetViews>
  <sheetFormatPr defaultColWidth="9.140625" defaultRowHeight="12.75"/>
  <cols>
    <col min="1" max="1" width="4.00390625" style="54" bestFit="1" customWidth="1"/>
    <col min="2" max="2" width="40.421875" style="44" customWidth="1"/>
    <col min="3" max="3" width="16.28125" style="53" bestFit="1" customWidth="1"/>
    <col min="4" max="4" width="16.140625" style="53" customWidth="1"/>
    <col min="5" max="5" width="16.8515625" style="53" customWidth="1"/>
    <col min="6" max="16384" width="9.140625" style="44" customWidth="1"/>
  </cols>
  <sheetData>
    <row r="1" spans="1:2" ht="12.75">
      <c r="A1" s="126" t="s">
        <v>2794</v>
      </c>
      <c r="B1" s="16"/>
    </row>
    <row r="2" ht="13.5" thickBot="1">
      <c r="B2" s="16"/>
    </row>
    <row r="3" spans="1:5" ht="16.5" customHeight="1" thickBot="1">
      <c r="A3" s="346" t="s">
        <v>1994</v>
      </c>
      <c r="B3" s="347"/>
      <c r="C3" s="347"/>
      <c r="D3" s="347"/>
      <c r="E3" s="348"/>
    </row>
    <row r="4" spans="1:5" ht="26.25">
      <c r="A4" s="266" t="s">
        <v>1983</v>
      </c>
      <c r="B4" s="263" t="s">
        <v>1980</v>
      </c>
      <c r="C4" s="263" t="s">
        <v>2004</v>
      </c>
      <c r="D4" s="263" t="s">
        <v>2800</v>
      </c>
      <c r="E4" s="267" t="s">
        <v>1491</v>
      </c>
    </row>
    <row r="5" spans="1:7" s="38" customFormat="1" ht="26.25">
      <c r="A5" s="268">
        <v>1</v>
      </c>
      <c r="B5" s="175" t="s">
        <v>2014</v>
      </c>
      <c r="C5" s="176">
        <f>2612338.27+5349.99+5290</f>
        <v>2622978.2600000002</v>
      </c>
      <c r="D5" s="176" t="s">
        <v>1104</v>
      </c>
      <c r="E5" s="269">
        <f>SUM(C5:D5)</f>
        <v>2622978.2600000002</v>
      </c>
      <c r="F5" s="265"/>
      <c r="G5" s="177"/>
    </row>
    <row r="6" spans="1:5" s="38" customFormat="1" ht="26.25">
      <c r="A6" s="268">
        <v>2</v>
      </c>
      <c r="B6" s="175" t="s">
        <v>2503</v>
      </c>
      <c r="C6" s="176">
        <v>117589.42</v>
      </c>
      <c r="D6" s="176" t="s">
        <v>1104</v>
      </c>
      <c r="E6" s="269">
        <f aca="true" t="shared" si="0" ref="E6:E39">SUM(C6:D6)</f>
        <v>117589.42</v>
      </c>
    </row>
    <row r="7" spans="1:5" s="38" customFormat="1" ht="26.25">
      <c r="A7" s="268">
        <v>3</v>
      </c>
      <c r="B7" s="1" t="s">
        <v>2944</v>
      </c>
      <c r="C7" s="176">
        <v>108691.18</v>
      </c>
      <c r="D7" s="176" t="s">
        <v>1104</v>
      </c>
      <c r="E7" s="269">
        <f>SUM(C7:D7)</f>
        <v>108691.18</v>
      </c>
    </row>
    <row r="8" spans="1:5" s="38" customFormat="1" ht="26.25">
      <c r="A8" s="268">
        <v>4</v>
      </c>
      <c r="B8" s="1" t="s">
        <v>2804</v>
      </c>
      <c r="C8" s="176">
        <v>27128.92</v>
      </c>
      <c r="D8" s="176" t="s">
        <v>1104</v>
      </c>
      <c r="E8" s="269">
        <f>SUM(C8:D8)</f>
        <v>27128.92</v>
      </c>
    </row>
    <row r="9" spans="1:5" s="38" customFormat="1" ht="26.25">
      <c r="A9" s="268">
        <v>5</v>
      </c>
      <c r="B9" s="40" t="s">
        <v>416</v>
      </c>
      <c r="C9" s="149">
        <v>367598.49</v>
      </c>
      <c r="D9" s="174" t="s">
        <v>1104</v>
      </c>
      <c r="E9" s="269">
        <f t="shared" si="0"/>
        <v>367598.49</v>
      </c>
    </row>
    <row r="10" spans="1:5" s="38" customFormat="1" ht="13.5" customHeight="1">
      <c r="A10" s="268">
        <v>6</v>
      </c>
      <c r="B10" s="40" t="s">
        <v>2022</v>
      </c>
      <c r="C10" s="149">
        <v>450527.61</v>
      </c>
      <c r="D10" s="174" t="s">
        <v>1104</v>
      </c>
      <c r="E10" s="269">
        <f t="shared" si="0"/>
        <v>450527.61</v>
      </c>
    </row>
    <row r="11" spans="1:5" s="38" customFormat="1" ht="13.5" customHeight="1">
      <c r="A11" s="268">
        <v>7</v>
      </c>
      <c r="B11" s="40" t="s">
        <v>2024</v>
      </c>
      <c r="C11" s="149">
        <f>1113538.6+1139.05+4600+1200+4600+3337+999+500+27038.23</f>
        <v>1156951.8800000001</v>
      </c>
      <c r="D11" s="174" t="s">
        <v>1104</v>
      </c>
      <c r="E11" s="269">
        <f t="shared" si="0"/>
        <v>1156951.8800000001</v>
      </c>
    </row>
    <row r="12" spans="1:5" s="38" customFormat="1" ht="13.5" customHeight="1">
      <c r="A12" s="268">
        <v>8</v>
      </c>
      <c r="B12" s="1" t="s">
        <v>2579</v>
      </c>
      <c r="C12" s="149">
        <v>295202.86</v>
      </c>
      <c r="D12" s="174" t="s">
        <v>1104</v>
      </c>
      <c r="E12" s="269">
        <f t="shared" si="0"/>
        <v>295202.86</v>
      </c>
    </row>
    <row r="13" spans="1:5" s="38" customFormat="1" ht="13.5" customHeight="1">
      <c r="A13" s="268">
        <v>9</v>
      </c>
      <c r="B13" s="40" t="s">
        <v>2026</v>
      </c>
      <c r="C13" s="149">
        <v>307484.85</v>
      </c>
      <c r="D13" s="174" t="s">
        <v>1104</v>
      </c>
      <c r="E13" s="269">
        <f t="shared" si="0"/>
        <v>307484.85</v>
      </c>
    </row>
    <row r="14" spans="1:5" s="38" customFormat="1" ht="13.5" customHeight="1">
      <c r="A14" s="268">
        <v>10</v>
      </c>
      <c r="B14" s="40" t="s">
        <v>2325</v>
      </c>
      <c r="C14" s="149">
        <v>261105.13</v>
      </c>
      <c r="D14" s="174" t="s">
        <v>1104</v>
      </c>
      <c r="E14" s="269">
        <f t="shared" si="0"/>
        <v>261105.13</v>
      </c>
    </row>
    <row r="15" spans="1:5" s="38" customFormat="1" ht="13.5" customHeight="1">
      <c r="A15" s="268">
        <v>11</v>
      </c>
      <c r="B15" s="40" t="s">
        <v>2027</v>
      </c>
      <c r="C15" s="149">
        <v>295194.82</v>
      </c>
      <c r="D15" s="174" t="s">
        <v>1104</v>
      </c>
      <c r="E15" s="269">
        <f t="shared" si="0"/>
        <v>295194.82</v>
      </c>
    </row>
    <row r="16" spans="1:5" s="38" customFormat="1" ht="13.5" customHeight="1">
      <c r="A16" s="268">
        <v>12</v>
      </c>
      <c r="B16" s="40" t="s">
        <v>2028</v>
      </c>
      <c r="C16" s="149">
        <f>205032.85+4268.78</f>
        <v>209301.63</v>
      </c>
      <c r="D16" s="174" t="s">
        <v>1104</v>
      </c>
      <c r="E16" s="269">
        <f t="shared" si="0"/>
        <v>209301.63</v>
      </c>
    </row>
    <row r="17" spans="1:5" s="38" customFormat="1" ht="13.5" customHeight="1">
      <c r="A17" s="268">
        <v>13</v>
      </c>
      <c r="B17" s="40" t="s">
        <v>2029</v>
      </c>
      <c r="C17" s="149">
        <v>215169.2</v>
      </c>
      <c r="D17" s="174" t="s">
        <v>1104</v>
      </c>
      <c r="E17" s="269">
        <f t="shared" si="0"/>
        <v>215169.2</v>
      </c>
    </row>
    <row r="18" spans="1:5" s="38" customFormat="1" ht="26.25">
      <c r="A18" s="268">
        <v>14</v>
      </c>
      <c r="B18" s="40" t="s">
        <v>2031</v>
      </c>
      <c r="C18" s="149">
        <v>158350.27</v>
      </c>
      <c r="D18" s="174" t="s">
        <v>1104</v>
      </c>
      <c r="E18" s="269">
        <f t="shared" si="0"/>
        <v>158350.27</v>
      </c>
    </row>
    <row r="19" spans="1:5" s="38" customFormat="1" ht="13.5" customHeight="1">
      <c r="A19" s="268">
        <v>15</v>
      </c>
      <c r="B19" s="40" t="s">
        <v>1580</v>
      </c>
      <c r="C19" s="149">
        <v>524579.63</v>
      </c>
      <c r="D19" s="149">
        <v>33596.72</v>
      </c>
      <c r="E19" s="269">
        <f t="shared" si="0"/>
        <v>558176.35</v>
      </c>
    </row>
    <row r="20" spans="1:5" s="38" customFormat="1" ht="13.5" customHeight="1">
      <c r="A20" s="268">
        <v>16</v>
      </c>
      <c r="B20" s="178" t="s">
        <v>2816</v>
      </c>
      <c r="C20" s="149">
        <v>313831</v>
      </c>
      <c r="D20" s="149">
        <v>21231.52</v>
      </c>
      <c r="E20" s="269">
        <f t="shared" si="0"/>
        <v>335062.52</v>
      </c>
    </row>
    <row r="21" spans="1:5" s="38" customFormat="1" ht="13.5" customHeight="1">
      <c r="A21" s="268">
        <v>17</v>
      </c>
      <c r="B21" s="40" t="s">
        <v>2034</v>
      </c>
      <c r="C21" s="149">
        <v>432567.26</v>
      </c>
      <c r="D21" s="149">
        <v>62964.28</v>
      </c>
      <c r="E21" s="269">
        <f t="shared" si="0"/>
        <v>495531.54000000004</v>
      </c>
    </row>
    <row r="22" spans="1:5" s="38" customFormat="1" ht="13.5" customHeight="1">
      <c r="A22" s="268">
        <v>18</v>
      </c>
      <c r="B22" s="40" t="s">
        <v>2419</v>
      </c>
      <c r="C22" s="149">
        <v>578549.11</v>
      </c>
      <c r="D22" s="179" t="s">
        <v>1104</v>
      </c>
      <c r="E22" s="269">
        <f t="shared" si="0"/>
        <v>578549.11</v>
      </c>
    </row>
    <row r="23" spans="1:5" s="38" customFormat="1" ht="12.75">
      <c r="A23" s="268">
        <v>19</v>
      </c>
      <c r="B23" s="40" t="s">
        <v>2436</v>
      </c>
      <c r="C23" s="149">
        <f>483055.97+810+850+475.8</f>
        <v>485191.76999999996</v>
      </c>
      <c r="D23" s="149">
        <v>45374.44</v>
      </c>
      <c r="E23" s="269">
        <f t="shared" si="0"/>
        <v>530566.21</v>
      </c>
    </row>
    <row r="24" spans="1:5" s="38" customFormat="1" ht="26.25">
      <c r="A24" s="268">
        <v>20</v>
      </c>
      <c r="B24" s="40" t="s">
        <v>1713</v>
      </c>
      <c r="C24" s="149">
        <f>423219.31+70106.3</f>
        <v>493325.61</v>
      </c>
      <c r="D24" s="149">
        <v>40216.82</v>
      </c>
      <c r="E24" s="269">
        <f t="shared" si="0"/>
        <v>533542.4299999999</v>
      </c>
    </row>
    <row r="25" spans="1:5" s="38" customFormat="1" ht="13.5" customHeight="1">
      <c r="A25" s="268">
        <v>21</v>
      </c>
      <c r="B25" s="40" t="s">
        <v>1714</v>
      </c>
      <c r="C25" s="149">
        <v>537554.17</v>
      </c>
      <c r="D25" s="149">
        <v>29893.81</v>
      </c>
      <c r="E25" s="269">
        <f t="shared" si="0"/>
        <v>567447.9800000001</v>
      </c>
    </row>
    <row r="26" spans="1:5" s="38" customFormat="1" ht="26.25">
      <c r="A26" s="268">
        <v>22</v>
      </c>
      <c r="B26" s="21" t="s">
        <v>2039</v>
      </c>
      <c r="C26" s="149">
        <v>768897.65</v>
      </c>
      <c r="D26" s="149">
        <v>51386.42</v>
      </c>
      <c r="E26" s="269">
        <f t="shared" si="0"/>
        <v>820284.0700000001</v>
      </c>
    </row>
    <row r="27" spans="1:5" s="38" customFormat="1" ht="26.25">
      <c r="A27" s="268">
        <v>23</v>
      </c>
      <c r="B27" s="40" t="s">
        <v>1822</v>
      </c>
      <c r="C27" s="149">
        <v>833151.92</v>
      </c>
      <c r="D27" s="149">
        <v>91512.81</v>
      </c>
      <c r="E27" s="269">
        <f t="shared" si="0"/>
        <v>924664.73</v>
      </c>
    </row>
    <row r="28" spans="1:5" s="55" customFormat="1" ht="26.25">
      <c r="A28" s="268">
        <v>24</v>
      </c>
      <c r="B28" s="40" t="s">
        <v>2042</v>
      </c>
      <c r="C28" s="149">
        <v>246380.58</v>
      </c>
      <c r="D28" s="149">
        <v>23128</v>
      </c>
      <c r="E28" s="269">
        <f t="shared" si="0"/>
        <v>269508.57999999996</v>
      </c>
    </row>
    <row r="29" spans="1:5" s="38" customFormat="1" ht="13.5" customHeight="1">
      <c r="A29" s="268">
        <v>25</v>
      </c>
      <c r="B29" s="40" t="s">
        <v>2044</v>
      </c>
      <c r="C29" s="149">
        <f>3674463.37+921664.68+4445</f>
        <v>4600573.05</v>
      </c>
      <c r="D29" s="149">
        <v>141642.36</v>
      </c>
      <c r="E29" s="269">
        <f t="shared" si="0"/>
        <v>4742215.41</v>
      </c>
    </row>
    <row r="30" spans="1:5" s="38" customFormat="1" ht="13.5" customHeight="1">
      <c r="A30" s="268">
        <v>26</v>
      </c>
      <c r="B30" s="40" t="s">
        <v>2046</v>
      </c>
      <c r="C30" s="149">
        <v>1755191.34</v>
      </c>
      <c r="D30" s="149">
        <v>11745.7</v>
      </c>
      <c r="E30" s="269">
        <f t="shared" si="0"/>
        <v>1766937.04</v>
      </c>
    </row>
    <row r="31" spans="1:5" s="38" customFormat="1" ht="26.25">
      <c r="A31" s="268">
        <v>27</v>
      </c>
      <c r="B31" s="40" t="s">
        <v>2048</v>
      </c>
      <c r="C31" s="149">
        <v>94540.58</v>
      </c>
      <c r="D31" s="174" t="s">
        <v>1104</v>
      </c>
      <c r="E31" s="269">
        <f t="shared" si="0"/>
        <v>94540.58</v>
      </c>
    </row>
    <row r="32" spans="1:5" s="38" customFormat="1" ht="13.5" customHeight="1">
      <c r="A32" s="268">
        <v>28</v>
      </c>
      <c r="B32" s="40" t="s">
        <v>2050</v>
      </c>
      <c r="C32" s="149">
        <f>1015744.53+2311+5278.98</f>
        <v>1023334.51</v>
      </c>
      <c r="D32" s="174" t="s">
        <v>1104</v>
      </c>
      <c r="E32" s="269">
        <f t="shared" si="0"/>
        <v>1023334.51</v>
      </c>
    </row>
    <row r="33" spans="1:5" s="38" customFormat="1" ht="13.5" customHeight="1">
      <c r="A33" s="268">
        <v>29</v>
      </c>
      <c r="B33" s="40" t="s">
        <v>2051</v>
      </c>
      <c r="C33" s="149">
        <v>116084</v>
      </c>
      <c r="D33" s="174" t="s">
        <v>1104</v>
      </c>
      <c r="E33" s="269">
        <f t="shared" si="0"/>
        <v>116084</v>
      </c>
    </row>
    <row r="34" spans="1:5" s="38" customFormat="1" ht="13.5" customHeight="1">
      <c r="A34" s="268">
        <v>30</v>
      </c>
      <c r="B34" s="40" t="s">
        <v>2053</v>
      </c>
      <c r="C34" s="149">
        <f>2453752.04+510+2960+765+1113+4768.98+20052.08+2311</f>
        <v>2486232.1</v>
      </c>
      <c r="D34" s="174" t="s">
        <v>1104</v>
      </c>
      <c r="E34" s="269">
        <f t="shared" si="0"/>
        <v>2486232.1</v>
      </c>
    </row>
    <row r="35" spans="1:5" s="38" customFormat="1" ht="13.5" customHeight="1">
      <c r="A35" s="268">
        <v>31</v>
      </c>
      <c r="B35" s="40" t="s">
        <v>2055</v>
      </c>
      <c r="C35" s="149">
        <f>642597.84+50155.8</f>
        <v>692753.64</v>
      </c>
      <c r="D35" s="174" t="s">
        <v>1104</v>
      </c>
      <c r="E35" s="269">
        <f t="shared" si="0"/>
        <v>692753.64</v>
      </c>
    </row>
    <row r="36" spans="1:5" s="38" customFormat="1" ht="13.5" customHeight="1">
      <c r="A36" s="268">
        <v>32</v>
      </c>
      <c r="B36" s="40" t="s">
        <v>2057</v>
      </c>
      <c r="C36" s="149">
        <v>604779.57</v>
      </c>
      <c r="D36" s="174" t="s">
        <v>1104</v>
      </c>
      <c r="E36" s="269">
        <f t="shared" si="0"/>
        <v>604779.57</v>
      </c>
    </row>
    <row r="37" spans="1:5" s="38" customFormat="1" ht="13.5" customHeight="1">
      <c r="A37" s="268">
        <v>33</v>
      </c>
      <c r="B37" s="40" t="s">
        <v>2059</v>
      </c>
      <c r="C37" s="149">
        <f>300250.11+1589+169</f>
        <v>302008.11</v>
      </c>
      <c r="D37" s="174" t="s">
        <v>1104</v>
      </c>
      <c r="E37" s="269">
        <f t="shared" si="0"/>
        <v>302008.11</v>
      </c>
    </row>
    <row r="38" spans="1:5" s="38" customFormat="1" ht="13.5" customHeight="1">
      <c r="A38" s="268">
        <v>34</v>
      </c>
      <c r="B38" s="40" t="s">
        <v>917</v>
      </c>
      <c r="C38" s="149">
        <v>52533342.010000005</v>
      </c>
      <c r="D38" s="174" t="s">
        <v>1104</v>
      </c>
      <c r="E38" s="269">
        <f t="shared" si="0"/>
        <v>52533342.010000005</v>
      </c>
    </row>
    <row r="39" spans="1:5" s="38" customFormat="1" ht="26.25">
      <c r="A39" s="268">
        <v>35</v>
      </c>
      <c r="B39" s="40" t="s">
        <v>2063</v>
      </c>
      <c r="C39" s="149">
        <v>596077.46</v>
      </c>
      <c r="D39" s="174" t="s">
        <v>1104</v>
      </c>
      <c r="E39" s="269">
        <f t="shared" si="0"/>
        <v>596077.46</v>
      </c>
    </row>
    <row r="40" spans="1:5" ht="13.5" thickBot="1">
      <c r="A40" s="270"/>
      <c r="B40" s="271" t="s">
        <v>1981</v>
      </c>
      <c r="C40" s="291">
        <f>SUM(C5:C39)</f>
        <v>76612219.59</v>
      </c>
      <c r="D40" s="291">
        <f>SUM(D5:D39)</f>
        <v>552692.8799999999</v>
      </c>
      <c r="E40" s="272">
        <f>SUM(E5:E39)</f>
        <v>77164912.47</v>
      </c>
    </row>
    <row r="41" spans="2:5" ht="12.75">
      <c r="B41" s="38"/>
      <c r="C41" s="56"/>
      <c r="D41" s="56"/>
      <c r="E41" s="56"/>
    </row>
    <row r="42" spans="2:5" ht="12.75">
      <c r="B42" s="38"/>
      <c r="C42" s="56"/>
      <c r="D42" s="56"/>
      <c r="E42" s="56"/>
    </row>
    <row r="43" spans="2:5" ht="12.75">
      <c r="B43" s="38"/>
      <c r="C43" s="56"/>
      <c r="D43" s="56"/>
      <c r="E43" s="56"/>
    </row>
    <row r="44" spans="2:5" ht="12.75">
      <c r="B44" s="38"/>
      <c r="C44" s="56"/>
      <c r="D44" s="56"/>
      <c r="E44" s="56"/>
    </row>
    <row r="45" spans="2:5" ht="12.75">
      <c r="B45" s="38"/>
      <c r="C45" s="56"/>
      <c r="D45" s="56"/>
      <c r="E45" s="56"/>
    </row>
    <row r="46" spans="2:5" ht="12.75">
      <c r="B46" s="38"/>
      <c r="C46" s="56"/>
      <c r="D46" s="56"/>
      <c r="E46" s="56"/>
    </row>
    <row r="47" spans="2:5" ht="12.75">
      <c r="B47" s="38"/>
      <c r="C47" s="56"/>
      <c r="D47" s="56"/>
      <c r="E47" s="56"/>
    </row>
    <row r="48" spans="2:5" ht="12.75">
      <c r="B48" s="38"/>
      <c r="C48" s="56"/>
      <c r="D48" s="56"/>
      <c r="E48" s="56"/>
    </row>
    <row r="49" spans="2:5" ht="12.75">
      <c r="B49" s="38"/>
      <c r="C49" s="56"/>
      <c r="D49" s="56"/>
      <c r="E49" s="56"/>
    </row>
    <row r="50" spans="2:5" ht="12.75">
      <c r="B50" s="38"/>
      <c r="C50" s="56"/>
      <c r="D50" s="56"/>
      <c r="E50" s="56"/>
    </row>
  </sheetData>
  <sheetProtection/>
  <mergeCells count="1">
    <mergeCell ref="A3:E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rowBreaks count="1" manualBreakCount="1">
    <brk id="2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view="pageBreakPreview" zoomScale="80" zoomScaleSheetLayoutView="80" zoomScalePageLayoutView="0" workbookViewId="0" topLeftCell="A1">
      <selection activeCell="D15" sqref="D15"/>
    </sheetView>
  </sheetViews>
  <sheetFormatPr defaultColWidth="9.140625" defaultRowHeight="12.75"/>
  <cols>
    <col min="1" max="1" width="4.57421875" style="5" customWidth="1"/>
    <col min="2" max="2" width="14.28125" style="95" customWidth="1"/>
    <col min="3" max="3" width="15.28125" style="5" customWidth="1"/>
    <col min="4" max="4" width="23.7109375" style="7" customWidth="1"/>
    <col min="5" max="5" width="14.7109375" style="5" customWidth="1"/>
    <col min="6" max="6" width="15.57421875" style="5" customWidth="1"/>
    <col min="7" max="7" width="13.8515625" style="5" customWidth="1"/>
    <col min="8" max="8" width="13.00390625" style="5" customWidth="1"/>
    <col min="9" max="9" width="8.8515625" style="6" customWidth="1"/>
    <col min="10" max="10" width="9.28125" style="20" customWidth="1"/>
    <col min="11" max="11" width="12.57421875" style="6" customWidth="1"/>
    <col min="12" max="12" width="14.28125" style="6" customWidth="1"/>
    <col min="13" max="13" width="10.00390625" style="6" customWidth="1"/>
    <col min="14" max="14" width="13.00390625" style="6" customWidth="1"/>
    <col min="15" max="16" width="11.57421875" style="6" customWidth="1"/>
    <col min="17" max="17" width="10.8515625" style="6" customWidth="1"/>
    <col min="18" max="18" width="25.00390625" style="5" customWidth="1"/>
    <col min="19" max="19" width="18.00390625" style="20" customWidth="1"/>
    <col min="20" max="20" width="16.7109375" style="5" customWidth="1"/>
    <col min="21" max="21" width="14.00390625" style="5" customWidth="1"/>
    <col min="22" max="22" width="12.8515625" style="5" customWidth="1"/>
    <col min="23" max="23" width="12.7109375" style="5" customWidth="1"/>
    <col min="24" max="24" width="11.8515625" style="5" bestFit="1" customWidth="1"/>
    <col min="25" max="25" width="14.140625" style="5" customWidth="1"/>
    <col min="26" max="16384" width="9.140625" style="5" customWidth="1"/>
  </cols>
  <sheetData>
    <row r="1" spans="1:25" ht="12.75">
      <c r="A1" s="273" t="s">
        <v>2795</v>
      </c>
      <c r="M1" s="352"/>
      <c r="N1" s="352"/>
      <c r="O1" s="61"/>
      <c r="P1" s="61"/>
      <c r="U1" s="13"/>
      <c r="V1" s="13"/>
      <c r="W1" s="13"/>
      <c r="X1" s="13"/>
      <c r="Y1" s="13"/>
    </row>
    <row r="2" spans="1:25" ht="13.5" thickBot="1">
      <c r="A2" s="49"/>
      <c r="M2" s="150"/>
      <c r="N2" s="150"/>
      <c r="O2" s="61"/>
      <c r="P2" s="61"/>
      <c r="U2" s="13"/>
      <c r="V2" s="13"/>
      <c r="W2" s="13"/>
      <c r="X2" s="13"/>
      <c r="Y2" s="13"/>
    </row>
    <row r="3" spans="1:25" ht="23.25" customHeight="1" thickBot="1">
      <c r="A3" s="359" t="s">
        <v>1982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18" customHeight="1">
      <c r="A4" s="349" t="s">
        <v>1983</v>
      </c>
      <c r="B4" s="350" t="s">
        <v>1984</v>
      </c>
      <c r="C4" s="349" t="s">
        <v>1985</v>
      </c>
      <c r="D4" s="349" t="s">
        <v>1986</v>
      </c>
      <c r="E4" s="349" t="s">
        <v>1987</v>
      </c>
      <c r="F4" s="349" t="s">
        <v>2375</v>
      </c>
      <c r="G4" s="353" t="s">
        <v>2563</v>
      </c>
      <c r="H4" s="354"/>
      <c r="I4" s="349" t="s">
        <v>2001</v>
      </c>
      <c r="J4" s="349" t="s">
        <v>1988</v>
      </c>
      <c r="K4" s="351" t="s">
        <v>2376</v>
      </c>
      <c r="L4" s="351" t="s">
        <v>2377</v>
      </c>
      <c r="M4" s="349" t="s">
        <v>1974</v>
      </c>
      <c r="N4" s="351" t="s">
        <v>1975</v>
      </c>
      <c r="O4" s="351" t="s">
        <v>1130</v>
      </c>
      <c r="P4" s="351" t="s">
        <v>2619</v>
      </c>
      <c r="Q4" s="349" t="s">
        <v>1979</v>
      </c>
      <c r="R4" s="349" t="s">
        <v>1976</v>
      </c>
      <c r="S4" s="357" t="s">
        <v>2620</v>
      </c>
      <c r="T4" s="349" t="s">
        <v>1995</v>
      </c>
      <c r="U4" s="349"/>
      <c r="V4" s="349" t="s">
        <v>1999</v>
      </c>
      <c r="W4" s="349"/>
      <c r="X4" s="349" t="s">
        <v>2000</v>
      </c>
      <c r="Y4" s="349"/>
    </row>
    <row r="5" spans="1:25" ht="18" customHeight="1">
      <c r="A5" s="320"/>
      <c r="B5" s="350"/>
      <c r="C5" s="320"/>
      <c r="D5" s="320"/>
      <c r="E5" s="320"/>
      <c r="F5" s="320"/>
      <c r="G5" s="355"/>
      <c r="H5" s="356"/>
      <c r="I5" s="320"/>
      <c r="J5" s="320"/>
      <c r="K5" s="350"/>
      <c r="L5" s="350"/>
      <c r="M5" s="320"/>
      <c r="N5" s="350"/>
      <c r="O5" s="350"/>
      <c r="P5" s="350"/>
      <c r="Q5" s="320"/>
      <c r="R5" s="320"/>
      <c r="S5" s="358"/>
      <c r="T5" s="320"/>
      <c r="U5" s="320"/>
      <c r="V5" s="320"/>
      <c r="W5" s="320"/>
      <c r="X5" s="320"/>
      <c r="Y5" s="320"/>
    </row>
    <row r="6" spans="1:25" ht="36.75" customHeight="1">
      <c r="A6" s="320"/>
      <c r="B6" s="349"/>
      <c r="C6" s="320"/>
      <c r="D6" s="320"/>
      <c r="E6" s="320"/>
      <c r="F6" s="320"/>
      <c r="G6" s="128" t="s">
        <v>1977</v>
      </c>
      <c r="H6" s="128" t="s">
        <v>1978</v>
      </c>
      <c r="I6" s="320"/>
      <c r="J6" s="320"/>
      <c r="K6" s="349"/>
      <c r="L6" s="349"/>
      <c r="M6" s="320"/>
      <c r="N6" s="349"/>
      <c r="O6" s="349"/>
      <c r="P6" s="349"/>
      <c r="Q6" s="320"/>
      <c r="R6" s="320"/>
      <c r="S6" s="358"/>
      <c r="T6" s="128" t="s">
        <v>1977</v>
      </c>
      <c r="U6" s="128" t="s">
        <v>1978</v>
      </c>
      <c r="V6" s="128" t="s">
        <v>1989</v>
      </c>
      <c r="W6" s="128" t="s">
        <v>1990</v>
      </c>
      <c r="X6" s="128" t="s">
        <v>1989</v>
      </c>
      <c r="Y6" s="128" t="s">
        <v>1990</v>
      </c>
    </row>
    <row r="7" spans="1:25" ht="12.75">
      <c r="A7" s="311" t="s">
        <v>92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"/>
      <c r="T7" s="30"/>
      <c r="U7" s="30"/>
      <c r="V7" s="30"/>
      <c r="W7" s="30"/>
      <c r="X7" s="30"/>
      <c r="Y7" s="30"/>
    </row>
    <row r="8" spans="1:25" ht="38.25">
      <c r="A8" s="3">
        <v>1</v>
      </c>
      <c r="B8" s="79" t="s">
        <v>1105</v>
      </c>
      <c r="C8" s="32" t="s">
        <v>1106</v>
      </c>
      <c r="D8" s="32" t="s">
        <v>1107</v>
      </c>
      <c r="E8" s="186" t="s">
        <v>1108</v>
      </c>
      <c r="F8" s="32" t="s">
        <v>1109</v>
      </c>
      <c r="G8" s="32"/>
      <c r="H8" s="32"/>
      <c r="I8" s="32">
        <v>1595</v>
      </c>
      <c r="J8" s="32">
        <v>2003</v>
      </c>
      <c r="K8" s="188" t="s">
        <v>1110</v>
      </c>
      <c r="L8" s="188" t="s">
        <v>1126</v>
      </c>
      <c r="M8" s="32">
        <v>5</v>
      </c>
      <c r="N8" s="32"/>
      <c r="O8" s="32">
        <v>1895</v>
      </c>
      <c r="P8" s="32" t="s">
        <v>2622</v>
      </c>
      <c r="Q8" s="190">
        <v>195700</v>
      </c>
      <c r="R8" s="32" t="s">
        <v>1111</v>
      </c>
      <c r="S8" s="187">
        <v>12900</v>
      </c>
      <c r="T8" s="71" t="s">
        <v>1112</v>
      </c>
      <c r="U8" s="187">
        <v>2294</v>
      </c>
      <c r="V8" s="32" t="s">
        <v>2835</v>
      </c>
      <c r="W8" s="32" t="s">
        <v>2836</v>
      </c>
      <c r="X8" s="32" t="s">
        <v>2835</v>
      </c>
      <c r="Y8" s="32" t="s">
        <v>2836</v>
      </c>
    </row>
    <row r="9" spans="1:25" ht="12.75">
      <c r="A9" s="3">
        <v>2</v>
      </c>
      <c r="B9" s="79" t="s">
        <v>1105</v>
      </c>
      <c r="C9" s="32" t="s">
        <v>1113</v>
      </c>
      <c r="D9" s="32" t="s">
        <v>1114</v>
      </c>
      <c r="E9" s="186" t="s">
        <v>1115</v>
      </c>
      <c r="F9" s="32" t="s">
        <v>1109</v>
      </c>
      <c r="G9" s="32"/>
      <c r="H9" s="32"/>
      <c r="I9" s="32">
        <v>1390</v>
      </c>
      <c r="J9" s="32">
        <v>2004</v>
      </c>
      <c r="K9" s="188" t="s">
        <v>173</v>
      </c>
      <c r="L9" s="188" t="s">
        <v>1127</v>
      </c>
      <c r="M9" s="32">
        <v>5</v>
      </c>
      <c r="N9" s="32"/>
      <c r="O9" s="32">
        <v>1580</v>
      </c>
      <c r="P9" s="32" t="s">
        <v>2622</v>
      </c>
      <c r="Q9" s="190">
        <v>129760</v>
      </c>
      <c r="R9" s="32" t="s">
        <v>1111</v>
      </c>
      <c r="S9" s="187">
        <v>11800</v>
      </c>
      <c r="T9" s="71" t="s">
        <v>1116</v>
      </c>
      <c r="U9" s="187">
        <v>700</v>
      </c>
      <c r="V9" s="32" t="s">
        <v>2839</v>
      </c>
      <c r="W9" s="32" t="s">
        <v>2840</v>
      </c>
      <c r="X9" s="32" t="s">
        <v>2839</v>
      </c>
      <c r="Y9" s="32" t="s">
        <v>2840</v>
      </c>
    </row>
    <row r="10" spans="1:25" ht="12.75">
      <c r="A10" s="3">
        <v>3</v>
      </c>
      <c r="B10" s="79" t="s">
        <v>1117</v>
      </c>
      <c r="C10" s="32" t="s">
        <v>1118</v>
      </c>
      <c r="D10" s="32" t="s">
        <v>1119</v>
      </c>
      <c r="E10" s="186" t="s">
        <v>1120</v>
      </c>
      <c r="F10" s="32" t="s">
        <v>1109</v>
      </c>
      <c r="G10" s="32"/>
      <c r="H10" s="32"/>
      <c r="I10" s="32">
        <v>1995</v>
      </c>
      <c r="J10" s="32">
        <v>2007</v>
      </c>
      <c r="K10" s="188" t="s">
        <v>174</v>
      </c>
      <c r="L10" s="188" t="s">
        <v>1128</v>
      </c>
      <c r="M10" s="32">
        <v>9</v>
      </c>
      <c r="N10" s="32"/>
      <c r="O10" s="32">
        <v>3040</v>
      </c>
      <c r="P10" s="32" t="s">
        <v>2622</v>
      </c>
      <c r="Q10" s="190">
        <v>126260</v>
      </c>
      <c r="R10" s="32" t="s">
        <v>1121</v>
      </c>
      <c r="S10" s="187">
        <v>46000</v>
      </c>
      <c r="T10" s="71"/>
      <c r="U10" s="187"/>
      <c r="V10" s="32" t="s">
        <v>2837</v>
      </c>
      <c r="W10" s="32" t="s">
        <v>2838</v>
      </c>
      <c r="X10" s="32" t="s">
        <v>2837</v>
      </c>
      <c r="Y10" s="32" t="s">
        <v>2838</v>
      </c>
    </row>
    <row r="11" spans="1:25" ht="12.75">
      <c r="A11" s="3">
        <v>4</v>
      </c>
      <c r="B11" s="79" t="s">
        <v>1105</v>
      </c>
      <c r="C11" s="32" t="s">
        <v>1122</v>
      </c>
      <c r="D11" s="32" t="s">
        <v>1123</v>
      </c>
      <c r="E11" s="186" t="s">
        <v>1124</v>
      </c>
      <c r="F11" s="32" t="s">
        <v>1109</v>
      </c>
      <c r="G11" s="32"/>
      <c r="H11" s="32"/>
      <c r="I11" s="32">
        <v>1896</v>
      </c>
      <c r="J11" s="32">
        <v>2007</v>
      </c>
      <c r="K11" s="188" t="s">
        <v>175</v>
      </c>
      <c r="L11" s="188" t="s">
        <v>1129</v>
      </c>
      <c r="M11" s="32">
        <v>5</v>
      </c>
      <c r="N11" s="32"/>
      <c r="O11" s="32">
        <v>2076</v>
      </c>
      <c r="P11" s="32" t="s">
        <v>2622</v>
      </c>
      <c r="Q11" s="190">
        <v>123166</v>
      </c>
      <c r="R11" s="32" t="s">
        <v>1121</v>
      </c>
      <c r="S11" s="187">
        <v>34400</v>
      </c>
      <c r="T11" s="71" t="s">
        <v>2621</v>
      </c>
      <c r="U11" s="187">
        <v>1500</v>
      </c>
      <c r="V11" s="32" t="s">
        <v>2841</v>
      </c>
      <c r="W11" s="32" t="s">
        <v>2842</v>
      </c>
      <c r="X11" s="32" t="s">
        <v>2841</v>
      </c>
      <c r="Y11" s="32" t="s">
        <v>2842</v>
      </c>
    </row>
    <row r="12" spans="1:25" ht="12.75">
      <c r="A12" s="311" t="s">
        <v>2551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"/>
      <c r="T12" s="30"/>
      <c r="U12" s="30"/>
      <c r="V12" s="30"/>
      <c r="W12" s="30"/>
      <c r="X12" s="30"/>
      <c r="Y12" s="30"/>
    </row>
    <row r="13" spans="1:25" ht="25.5">
      <c r="A13" s="3">
        <v>1</v>
      </c>
      <c r="B13" s="79" t="s">
        <v>2552</v>
      </c>
      <c r="C13" s="32">
        <v>244</v>
      </c>
      <c r="D13" s="32" t="s">
        <v>2561</v>
      </c>
      <c r="E13" s="186" t="s">
        <v>2553</v>
      </c>
      <c r="F13" s="32" t="s">
        <v>2562</v>
      </c>
      <c r="G13" s="32" t="s">
        <v>2555</v>
      </c>
      <c r="H13" s="32"/>
      <c r="I13" s="32">
        <v>6893</v>
      </c>
      <c r="J13" s="32">
        <v>1990</v>
      </c>
      <c r="K13" s="32" t="s">
        <v>2554</v>
      </c>
      <c r="L13" s="32" t="s">
        <v>2564</v>
      </c>
      <c r="M13" s="32">
        <v>6</v>
      </c>
      <c r="N13" s="32">
        <v>10500</v>
      </c>
      <c r="O13" s="32"/>
      <c r="P13" s="187" t="s">
        <v>2622</v>
      </c>
      <c r="Q13" s="71"/>
      <c r="R13" s="32"/>
      <c r="S13" s="255"/>
      <c r="T13" s="189"/>
      <c r="U13" s="189"/>
      <c r="V13" s="189" t="s">
        <v>2844</v>
      </c>
      <c r="W13" s="189" t="s">
        <v>2845</v>
      </c>
      <c r="X13" s="91" t="s">
        <v>1104</v>
      </c>
      <c r="Y13" s="91" t="s">
        <v>1104</v>
      </c>
    </row>
    <row r="14" spans="1:25" ht="25.5">
      <c r="A14" s="3">
        <v>2</v>
      </c>
      <c r="B14" s="79" t="s">
        <v>2552</v>
      </c>
      <c r="C14" s="32">
        <v>244</v>
      </c>
      <c r="D14" s="32" t="s">
        <v>2556</v>
      </c>
      <c r="E14" s="186" t="s">
        <v>2557</v>
      </c>
      <c r="F14" s="32" t="s">
        <v>2562</v>
      </c>
      <c r="G14" s="32" t="s">
        <v>2555</v>
      </c>
      <c r="H14" s="32"/>
      <c r="I14" s="32">
        <v>6842</v>
      </c>
      <c r="J14" s="32">
        <v>1998</v>
      </c>
      <c r="K14" s="32" t="s">
        <v>2558</v>
      </c>
      <c r="L14" s="32" t="s">
        <v>2565</v>
      </c>
      <c r="M14" s="32">
        <v>6</v>
      </c>
      <c r="N14" s="32">
        <v>10500</v>
      </c>
      <c r="O14" s="32"/>
      <c r="P14" s="187" t="s">
        <v>2622</v>
      </c>
      <c r="Q14" s="71"/>
      <c r="R14" s="32"/>
      <c r="S14" s="255"/>
      <c r="T14" s="189"/>
      <c r="U14" s="189"/>
      <c r="V14" s="189" t="s">
        <v>2846</v>
      </c>
      <c r="W14" s="189" t="s">
        <v>2847</v>
      </c>
      <c r="X14" s="91" t="s">
        <v>1104</v>
      </c>
      <c r="Y14" s="91" t="s">
        <v>1104</v>
      </c>
    </row>
    <row r="15" spans="1:25" ht="38.25">
      <c r="A15" s="3">
        <v>3</v>
      </c>
      <c r="B15" s="79" t="s">
        <v>2552</v>
      </c>
      <c r="C15" s="32">
        <v>244</v>
      </c>
      <c r="D15" s="32" t="s">
        <v>2559</v>
      </c>
      <c r="E15" s="186" t="s">
        <v>2843</v>
      </c>
      <c r="F15" s="32" t="s">
        <v>2562</v>
      </c>
      <c r="G15" s="32" t="s">
        <v>2555</v>
      </c>
      <c r="H15" s="32"/>
      <c r="I15" s="32">
        <v>6893</v>
      </c>
      <c r="J15" s="32">
        <v>1985</v>
      </c>
      <c r="K15" s="32" t="s">
        <v>2560</v>
      </c>
      <c r="L15" s="32"/>
      <c r="M15" s="32">
        <v>6</v>
      </c>
      <c r="N15" s="32">
        <v>10500</v>
      </c>
      <c r="O15" s="32"/>
      <c r="P15" s="187" t="s">
        <v>2622</v>
      </c>
      <c r="Q15" s="71"/>
      <c r="R15" s="32"/>
      <c r="S15" s="255"/>
      <c r="T15" s="189"/>
      <c r="U15" s="189"/>
      <c r="V15" s="189" t="s">
        <v>2916</v>
      </c>
      <c r="W15" s="189" t="s">
        <v>2917</v>
      </c>
      <c r="X15" s="91" t="s">
        <v>1104</v>
      </c>
      <c r="Y15" s="91" t="s">
        <v>1104</v>
      </c>
    </row>
    <row r="16" spans="1:25" ht="12.75">
      <c r="A16" s="311" t="s">
        <v>2265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"/>
      <c r="T16" s="30"/>
      <c r="U16" s="30"/>
      <c r="V16" s="30"/>
      <c r="W16" s="30"/>
      <c r="X16" s="30"/>
      <c r="Y16" s="30"/>
    </row>
    <row r="17" spans="1:25" ht="38.25">
      <c r="A17" s="3">
        <v>1</v>
      </c>
      <c r="B17" s="21" t="s">
        <v>2266</v>
      </c>
      <c r="C17" s="3" t="s">
        <v>2267</v>
      </c>
      <c r="D17" s="3" t="s">
        <v>2268</v>
      </c>
      <c r="E17" s="4" t="s">
        <v>2269</v>
      </c>
      <c r="F17" s="3" t="s">
        <v>2270</v>
      </c>
      <c r="G17" s="3"/>
      <c r="H17" s="3"/>
      <c r="I17" s="3" t="s">
        <v>2271</v>
      </c>
      <c r="J17" s="3">
        <v>2008</v>
      </c>
      <c r="K17" s="184" t="s">
        <v>2272</v>
      </c>
      <c r="L17" s="184" t="s">
        <v>2273</v>
      </c>
      <c r="M17" s="3">
        <v>7</v>
      </c>
      <c r="N17" s="3">
        <v>1150</v>
      </c>
      <c r="O17" s="3">
        <v>3300</v>
      </c>
      <c r="P17" s="3" t="s">
        <v>2622</v>
      </c>
      <c r="Q17" s="32">
        <v>207280</v>
      </c>
      <c r="R17" s="3"/>
      <c r="S17" s="192"/>
      <c r="T17" s="185"/>
      <c r="U17" s="185"/>
      <c r="V17" s="184" t="s">
        <v>1498</v>
      </c>
      <c r="W17" s="184" t="s">
        <v>1507</v>
      </c>
      <c r="X17" s="91" t="s">
        <v>1104</v>
      </c>
      <c r="Y17" s="91" t="s">
        <v>1104</v>
      </c>
    </row>
    <row r="18" spans="1:25" ht="12.75">
      <c r="A18" s="311" t="s">
        <v>1938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"/>
      <c r="T18" s="30"/>
      <c r="U18" s="30"/>
      <c r="V18" s="30"/>
      <c r="W18" s="30"/>
      <c r="X18" s="30"/>
      <c r="Y18" s="30"/>
    </row>
    <row r="19" spans="1:25" ht="26.25">
      <c r="A19" s="3">
        <v>1</v>
      </c>
      <c r="B19" s="21" t="s">
        <v>1939</v>
      </c>
      <c r="C19" s="3">
        <v>312</v>
      </c>
      <c r="D19" s="3" t="s">
        <v>1940</v>
      </c>
      <c r="E19" s="4" t="s">
        <v>1941</v>
      </c>
      <c r="F19" s="3" t="s">
        <v>995</v>
      </c>
      <c r="G19" s="3"/>
      <c r="H19" s="3"/>
      <c r="I19" s="3">
        <v>2874</v>
      </c>
      <c r="J19" s="3">
        <v>1996</v>
      </c>
      <c r="K19" s="3" t="s">
        <v>1942</v>
      </c>
      <c r="L19" s="3" t="s">
        <v>1943</v>
      </c>
      <c r="M19" s="3">
        <v>5</v>
      </c>
      <c r="N19" s="3">
        <v>1360</v>
      </c>
      <c r="O19" s="3">
        <v>3500</v>
      </c>
      <c r="P19" s="3" t="s">
        <v>2622</v>
      </c>
      <c r="Q19" s="32">
        <v>156976</v>
      </c>
      <c r="R19" s="3" t="s">
        <v>1955</v>
      </c>
      <c r="S19" s="192">
        <v>15500</v>
      </c>
      <c r="T19" s="3"/>
      <c r="U19" s="3"/>
      <c r="V19" s="3" t="s">
        <v>1499</v>
      </c>
      <c r="W19" s="3" t="s">
        <v>1504</v>
      </c>
      <c r="X19" s="3" t="s">
        <v>1499</v>
      </c>
      <c r="Y19" s="3" t="s">
        <v>1504</v>
      </c>
    </row>
    <row r="20" spans="1:25" ht="12.75">
      <c r="A20" s="3">
        <v>2</v>
      </c>
      <c r="B20" s="21" t="s">
        <v>1939</v>
      </c>
      <c r="C20" s="3" t="s">
        <v>1944</v>
      </c>
      <c r="D20" s="3" t="s">
        <v>1945</v>
      </c>
      <c r="E20" s="4" t="s">
        <v>1946</v>
      </c>
      <c r="F20" s="3" t="s">
        <v>1109</v>
      </c>
      <c r="G20" s="3"/>
      <c r="H20" s="3"/>
      <c r="I20" s="3">
        <v>2874</v>
      </c>
      <c r="J20" s="3">
        <v>1993</v>
      </c>
      <c r="K20" s="3" t="s">
        <v>1948</v>
      </c>
      <c r="L20" s="3" t="s">
        <v>1949</v>
      </c>
      <c r="M20" s="3">
        <v>9</v>
      </c>
      <c r="N20" s="3">
        <v>1495</v>
      </c>
      <c r="O20" s="3">
        <v>3500</v>
      </c>
      <c r="P20" s="3" t="s">
        <v>2622</v>
      </c>
      <c r="Q20" s="32">
        <v>294970</v>
      </c>
      <c r="R20" s="3" t="s">
        <v>1955</v>
      </c>
      <c r="S20" s="192">
        <v>6500</v>
      </c>
      <c r="T20" s="3"/>
      <c r="U20" s="3"/>
      <c r="V20" s="3" t="s">
        <v>2857</v>
      </c>
      <c r="W20" s="3" t="s">
        <v>2915</v>
      </c>
      <c r="X20" s="3" t="s">
        <v>2857</v>
      </c>
      <c r="Y20" s="3" t="s">
        <v>2915</v>
      </c>
    </row>
    <row r="21" spans="1:25" ht="26.25">
      <c r="A21" s="3">
        <v>3</v>
      </c>
      <c r="B21" s="21" t="s">
        <v>1950</v>
      </c>
      <c r="C21" s="3" t="s">
        <v>1951</v>
      </c>
      <c r="D21" s="3" t="s">
        <v>1952</v>
      </c>
      <c r="E21" s="4" t="s">
        <v>1953</v>
      </c>
      <c r="F21" s="3" t="s">
        <v>2848</v>
      </c>
      <c r="G21" s="3"/>
      <c r="H21" s="3"/>
      <c r="I21" s="3"/>
      <c r="J21" s="3">
        <v>1997</v>
      </c>
      <c r="K21" s="3" t="s">
        <v>1954</v>
      </c>
      <c r="L21" s="3"/>
      <c r="M21" s="3" t="s">
        <v>1104</v>
      </c>
      <c r="N21" s="3">
        <v>400</v>
      </c>
      <c r="O21" s="3">
        <v>400</v>
      </c>
      <c r="P21" s="3" t="s">
        <v>2622</v>
      </c>
      <c r="Q21" s="3"/>
      <c r="R21" s="3"/>
      <c r="S21" s="192"/>
      <c r="T21" s="3"/>
      <c r="U21" s="3"/>
      <c r="V21" s="3" t="s">
        <v>1500</v>
      </c>
      <c r="W21" s="3" t="s">
        <v>1505</v>
      </c>
      <c r="X21" s="3" t="s">
        <v>1104</v>
      </c>
      <c r="Y21" s="3" t="s">
        <v>1104</v>
      </c>
    </row>
    <row r="22" spans="1:25" ht="12.75">
      <c r="A22" s="311" t="s">
        <v>2073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"/>
      <c r="T22" s="30"/>
      <c r="U22" s="30"/>
      <c r="V22" s="30"/>
      <c r="W22" s="30"/>
      <c r="X22" s="30"/>
      <c r="Y22" s="30"/>
    </row>
    <row r="23" spans="1:25" ht="39">
      <c r="A23" s="3">
        <v>1</v>
      </c>
      <c r="B23" s="21" t="s">
        <v>2849</v>
      </c>
      <c r="C23" s="3" t="s">
        <v>2074</v>
      </c>
      <c r="D23" s="3" t="s">
        <v>2075</v>
      </c>
      <c r="E23" s="4" t="s">
        <v>2076</v>
      </c>
      <c r="F23" s="3" t="s">
        <v>1109</v>
      </c>
      <c r="G23" s="3"/>
      <c r="H23" s="3"/>
      <c r="I23" s="3" t="s">
        <v>2077</v>
      </c>
      <c r="J23" s="3">
        <v>2001</v>
      </c>
      <c r="K23" s="3" t="s">
        <v>2078</v>
      </c>
      <c r="L23" s="3"/>
      <c r="M23" s="3" t="s">
        <v>2079</v>
      </c>
      <c r="N23" s="3"/>
      <c r="O23" s="29">
        <v>2600</v>
      </c>
      <c r="P23" s="3" t="s">
        <v>2622</v>
      </c>
      <c r="Q23" s="3">
        <v>211920</v>
      </c>
      <c r="R23" s="3" t="s">
        <v>2080</v>
      </c>
      <c r="S23" s="192">
        <v>15900</v>
      </c>
      <c r="T23" s="3" t="s">
        <v>2081</v>
      </c>
      <c r="U23" s="52">
        <v>450</v>
      </c>
      <c r="V23" s="3" t="s">
        <v>1501</v>
      </c>
      <c r="W23" s="3" t="s">
        <v>1506</v>
      </c>
      <c r="X23" s="3" t="s">
        <v>1501</v>
      </c>
      <c r="Y23" s="3" t="s">
        <v>1506</v>
      </c>
    </row>
    <row r="24" spans="1:25" s="183" customFormat="1" ht="12.75">
      <c r="A24" s="342" t="s">
        <v>1168</v>
      </c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181"/>
      <c r="T24" s="182"/>
      <c r="U24" s="182"/>
      <c r="V24" s="182"/>
      <c r="W24" s="182"/>
      <c r="X24" s="182"/>
      <c r="Y24" s="182"/>
    </row>
    <row r="25" spans="1:25" ht="12.75">
      <c r="A25" s="3">
        <v>1</v>
      </c>
      <c r="B25" s="21" t="s">
        <v>1169</v>
      </c>
      <c r="C25" s="3" t="s">
        <v>1170</v>
      </c>
      <c r="D25" s="3" t="s">
        <v>1171</v>
      </c>
      <c r="E25" s="4" t="s">
        <v>1172</v>
      </c>
      <c r="F25" s="3" t="s">
        <v>1173</v>
      </c>
      <c r="G25" s="3"/>
      <c r="H25" s="3"/>
      <c r="I25" s="3">
        <v>2496</v>
      </c>
      <c r="J25" s="3">
        <v>1999</v>
      </c>
      <c r="K25" s="3" t="s">
        <v>1174</v>
      </c>
      <c r="L25" s="3" t="s">
        <v>1175</v>
      </c>
      <c r="M25" s="3">
        <v>9</v>
      </c>
      <c r="N25" s="3" t="s">
        <v>1176</v>
      </c>
      <c r="O25" s="3" t="s">
        <v>1240</v>
      </c>
      <c r="P25" s="3" t="s">
        <v>2622</v>
      </c>
      <c r="Q25" s="32" t="s">
        <v>1241</v>
      </c>
      <c r="R25" s="3" t="s">
        <v>1242</v>
      </c>
      <c r="S25" s="192"/>
      <c r="T25" s="3"/>
      <c r="U25" s="3"/>
      <c r="V25" s="3" t="s">
        <v>1500</v>
      </c>
      <c r="W25" s="3" t="s">
        <v>1505</v>
      </c>
      <c r="X25" s="3" t="s">
        <v>1104</v>
      </c>
      <c r="Y25" s="3" t="s">
        <v>1104</v>
      </c>
    </row>
    <row r="26" spans="1:25" ht="12.75">
      <c r="A26" s="3">
        <v>2</v>
      </c>
      <c r="B26" s="21" t="s">
        <v>1177</v>
      </c>
      <c r="C26" s="3" t="s">
        <v>1178</v>
      </c>
      <c r="D26" s="3" t="s">
        <v>1179</v>
      </c>
      <c r="E26" s="39" t="s">
        <v>1180</v>
      </c>
      <c r="F26" s="3" t="s">
        <v>1181</v>
      </c>
      <c r="G26" s="3"/>
      <c r="H26" s="3"/>
      <c r="I26" s="3">
        <v>4156</v>
      </c>
      <c r="J26" s="3">
        <v>2008</v>
      </c>
      <c r="K26" s="3" t="s">
        <v>1182</v>
      </c>
      <c r="L26" s="3" t="s">
        <v>1183</v>
      </c>
      <c r="M26" s="3">
        <v>2</v>
      </c>
      <c r="N26" s="3"/>
      <c r="O26" s="3" t="s">
        <v>1243</v>
      </c>
      <c r="P26" s="3" t="s">
        <v>2622</v>
      </c>
      <c r="Q26" s="32" t="s">
        <v>1244</v>
      </c>
      <c r="R26" s="3" t="s">
        <v>1242</v>
      </c>
      <c r="S26" s="192">
        <v>85600</v>
      </c>
      <c r="T26" s="3"/>
      <c r="U26" s="3"/>
      <c r="V26" s="3" t="s">
        <v>2871</v>
      </c>
      <c r="W26" s="3" t="s">
        <v>2872</v>
      </c>
      <c r="X26" s="3" t="s">
        <v>2871</v>
      </c>
      <c r="Y26" s="3" t="s">
        <v>2872</v>
      </c>
    </row>
    <row r="27" spans="1:25" ht="12.75">
      <c r="A27" s="3">
        <v>3</v>
      </c>
      <c r="B27" s="21" t="s">
        <v>1184</v>
      </c>
      <c r="C27" s="3" t="s">
        <v>1185</v>
      </c>
      <c r="D27" s="3">
        <v>657322</v>
      </c>
      <c r="E27" s="4" t="s">
        <v>1186</v>
      </c>
      <c r="F27" s="3" t="s">
        <v>1181</v>
      </c>
      <c r="G27" s="3"/>
      <c r="H27" s="3"/>
      <c r="I27" s="3">
        <v>3120</v>
      </c>
      <c r="J27" s="3">
        <v>1991</v>
      </c>
      <c r="K27" s="3" t="s">
        <v>1187</v>
      </c>
      <c r="L27" s="3" t="s">
        <v>1188</v>
      </c>
      <c r="M27" s="3">
        <v>1</v>
      </c>
      <c r="N27" s="3"/>
      <c r="O27" s="3" t="s">
        <v>1245</v>
      </c>
      <c r="P27" s="3" t="s">
        <v>2622</v>
      </c>
      <c r="Q27" s="32" t="s">
        <v>1246</v>
      </c>
      <c r="R27" s="3" t="s">
        <v>1242</v>
      </c>
      <c r="S27" s="192"/>
      <c r="T27" s="3"/>
      <c r="U27" s="3"/>
      <c r="V27" s="3" t="s">
        <v>2857</v>
      </c>
      <c r="W27" s="3" t="s">
        <v>2858</v>
      </c>
      <c r="X27" s="3" t="s">
        <v>1104</v>
      </c>
      <c r="Y27" s="3" t="s">
        <v>1104</v>
      </c>
    </row>
    <row r="28" spans="1:25" ht="26.25">
      <c r="A28" s="3">
        <v>4</v>
      </c>
      <c r="B28" s="21" t="s">
        <v>1189</v>
      </c>
      <c r="C28" s="3" t="s">
        <v>1190</v>
      </c>
      <c r="D28" s="3">
        <v>587</v>
      </c>
      <c r="E28" s="4" t="s">
        <v>1191</v>
      </c>
      <c r="F28" s="3" t="s">
        <v>1192</v>
      </c>
      <c r="G28" s="3"/>
      <c r="H28" s="3"/>
      <c r="I28" s="3"/>
      <c r="J28" s="3">
        <v>2003</v>
      </c>
      <c r="K28" s="3" t="s">
        <v>1193</v>
      </c>
      <c r="L28" s="3" t="s">
        <v>1194</v>
      </c>
      <c r="M28" s="3" t="s">
        <v>1104</v>
      </c>
      <c r="N28" s="3" t="s">
        <v>1195</v>
      </c>
      <c r="O28" s="3" t="s">
        <v>1247</v>
      </c>
      <c r="P28" s="3" t="s">
        <v>2622</v>
      </c>
      <c r="Q28" s="3"/>
      <c r="R28" s="3" t="s">
        <v>1242</v>
      </c>
      <c r="S28" s="192"/>
      <c r="T28" s="3"/>
      <c r="U28" s="3"/>
      <c r="V28" s="3" t="s">
        <v>2873</v>
      </c>
      <c r="W28" s="3" t="s">
        <v>2874</v>
      </c>
      <c r="X28" s="3" t="s">
        <v>1104</v>
      </c>
      <c r="Y28" s="3" t="s">
        <v>1104</v>
      </c>
    </row>
    <row r="29" spans="1:25" ht="39">
      <c r="A29" s="3">
        <v>5</v>
      </c>
      <c r="B29" s="21" t="s">
        <v>1189</v>
      </c>
      <c r="C29" s="3" t="s">
        <v>1196</v>
      </c>
      <c r="D29" s="3" t="s">
        <v>1197</v>
      </c>
      <c r="E29" s="4" t="s">
        <v>1198</v>
      </c>
      <c r="F29" s="3" t="s">
        <v>1199</v>
      </c>
      <c r="G29" s="3"/>
      <c r="H29" s="3"/>
      <c r="I29" s="3"/>
      <c r="J29" s="3">
        <v>2009</v>
      </c>
      <c r="K29" s="3" t="s">
        <v>1200</v>
      </c>
      <c r="L29" s="3" t="s">
        <v>1201</v>
      </c>
      <c r="M29" s="3" t="s">
        <v>1104</v>
      </c>
      <c r="N29" s="3" t="s">
        <v>1202</v>
      </c>
      <c r="O29" s="3" t="s">
        <v>1248</v>
      </c>
      <c r="P29" s="3" t="s">
        <v>2622</v>
      </c>
      <c r="Q29" s="3"/>
      <c r="R29" s="3" t="s">
        <v>1242</v>
      </c>
      <c r="S29" s="192">
        <v>25500</v>
      </c>
      <c r="T29" s="3"/>
      <c r="U29" s="3"/>
      <c r="V29" s="3" t="s">
        <v>2859</v>
      </c>
      <c r="W29" s="3" t="s">
        <v>2860</v>
      </c>
      <c r="X29" s="3" t="s">
        <v>2859</v>
      </c>
      <c r="Y29" s="3" t="s">
        <v>2860</v>
      </c>
    </row>
    <row r="30" spans="1:25" ht="39">
      <c r="A30" s="3">
        <v>6</v>
      </c>
      <c r="B30" s="21" t="s">
        <v>1189</v>
      </c>
      <c r="C30" s="3" t="s">
        <v>1196</v>
      </c>
      <c r="D30" s="3" t="s">
        <v>1203</v>
      </c>
      <c r="E30" s="4" t="s">
        <v>1204</v>
      </c>
      <c r="F30" s="3" t="s">
        <v>1199</v>
      </c>
      <c r="G30" s="3"/>
      <c r="H30" s="3"/>
      <c r="I30" s="3"/>
      <c r="J30" s="3">
        <v>2009</v>
      </c>
      <c r="K30" s="3" t="s">
        <v>1205</v>
      </c>
      <c r="L30" s="3" t="s">
        <v>1206</v>
      </c>
      <c r="M30" s="3" t="s">
        <v>1104</v>
      </c>
      <c r="N30" s="3" t="s">
        <v>1202</v>
      </c>
      <c r="O30" s="3" t="s">
        <v>1248</v>
      </c>
      <c r="P30" s="3" t="s">
        <v>2622</v>
      </c>
      <c r="Q30" s="3"/>
      <c r="R30" s="3" t="s">
        <v>1242</v>
      </c>
      <c r="S30" s="192">
        <v>19900</v>
      </c>
      <c r="T30" s="3"/>
      <c r="U30" s="3"/>
      <c r="V30" s="3" t="s">
        <v>2867</v>
      </c>
      <c r="W30" s="3" t="s">
        <v>2868</v>
      </c>
      <c r="X30" s="3" t="s">
        <v>2867</v>
      </c>
      <c r="Y30" s="3" t="s">
        <v>2868</v>
      </c>
    </row>
    <row r="31" spans="1:25" ht="26.25">
      <c r="A31" s="3">
        <v>7</v>
      </c>
      <c r="B31" s="21" t="s">
        <v>1207</v>
      </c>
      <c r="C31" s="3">
        <v>3000</v>
      </c>
      <c r="D31" s="3" t="s">
        <v>1208</v>
      </c>
      <c r="E31" s="4" t="s">
        <v>2827</v>
      </c>
      <c r="F31" s="3" t="s">
        <v>1209</v>
      </c>
      <c r="G31" s="3"/>
      <c r="H31" s="3"/>
      <c r="I31" s="3"/>
      <c r="J31" s="3">
        <v>2008</v>
      </c>
      <c r="K31" s="3" t="s">
        <v>1210</v>
      </c>
      <c r="L31" s="3" t="s">
        <v>1211</v>
      </c>
      <c r="M31" s="3" t="s">
        <v>1104</v>
      </c>
      <c r="N31" s="3"/>
      <c r="O31" s="3" t="s">
        <v>1202</v>
      </c>
      <c r="P31" s="3" t="s">
        <v>2622</v>
      </c>
      <c r="Q31" s="3"/>
      <c r="R31" s="3" t="s">
        <v>1242</v>
      </c>
      <c r="S31" s="192">
        <v>198800</v>
      </c>
      <c r="T31" s="3"/>
      <c r="U31" s="3"/>
      <c r="V31" s="3" t="s">
        <v>2869</v>
      </c>
      <c r="W31" s="3" t="s">
        <v>2870</v>
      </c>
      <c r="X31" s="3" t="s">
        <v>2918</v>
      </c>
      <c r="Y31" s="3" t="s">
        <v>2919</v>
      </c>
    </row>
    <row r="32" spans="1:25" ht="12.75">
      <c r="A32" s="3">
        <v>8</v>
      </c>
      <c r="B32" s="21" t="s">
        <v>1212</v>
      </c>
      <c r="C32" s="3">
        <v>750</v>
      </c>
      <c r="D32" s="3" t="s">
        <v>1213</v>
      </c>
      <c r="E32" s="4" t="s">
        <v>1214</v>
      </c>
      <c r="F32" s="3" t="s">
        <v>1215</v>
      </c>
      <c r="G32" s="3"/>
      <c r="H32" s="3"/>
      <c r="I32" s="3"/>
      <c r="J32" s="3">
        <v>2005</v>
      </c>
      <c r="K32" s="3" t="s">
        <v>1216</v>
      </c>
      <c r="L32" s="3" t="s">
        <v>1217</v>
      </c>
      <c r="M32" s="3" t="s">
        <v>1104</v>
      </c>
      <c r="N32" s="3" t="s">
        <v>1218</v>
      </c>
      <c r="O32" s="3" t="s">
        <v>1249</v>
      </c>
      <c r="P32" s="3" t="s">
        <v>2622</v>
      </c>
      <c r="Q32" s="3"/>
      <c r="R32" s="3" t="s">
        <v>1250</v>
      </c>
      <c r="S32" s="192"/>
      <c r="T32" s="3"/>
      <c r="U32" s="3"/>
      <c r="V32" s="3" t="s">
        <v>2861</v>
      </c>
      <c r="W32" s="3" t="s">
        <v>2862</v>
      </c>
      <c r="X32" s="3" t="s">
        <v>1104</v>
      </c>
      <c r="Y32" s="3" t="s">
        <v>1104</v>
      </c>
    </row>
    <row r="33" spans="1:25" ht="12.75">
      <c r="A33" s="3">
        <v>9</v>
      </c>
      <c r="B33" s="21" t="s">
        <v>1219</v>
      </c>
      <c r="C33" s="3" t="s">
        <v>1648</v>
      </c>
      <c r="D33" s="3">
        <v>104495</v>
      </c>
      <c r="E33" s="4" t="s">
        <v>1220</v>
      </c>
      <c r="F33" s="3" t="s">
        <v>1181</v>
      </c>
      <c r="G33" s="3"/>
      <c r="H33" s="3"/>
      <c r="I33" s="3">
        <v>1496</v>
      </c>
      <c r="J33" s="3">
        <v>2010</v>
      </c>
      <c r="K33" s="3" t="s">
        <v>1221</v>
      </c>
      <c r="L33" s="3" t="s">
        <v>1222</v>
      </c>
      <c r="M33" s="3">
        <v>1</v>
      </c>
      <c r="N33" s="3"/>
      <c r="O33" s="3" t="s">
        <v>1251</v>
      </c>
      <c r="P33" s="3" t="s">
        <v>2622</v>
      </c>
      <c r="Q33" s="3" t="s">
        <v>1252</v>
      </c>
      <c r="R33" s="3" t="s">
        <v>1242</v>
      </c>
      <c r="S33" s="192">
        <v>52500</v>
      </c>
      <c r="T33" s="3"/>
      <c r="U33" s="3"/>
      <c r="V33" s="3" t="s">
        <v>2875</v>
      </c>
      <c r="W33" s="3" t="s">
        <v>2876</v>
      </c>
      <c r="X33" s="3" t="s">
        <v>2875</v>
      </c>
      <c r="Y33" s="3" t="s">
        <v>2876</v>
      </c>
    </row>
    <row r="34" spans="1:25" ht="12.75">
      <c r="A34" s="3">
        <v>10</v>
      </c>
      <c r="B34" s="21" t="s">
        <v>1223</v>
      </c>
      <c r="C34" s="3" t="s">
        <v>1224</v>
      </c>
      <c r="D34" s="3" t="s">
        <v>1225</v>
      </c>
      <c r="E34" s="4" t="s">
        <v>1226</v>
      </c>
      <c r="F34" s="3" t="s">
        <v>1215</v>
      </c>
      <c r="G34" s="3"/>
      <c r="H34" s="3"/>
      <c r="I34" s="3"/>
      <c r="J34" s="3">
        <v>2011</v>
      </c>
      <c r="K34" s="3" t="s">
        <v>1227</v>
      </c>
      <c r="L34" s="3" t="s">
        <v>1217</v>
      </c>
      <c r="M34" s="3" t="s">
        <v>1104</v>
      </c>
      <c r="N34" s="3" t="s">
        <v>1228</v>
      </c>
      <c r="O34" s="3" t="s">
        <v>1249</v>
      </c>
      <c r="P34" s="3" t="s">
        <v>2622</v>
      </c>
      <c r="Q34" s="3"/>
      <c r="R34" s="3" t="s">
        <v>1242</v>
      </c>
      <c r="S34" s="192"/>
      <c r="T34" s="3"/>
      <c r="U34" s="3"/>
      <c r="V34" s="3" t="s">
        <v>2865</v>
      </c>
      <c r="W34" s="3" t="s">
        <v>2866</v>
      </c>
      <c r="X34" s="3" t="s">
        <v>1104</v>
      </c>
      <c r="Y34" s="3" t="s">
        <v>1104</v>
      </c>
    </row>
    <row r="35" spans="1:25" ht="12.75">
      <c r="A35" s="3">
        <v>11</v>
      </c>
      <c r="B35" s="21" t="s">
        <v>1177</v>
      </c>
      <c r="C35" s="3" t="s">
        <v>1229</v>
      </c>
      <c r="D35" s="3" t="s">
        <v>1230</v>
      </c>
      <c r="E35" s="4" t="s">
        <v>1231</v>
      </c>
      <c r="F35" s="3" t="s">
        <v>1181</v>
      </c>
      <c r="G35" s="3"/>
      <c r="H35" s="3"/>
      <c r="I35" s="3">
        <v>4156</v>
      </c>
      <c r="J35" s="3">
        <v>2010</v>
      </c>
      <c r="K35" s="3" t="s">
        <v>1232</v>
      </c>
      <c r="L35" s="3" t="s">
        <v>1233</v>
      </c>
      <c r="M35" s="3">
        <v>2</v>
      </c>
      <c r="N35" s="3"/>
      <c r="O35" s="3" t="s">
        <v>1243</v>
      </c>
      <c r="P35" s="3" t="s">
        <v>2622</v>
      </c>
      <c r="Q35" s="3" t="s">
        <v>1253</v>
      </c>
      <c r="R35" s="3" t="s">
        <v>1242</v>
      </c>
      <c r="S35" s="192">
        <v>106000</v>
      </c>
      <c r="T35" s="3"/>
      <c r="U35" s="3"/>
      <c r="V35" s="3" t="s">
        <v>2863</v>
      </c>
      <c r="W35" s="3" t="s">
        <v>2864</v>
      </c>
      <c r="X35" s="3" t="s">
        <v>2863</v>
      </c>
      <c r="Y35" s="3" t="s">
        <v>2864</v>
      </c>
    </row>
    <row r="36" spans="1:25" ht="12.75">
      <c r="A36" s="3">
        <v>12</v>
      </c>
      <c r="B36" s="21" t="s">
        <v>1234</v>
      </c>
      <c r="C36" s="3" t="s">
        <v>1235</v>
      </c>
      <c r="D36" s="3" t="s">
        <v>1236</v>
      </c>
      <c r="E36" s="4" t="s">
        <v>1237</v>
      </c>
      <c r="F36" s="3" t="s">
        <v>1215</v>
      </c>
      <c r="G36" s="3"/>
      <c r="H36" s="3"/>
      <c r="I36" s="3"/>
      <c r="J36" s="3">
        <v>2000</v>
      </c>
      <c r="K36" s="3" t="s">
        <v>1238</v>
      </c>
      <c r="L36" s="3" t="s">
        <v>1217</v>
      </c>
      <c r="M36" s="3" t="s">
        <v>1104</v>
      </c>
      <c r="N36" s="3" t="s">
        <v>1239</v>
      </c>
      <c r="O36" s="3" t="s">
        <v>1249</v>
      </c>
      <c r="P36" s="3" t="s">
        <v>2622</v>
      </c>
      <c r="Q36" s="3"/>
      <c r="R36" s="3" t="s">
        <v>1242</v>
      </c>
      <c r="S36" s="192"/>
      <c r="T36" s="3"/>
      <c r="U36" s="3"/>
      <c r="V36" s="3" t="s">
        <v>2877</v>
      </c>
      <c r="W36" s="3" t="s">
        <v>2878</v>
      </c>
      <c r="X36" s="3" t="s">
        <v>1104</v>
      </c>
      <c r="Y36" s="3" t="s">
        <v>1104</v>
      </c>
    </row>
    <row r="37" spans="1:25" ht="12.75">
      <c r="A37" s="311" t="s">
        <v>556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"/>
      <c r="T37" s="30"/>
      <c r="U37" s="30"/>
      <c r="V37" s="30"/>
      <c r="W37" s="30"/>
      <c r="X37" s="30"/>
      <c r="Y37" s="30"/>
    </row>
    <row r="38" spans="1:25" ht="26.25">
      <c r="A38" s="3">
        <v>1</v>
      </c>
      <c r="B38" s="21" t="s">
        <v>557</v>
      </c>
      <c r="C38" s="3" t="s">
        <v>558</v>
      </c>
      <c r="D38" s="3" t="s">
        <v>2852</v>
      </c>
      <c r="E38" s="4" t="s">
        <v>2853</v>
      </c>
      <c r="F38" s="3" t="s">
        <v>559</v>
      </c>
      <c r="G38" s="3"/>
      <c r="H38" s="3"/>
      <c r="I38" s="3" t="s">
        <v>560</v>
      </c>
      <c r="J38" s="3">
        <v>1998</v>
      </c>
      <c r="K38" s="3" t="s">
        <v>561</v>
      </c>
      <c r="L38" s="3" t="s">
        <v>562</v>
      </c>
      <c r="M38" s="3">
        <v>9</v>
      </c>
      <c r="N38" s="3">
        <v>900</v>
      </c>
      <c r="O38" s="3">
        <v>2900</v>
      </c>
      <c r="P38" s="3" t="s">
        <v>2622</v>
      </c>
      <c r="Q38" s="193"/>
      <c r="R38" s="3" t="s">
        <v>566</v>
      </c>
      <c r="S38" s="192"/>
      <c r="T38" s="3" t="s">
        <v>2081</v>
      </c>
      <c r="U38" s="3">
        <v>400</v>
      </c>
      <c r="V38" s="3" t="s">
        <v>1502</v>
      </c>
      <c r="W38" s="3" t="s">
        <v>1508</v>
      </c>
      <c r="X38" s="3" t="s">
        <v>1104</v>
      </c>
      <c r="Y38" s="3" t="s">
        <v>1104</v>
      </c>
    </row>
    <row r="39" spans="1:25" ht="12.75">
      <c r="A39" s="3">
        <v>2</v>
      </c>
      <c r="B39" s="21" t="s">
        <v>2851</v>
      </c>
      <c r="C39" s="3" t="s">
        <v>2850</v>
      </c>
      <c r="D39" s="3" t="s">
        <v>2854</v>
      </c>
      <c r="E39" s="4" t="s">
        <v>563</v>
      </c>
      <c r="F39" s="3" t="s">
        <v>1173</v>
      </c>
      <c r="G39" s="3"/>
      <c r="H39" s="3"/>
      <c r="I39" s="3">
        <v>2500</v>
      </c>
      <c r="J39" s="3">
        <v>2004</v>
      </c>
      <c r="K39" s="3" t="s">
        <v>564</v>
      </c>
      <c r="L39" s="3" t="s">
        <v>565</v>
      </c>
      <c r="M39" s="3">
        <v>5</v>
      </c>
      <c r="N39" s="3">
        <v>500</v>
      </c>
      <c r="O39" s="3">
        <v>2500</v>
      </c>
      <c r="P39" s="3" t="s">
        <v>2622</v>
      </c>
      <c r="Q39" s="193"/>
      <c r="R39" s="3" t="s">
        <v>566</v>
      </c>
      <c r="S39" s="192"/>
      <c r="T39" s="3" t="s">
        <v>567</v>
      </c>
      <c r="U39" s="3"/>
      <c r="V39" s="3" t="s">
        <v>2855</v>
      </c>
      <c r="W39" s="3" t="s">
        <v>2856</v>
      </c>
      <c r="X39" s="3" t="s">
        <v>1104</v>
      </c>
      <c r="Y39" s="3" t="s">
        <v>1104</v>
      </c>
    </row>
    <row r="40" spans="1:25" ht="12.75">
      <c r="A40" s="311" t="s">
        <v>937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"/>
      <c r="T40" s="30"/>
      <c r="U40" s="30"/>
      <c r="V40" s="30"/>
      <c r="W40" s="30"/>
      <c r="X40" s="30"/>
      <c r="Y40" s="30"/>
    </row>
    <row r="41" spans="1:25" s="9" customFormat="1" ht="12.75">
      <c r="A41" s="3">
        <v>1</v>
      </c>
      <c r="B41" s="21" t="s">
        <v>939</v>
      </c>
      <c r="C41" s="3" t="s">
        <v>940</v>
      </c>
      <c r="D41" s="23">
        <v>463522</v>
      </c>
      <c r="E41" s="4" t="s">
        <v>2827</v>
      </c>
      <c r="F41" s="1" t="s">
        <v>941</v>
      </c>
      <c r="G41" s="1"/>
      <c r="H41" s="1"/>
      <c r="I41" s="3"/>
      <c r="J41" s="3">
        <v>1997</v>
      </c>
      <c r="K41" s="3">
        <v>1997</v>
      </c>
      <c r="L41" s="3"/>
      <c r="M41" s="3"/>
      <c r="N41" s="3"/>
      <c r="O41" s="3"/>
      <c r="P41" s="3" t="s">
        <v>2622</v>
      </c>
      <c r="Q41" s="3"/>
      <c r="R41" s="3"/>
      <c r="S41" s="192"/>
      <c r="T41" s="3"/>
      <c r="U41" s="3"/>
      <c r="V41" s="91">
        <v>41275</v>
      </c>
      <c r="W41" s="91">
        <v>41639</v>
      </c>
      <c r="X41" s="3" t="s">
        <v>1104</v>
      </c>
      <c r="Y41" s="3" t="s">
        <v>1104</v>
      </c>
    </row>
    <row r="42" spans="1:25" s="9" customFormat="1" ht="26.25">
      <c r="A42" s="3">
        <v>2</v>
      </c>
      <c r="B42" s="21" t="s">
        <v>942</v>
      </c>
      <c r="C42" s="3">
        <v>266</v>
      </c>
      <c r="D42" s="3" t="s">
        <v>943</v>
      </c>
      <c r="E42" s="4" t="s">
        <v>2887</v>
      </c>
      <c r="F42" s="1" t="s">
        <v>944</v>
      </c>
      <c r="G42" s="1" t="s">
        <v>945</v>
      </c>
      <c r="H42" s="1" t="s">
        <v>946</v>
      </c>
      <c r="I42" s="3">
        <v>6842</v>
      </c>
      <c r="J42" s="3">
        <v>1994</v>
      </c>
      <c r="K42" s="3" t="s">
        <v>947</v>
      </c>
      <c r="L42" s="3"/>
      <c r="M42" s="3">
        <v>2</v>
      </c>
      <c r="N42" s="3"/>
      <c r="O42" s="3"/>
      <c r="P42" s="3" t="s">
        <v>2622</v>
      </c>
      <c r="Q42" s="3"/>
      <c r="R42" s="3"/>
      <c r="S42" s="192"/>
      <c r="T42" s="3"/>
      <c r="U42" s="3"/>
      <c r="V42" s="91">
        <v>41276</v>
      </c>
      <c r="W42" s="91">
        <v>41640</v>
      </c>
      <c r="X42" s="3" t="s">
        <v>1104</v>
      </c>
      <c r="Y42" s="3" t="s">
        <v>1104</v>
      </c>
    </row>
    <row r="43" spans="1:25" s="9" customFormat="1" ht="12.75">
      <c r="A43" s="3">
        <v>3</v>
      </c>
      <c r="B43" s="21" t="s">
        <v>939</v>
      </c>
      <c r="C43" s="3" t="s">
        <v>948</v>
      </c>
      <c r="D43" s="3" t="s">
        <v>949</v>
      </c>
      <c r="E43" s="4" t="s">
        <v>2827</v>
      </c>
      <c r="F43" s="1" t="s">
        <v>941</v>
      </c>
      <c r="G43" s="1"/>
      <c r="H43" s="1"/>
      <c r="I43" s="3"/>
      <c r="J43" s="3">
        <v>2010</v>
      </c>
      <c r="K43" s="3"/>
      <c r="L43" s="3"/>
      <c r="M43" s="3"/>
      <c r="N43" s="3"/>
      <c r="O43" s="3"/>
      <c r="P43" s="3" t="s">
        <v>2622</v>
      </c>
      <c r="Q43" s="3"/>
      <c r="R43" s="3"/>
      <c r="S43" s="192"/>
      <c r="T43" s="3"/>
      <c r="U43" s="3"/>
      <c r="V43" s="91">
        <v>41277</v>
      </c>
      <c r="W43" s="91">
        <v>41641</v>
      </c>
      <c r="X43" s="3" t="s">
        <v>1104</v>
      </c>
      <c r="Y43" s="3" t="s">
        <v>1104</v>
      </c>
    </row>
    <row r="44" spans="1:25" s="9" customFormat="1" ht="12.75">
      <c r="A44" s="3">
        <v>4</v>
      </c>
      <c r="B44" s="21" t="s">
        <v>950</v>
      </c>
      <c r="C44" s="3" t="s">
        <v>951</v>
      </c>
      <c r="D44" s="3" t="s">
        <v>952</v>
      </c>
      <c r="E44" s="4" t="s">
        <v>953</v>
      </c>
      <c r="F44" s="1" t="s">
        <v>954</v>
      </c>
      <c r="G44" s="1"/>
      <c r="H44" s="1"/>
      <c r="I44" s="3"/>
      <c r="J44" s="3">
        <v>2003</v>
      </c>
      <c r="K44" s="3"/>
      <c r="L44" s="3"/>
      <c r="M44" s="3"/>
      <c r="N44" s="3"/>
      <c r="O44" s="3"/>
      <c r="P44" s="3" t="s">
        <v>2622</v>
      </c>
      <c r="Q44" s="3"/>
      <c r="R44" s="3"/>
      <c r="S44" s="192"/>
      <c r="T44" s="3"/>
      <c r="U44" s="3"/>
      <c r="V44" s="91">
        <v>41294</v>
      </c>
      <c r="W44" s="91">
        <v>41658</v>
      </c>
      <c r="X44" s="3" t="s">
        <v>1104</v>
      </c>
      <c r="Y44" s="3" t="s">
        <v>1104</v>
      </c>
    </row>
    <row r="45" spans="1:25" s="9" customFormat="1" ht="12.75">
      <c r="A45" s="3">
        <v>5</v>
      </c>
      <c r="B45" s="21" t="s">
        <v>939</v>
      </c>
      <c r="C45" s="3" t="s">
        <v>955</v>
      </c>
      <c r="D45" s="3" t="s">
        <v>956</v>
      </c>
      <c r="E45" s="4" t="s">
        <v>2827</v>
      </c>
      <c r="F45" s="1" t="s">
        <v>941</v>
      </c>
      <c r="G45" s="1"/>
      <c r="H45" s="1"/>
      <c r="I45" s="3">
        <v>3990</v>
      </c>
      <c r="J45" s="3">
        <v>2004</v>
      </c>
      <c r="K45" s="3">
        <v>2004</v>
      </c>
      <c r="L45" s="3"/>
      <c r="M45" s="3"/>
      <c r="N45" s="3"/>
      <c r="O45" s="3"/>
      <c r="P45" s="3" t="s">
        <v>2622</v>
      </c>
      <c r="Q45" s="3"/>
      <c r="R45" s="3"/>
      <c r="S45" s="192"/>
      <c r="T45" s="3"/>
      <c r="U45" s="3"/>
      <c r="V45" s="3" t="s">
        <v>1503</v>
      </c>
      <c r="W45" s="91">
        <v>41685</v>
      </c>
      <c r="X45" s="3" t="s">
        <v>1104</v>
      </c>
      <c r="Y45" s="3" t="s">
        <v>1104</v>
      </c>
    </row>
    <row r="46" spans="1:25" s="9" customFormat="1" ht="12.75">
      <c r="A46" s="3">
        <v>6</v>
      </c>
      <c r="B46" s="21" t="s">
        <v>957</v>
      </c>
      <c r="C46" s="3" t="s">
        <v>958</v>
      </c>
      <c r="D46" s="3" t="s">
        <v>959</v>
      </c>
      <c r="E46" s="4" t="s">
        <v>960</v>
      </c>
      <c r="F46" s="1" t="s">
        <v>961</v>
      </c>
      <c r="G46" s="1"/>
      <c r="H46" s="1"/>
      <c r="I46" s="3">
        <v>6871</v>
      </c>
      <c r="J46" s="3">
        <v>2004</v>
      </c>
      <c r="K46" s="3">
        <v>2004</v>
      </c>
      <c r="L46" s="3"/>
      <c r="M46" s="3">
        <v>2</v>
      </c>
      <c r="N46" s="3"/>
      <c r="O46" s="3"/>
      <c r="P46" s="3" t="s">
        <v>2622</v>
      </c>
      <c r="Q46" s="3">
        <v>73700</v>
      </c>
      <c r="R46" s="3" t="s">
        <v>1104</v>
      </c>
      <c r="S46" s="192">
        <v>50300</v>
      </c>
      <c r="T46" s="3"/>
      <c r="U46" s="3"/>
      <c r="V46" s="91">
        <v>41337</v>
      </c>
      <c r="W46" s="91">
        <v>41701</v>
      </c>
      <c r="X46" s="3" t="s">
        <v>1104</v>
      </c>
      <c r="Y46" s="3" t="s">
        <v>1104</v>
      </c>
    </row>
    <row r="47" spans="1:25" s="9" customFormat="1" ht="12.75">
      <c r="A47" s="3">
        <v>7</v>
      </c>
      <c r="B47" s="21" t="s">
        <v>962</v>
      </c>
      <c r="C47" s="3" t="s">
        <v>963</v>
      </c>
      <c r="D47" s="3" t="s">
        <v>964</v>
      </c>
      <c r="E47" s="4" t="s">
        <v>2827</v>
      </c>
      <c r="F47" s="1" t="s">
        <v>941</v>
      </c>
      <c r="G47" s="1"/>
      <c r="H47" s="1"/>
      <c r="I47" s="3">
        <v>11100</v>
      </c>
      <c r="J47" s="3">
        <v>1993</v>
      </c>
      <c r="K47" s="3">
        <v>1993</v>
      </c>
      <c r="L47" s="3"/>
      <c r="M47" s="3"/>
      <c r="N47" s="3"/>
      <c r="O47" s="3"/>
      <c r="P47" s="3" t="s">
        <v>2622</v>
      </c>
      <c r="Q47" s="3"/>
      <c r="R47" s="3"/>
      <c r="S47" s="192"/>
      <c r="T47" s="3"/>
      <c r="U47" s="3"/>
      <c r="V47" s="91">
        <v>41334</v>
      </c>
      <c r="W47" s="91">
        <v>41698</v>
      </c>
      <c r="X47" s="3" t="s">
        <v>1104</v>
      </c>
      <c r="Y47" s="3" t="s">
        <v>1104</v>
      </c>
    </row>
    <row r="48" spans="1:25" s="9" customFormat="1" ht="26.25">
      <c r="A48" s="3">
        <v>8</v>
      </c>
      <c r="B48" s="21" t="s">
        <v>965</v>
      </c>
      <c r="C48" s="3" t="s">
        <v>966</v>
      </c>
      <c r="D48" s="3" t="s">
        <v>967</v>
      </c>
      <c r="E48" s="4" t="s">
        <v>2879</v>
      </c>
      <c r="F48" s="1" t="s">
        <v>968</v>
      </c>
      <c r="G48" s="1"/>
      <c r="H48" s="1"/>
      <c r="I48" s="3">
        <v>1870</v>
      </c>
      <c r="J48" s="3">
        <v>2002</v>
      </c>
      <c r="K48" s="3" t="s">
        <v>969</v>
      </c>
      <c r="L48" s="3"/>
      <c r="M48" s="3">
        <v>5</v>
      </c>
      <c r="N48" s="3"/>
      <c r="O48" s="3"/>
      <c r="P48" s="3" t="s">
        <v>2622</v>
      </c>
      <c r="Q48" s="3"/>
      <c r="R48" s="3"/>
      <c r="S48" s="192"/>
      <c r="T48" s="3"/>
      <c r="U48" s="3"/>
      <c r="V48" s="91">
        <v>41406</v>
      </c>
      <c r="W48" s="91">
        <v>41770</v>
      </c>
      <c r="X48" s="3" t="s">
        <v>1104</v>
      </c>
      <c r="Y48" s="3" t="s">
        <v>1104</v>
      </c>
    </row>
    <row r="49" spans="1:25" s="9" customFormat="1" ht="26.25">
      <c r="A49" s="3">
        <v>9</v>
      </c>
      <c r="B49" s="21" t="s">
        <v>970</v>
      </c>
      <c r="C49" s="3" t="s">
        <v>971</v>
      </c>
      <c r="D49" s="3" t="s">
        <v>972</v>
      </c>
      <c r="E49" s="4" t="s">
        <v>973</v>
      </c>
      <c r="F49" s="1" t="s">
        <v>974</v>
      </c>
      <c r="G49" s="1"/>
      <c r="H49" s="1"/>
      <c r="I49" s="3" t="s">
        <v>946</v>
      </c>
      <c r="J49" s="3">
        <v>1995</v>
      </c>
      <c r="K49" s="3" t="s">
        <v>975</v>
      </c>
      <c r="L49" s="3"/>
      <c r="M49" s="3" t="s">
        <v>1104</v>
      </c>
      <c r="N49" s="3"/>
      <c r="O49" s="3"/>
      <c r="P49" s="3" t="s">
        <v>2622</v>
      </c>
      <c r="Q49" s="3"/>
      <c r="R49" s="3"/>
      <c r="S49" s="192"/>
      <c r="T49" s="3"/>
      <c r="U49" s="3"/>
      <c r="V49" s="91">
        <v>41427</v>
      </c>
      <c r="W49" s="91">
        <v>41791</v>
      </c>
      <c r="X49" s="3" t="s">
        <v>1104</v>
      </c>
      <c r="Y49" s="3" t="s">
        <v>1104</v>
      </c>
    </row>
    <row r="50" spans="1:25" s="9" customFormat="1" ht="39">
      <c r="A50" s="3">
        <v>10</v>
      </c>
      <c r="B50" s="21" t="s">
        <v>976</v>
      </c>
      <c r="C50" s="3" t="s">
        <v>977</v>
      </c>
      <c r="D50" s="3" t="s">
        <v>978</v>
      </c>
      <c r="E50" s="4" t="s">
        <v>979</v>
      </c>
      <c r="F50" s="1" t="s">
        <v>980</v>
      </c>
      <c r="G50" s="1"/>
      <c r="H50" s="1"/>
      <c r="I50" s="3"/>
      <c r="J50" s="3">
        <v>2011</v>
      </c>
      <c r="K50" s="3" t="s">
        <v>981</v>
      </c>
      <c r="L50" s="3"/>
      <c r="M50" s="3" t="s">
        <v>1104</v>
      </c>
      <c r="N50" s="3"/>
      <c r="O50" s="3"/>
      <c r="P50" s="3" t="s">
        <v>2622</v>
      </c>
      <c r="Q50" s="3"/>
      <c r="R50" s="3"/>
      <c r="S50" s="192"/>
      <c r="T50" s="3"/>
      <c r="U50" s="3"/>
      <c r="V50" s="91">
        <v>41452</v>
      </c>
      <c r="W50" s="91">
        <v>41816</v>
      </c>
      <c r="X50" s="3" t="s">
        <v>1104</v>
      </c>
      <c r="Y50" s="3" t="s">
        <v>1104</v>
      </c>
    </row>
    <row r="51" spans="1:25" s="9" customFormat="1" ht="26.25">
      <c r="A51" s="3">
        <v>11</v>
      </c>
      <c r="B51" s="21" t="s">
        <v>970</v>
      </c>
      <c r="C51" s="3" t="s">
        <v>982</v>
      </c>
      <c r="D51" s="3" t="s">
        <v>983</v>
      </c>
      <c r="E51" s="4" t="s">
        <v>984</v>
      </c>
      <c r="F51" s="1" t="s">
        <v>974</v>
      </c>
      <c r="G51" s="1"/>
      <c r="H51" s="1"/>
      <c r="I51" s="3" t="s">
        <v>985</v>
      </c>
      <c r="J51" s="3">
        <v>1996</v>
      </c>
      <c r="K51" s="3">
        <v>1996</v>
      </c>
      <c r="L51" s="3"/>
      <c r="M51" s="3" t="s">
        <v>1104</v>
      </c>
      <c r="N51" s="3"/>
      <c r="O51" s="3"/>
      <c r="P51" s="3" t="s">
        <v>2622</v>
      </c>
      <c r="Q51" s="3"/>
      <c r="R51" s="3"/>
      <c r="S51" s="192"/>
      <c r="T51" s="3"/>
      <c r="U51" s="3"/>
      <c r="V51" s="91">
        <v>41477</v>
      </c>
      <c r="W51" s="91">
        <v>41841</v>
      </c>
      <c r="X51" s="3" t="s">
        <v>1104</v>
      </c>
      <c r="Y51" s="3" t="s">
        <v>1104</v>
      </c>
    </row>
    <row r="52" spans="1:25" s="9" customFormat="1" ht="12.75">
      <c r="A52" s="3">
        <v>12</v>
      </c>
      <c r="B52" s="21" t="s">
        <v>1939</v>
      </c>
      <c r="C52" s="3" t="s">
        <v>986</v>
      </c>
      <c r="D52" s="3" t="s">
        <v>987</v>
      </c>
      <c r="E52" s="4" t="s">
        <v>2880</v>
      </c>
      <c r="F52" s="1" t="s">
        <v>961</v>
      </c>
      <c r="G52" s="1"/>
      <c r="H52" s="1"/>
      <c r="I52" s="3">
        <v>2148</v>
      </c>
      <c r="J52" s="3">
        <v>2000</v>
      </c>
      <c r="K52" s="3" t="s">
        <v>988</v>
      </c>
      <c r="L52" s="3"/>
      <c r="M52" s="3">
        <v>6</v>
      </c>
      <c r="N52" s="3"/>
      <c r="O52" s="3"/>
      <c r="P52" s="3" t="s">
        <v>2622</v>
      </c>
      <c r="Q52" s="3"/>
      <c r="R52" s="3"/>
      <c r="S52" s="192"/>
      <c r="T52" s="3"/>
      <c r="U52" s="3"/>
      <c r="V52" s="91">
        <v>41484</v>
      </c>
      <c r="W52" s="91">
        <v>41848</v>
      </c>
      <c r="X52" s="3" t="s">
        <v>1104</v>
      </c>
      <c r="Y52" s="3" t="s">
        <v>1104</v>
      </c>
    </row>
    <row r="53" spans="1:25" s="9" customFormat="1" ht="12.75">
      <c r="A53" s="3">
        <v>13</v>
      </c>
      <c r="B53" s="21" t="s">
        <v>939</v>
      </c>
      <c r="C53" s="3" t="s">
        <v>989</v>
      </c>
      <c r="D53" s="3" t="s">
        <v>990</v>
      </c>
      <c r="E53" s="4" t="s">
        <v>2827</v>
      </c>
      <c r="F53" s="1" t="s">
        <v>941</v>
      </c>
      <c r="G53" s="1"/>
      <c r="H53" s="1"/>
      <c r="I53" s="3" t="s">
        <v>946</v>
      </c>
      <c r="J53" s="3">
        <v>2006</v>
      </c>
      <c r="K53" s="3">
        <v>2007</v>
      </c>
      <c r="L53" s="3"/>
      <c r="M53" s="3">
        <v>1</v>
      </c>
      <c r="N53" s="3"/>
      <c r="O53" s="3"/>
      <c r="P53" s="3" t="s">
        <v>2622</v>
      </c>
      <c r="Q53" s="3"/>
      <c r="R53" s="3"/>
      <c r="S53" s="192"/>
      <c r="T53" s="3"/>
      <c r="U53" s="3"/>
      <c r="V53" s="91">
        <v>41508</v>
      </c>
      <c r="W53" s="91">
        <v>41872</v>
      </c>
      <c r="X53" s="3" t="s">
        <v>1104</v>
      </c>
      <c r="Y53" s="3" t="s">
        <v>1104</v>
      </c>
    </row>
    <row r="54" spans="1:25" s="9" customFormat="1" ht="29.25" customHeight="1">
      <c r="A54" s="3">
        <v>14</v>
      </c>
      <c r="B54" s="21" t="s">
        <v>991</v>
      </c>
      <c r="C54" s="3" t="s">
        <v>992</v>
      </c>
      <c r="D54" s="3" t="s">
        <v>993</v>
      </c>
      <c r="E54" s="4" t="s">
        <v>994</v>
      </c>
      <c r="F54" s="1" t="s">
        <v>995</v>
      </c>
      <c r="G54" s="1"/>
      <c r="H54" s="1"/>
      <c r="I54" s="3">
        <v>1968</v>
      </c>
      <c r="J54" s="3">
        <v>2012</v>
      </c>
      <c r="K54" s="3">
        <v>2012</v>
      </c>
      <c r="L54" s="3"/>
      <c r="M54" s="3">
        <v>3</v>
      </c>
      <c r="N54" s="3"/>
      <c r="O54" s="3"/>
      <c r="P54" s="3" t="s">
        <v>2622</v>
      </c>
      <c r="Q54" s="3">
        <v>4300</v>
      </c>
      <c r="R54" s="3" t="s">
        <v>2923</v>
      </c>
      <c r="S54" s="192">
        <v>98031</v>
      </c>
      <c r="T54" s="3"/>
      <c r="U54" s="3"/>
      <c r="V54" s="91">
        <v>41510</v>
      </c>
      <c r="W54" s="91">
        <v>41874</v>
      </c>
      <c r="X54" s="91">
        <v>41510</v>
      </c>
      <c r="Y54" s="91">
        <v>41874</v>
      </c>
    </row>
    <row r="55" spans="1:25" s="9" customFormat="1" ht="26.25">
      <c r="A55" s="3">
        <v>15</v>
      </c>
      <c r="B55" s="21" t="s">
        <v>996</v>
      </c>
      <c r="C55" s="3" t="s">
        <v>997</v>
      </c>
      <c r="D55" s="3" t="s">
        <v>998</v>
      </c>
      <c r="E55" s="4" t="s">
        <v>999</v>
      </c>
      <c r="F55" s="1" t="s">
        <v>974</v>
      </c>
      <c r="G55" s="1"/>
      <c r="H55" s="1"/>
      <c r="I55" s="3"/>
      <c r="J55" s="3">
        <v>2009</v>
      </c>
      <c r="K55" s="3">
        <v>2009</v>
      </c>
      <c r="L55" s="3"/>
      <c r="M55" s="3" t="s">
        <v>1104</v>
      </c>
      <c r="N55" s="3"/>
      <c r="O55" s="3"/>
      <c r="P55" s="3" t="s">
        <v>2622</v>
      </c>
      <c r="Q55" s="3"/>
      <c r="R55" s="3"/>
      <c r="S55" s="192"/>
      <c r="T55" s="3"/>
      <c r="U55" s="3"/>
      <c r="V55" s="91">
        <v>41520</v>
      </c>
      <c r="W55" s="91">
        <v>41884</v>
      </c>
      <c r="X55" s="3" t="s">
        <v>1104</v>
      </c>
      <c r="Y55" s="3" t="s">
        <v>1104</v>
      </c>
    </row>
    <row r="56" spans="1:25" s="9" customFormat="1" ht="26.25">
      <c r="A56" s="3">
        <v>16</v>
      </c>
      <c r="B56" s="21" t="s">
        <v>2886</v>
      </c>
      <c r="C56" s="3" t="s">
        <v>1000</v>
      </c>
      <c r="D56" s="3" t="s">
        <v>1001</v>
      </c>
      <c r="E56" s="4" t="s">
        <v>2925</v>
      </c>
      <c r="F56" s="1" t="s">
        <v>995</v>
      </c>
      <c r="G56" s="1"/>
      <c r="H56" s="1"/>
      <c r="I56" s="3">
        <v>2143</v>
      </c>
      <c r="J56" s="3">
        <v>2012</v>
      </c>
      <c r="K56" s="3">
        <v>2012</v>
      </c>
      <c r="L56" s="3"/>
      <c r="M56" s="3">
        <v>3</v>
      </c>
      <c r="N56" s="3"/>
      <c r="O56" s="3"/>
      <c r="P56" s="3" t="s">
        <v>2622</v>
      </c>
      <c r="Q56" s="3">
        <v>6500</v>
      </c>
      <c r="R56" s="3" t="s">
        <v>2923</v>
      </c>
      <c r="S56" s="192">
        <v>117832.92</v>
      </c>
      <c r="T56" s="3"/>
      <c r="U56" s="3"/>
      <c r="V56" s="91">
        <v>41520</v>
      </c>
      <c r="W56" s="91">
        <v>41884</v>
      </c>
      <c r="X56" s="91">
        <v>41520</v>
      </c>
      <c r="Y56" s="91">
        <v>41884</v>
      </c>
    </row>
    <row r="57" spans="1:25" s="9" customFormat="1" ht="26.25">
      <c r="A57" s="3">
        <v>17</v>
      </c>
      <c r="B57" s="21" t="s">
        <v>1002</v>
      </c>
      <c r="C57" s="3" t="s">
        <v>1003</v>
      </c>
      <c r="D57" s="23" t="s">
        <v>1004</v>
      </c>
      <c r="E57" s="4" t="s">
        <v>1005</v>
      </c>
      <c r="F57" s="1" t="s">
        <v>1006</v>
      </c>
      <c r="G57" s="1"/>
      <c r="H57" s="1"/>
      <c r="I57" s="3">
        <v>2417</v>
      </c>
      <c r="J57" s="3">
        <v>1999</v>
      </c>
      <c r="K57" s="3" t="s">
        <v>1007</v>
      </c>
      <c r="L57" s="3"/>
      <c r="M57" s="3">
        <v>9</v>
      </c>
      <c r="N57" s="3"/>
      <c r="O57" s="3"/>
      <c r="P57" s="3" t="s">
        <v>2622</v>
      </c>
      <c r="Q57" s="3"/>
      <c r="R57" s="3"/>
      <c r="S57" s="192"/>
      <c r="T57" s="3"/>
      <c r="U57" s="3"/>
      <c r="V57" s="91">
        <v>41523</v>
      </c>
      <c r="W57" s="91">
        <v>41887</v>
      </c>
      <c r="X57" s="3" t="s">
        <v>1104</v>
      </c>
      <c r="Y57" s="3" t="s">
        <v>1104</v>
      </c>
    </row>
    <row r="58" spans="1:25" s="9" customFormat="1" ht="26.25">
      <c r="A58" s="3">
        <v>18</v>
      </c>
      <c r="B58" s="21" t="s">
        <v>965</v>
      </c>
      <c r="C58" s="3" t="s">
        <v>966</v>
      </c>
      <c r="D58" s="3" t="s">
        <v>1008</v>
      </c>
      <c r="E58" s="4" t="s">
        <v>2896</v>
      </c>
      <c r="F58" s="1" t="s">
        <v>968</v>
      </c>
      <c r="G58" s="1"/>
      <c r="H58" s="1"/>
      <c r="I58" s="3">
        <v>1870</v>
      </c>
      <c r="J58" s="3">
        <v>2001</v>
      </c>
      <c r="K58" s="3" t="s">
        <v>1009</v>
      </c>
      <c r="L58" s="3"/>
      <c r="M58" s="3">
        <v>6</v>
      </c>
      <c r="N58" s="3"/>
      <c r="O58" s="3"/>
      <c r="P58" s="3" t="s">
        <v>2622</v>
      </c>
      <c r="Q58" s="3"/>
      <c r="R58" s="3"/>
      <c r="S58" s="192"/>
      <c r="T58" s="3"/>
      <c r="U58" s="3"/>
      <c r="V58" s="91">
        <v>41529</v>
      </c>
      <c r="W58" s="91">
        <v>41893</v>
      </c>
      <c r="X58" s="3" t="s">
        <v>1104</v>
      </c>
      <c r="Y58" s="3" t="s">
        <v>1104</v>
      </c>
    </row>
    <row r="59" spans="1:25" s="9" customFormat="1" ht="26.25">
      <c r="A59" s="3">
        <v>19</v>
      </c>
      <c r="B59" s="21" t="s">
        <v>1010</v>
      </c>
      <c r="C59" s="3" t="s">
        <v>1011</v>
      </c>
      <c r="D59" s="3" t="s">
        <v>1012</v>
      </c>
      <c r="E59" s="4" t="s">
        <v>1013</v>
      </c>
      <c r="F59" s="1" t="s">
        <v>1014</v>
      </c>
      <c r="G59" s="1"/>
      <c r="H59" s="1"/>
      <c r="I59" s="3">
        <v>1248</v>
      </c>
      <c r="J59" s="3">
        <v>2009</v>
      </c>
      <c r="K59" s="3"/>
      <c r="L59" s="3"/>
      <c r="M59" s="3">
        <v>5</v>
      </c>
      <c r="N59" s="3"/>
      <c r="O59" s="3"/>
      <c r="P59" s="3" t="s">
        <v>2622</v>
      </c>
      <c r="Q59" s="3">
        <v>35700</v>
      </c>
      <c r="R59" s="3" t="s">
        <v>2924</v>
      </c>
      <c r="S59" s="192">
        <v>25200</v>
      </c>
      <c r="T59" s="3"/>
      <c r="U59" s="3"/>
      <c r="V59" s="91">
        <v>41553</v>
      </c>
      <c r="W59" s="91">
        <v>41917</v>
      </c>
      <c r="X59" s="91">
        <v>41553</v>
      </c>
      <c r="Y59" s="91">
        <v>41917</v>
      </c>
    </row>
    <row r="60" spans="1:25" s="9" customFormat="1" ht="52.5">
      <c r="A60" s="3">
        <v>20</v>
      </c>
      <c r="B60" s="21" t="s">
        <v>1015</v>
      </c>
      <c r="C60" s="3" t="s">
        <v>1016</v>
      </c>
      <c r="D60" s="3" t="s">
        <v>1017</v>
      </c>
      <c r="E60" s="4" t="s">
        <v>2926</v>
      </c>
      <c r="F60" s="1" t="s">
        <v>1018</v>
      </c>
      <c r="G60" s="1" t="s">
        <v>1019</v>
      </c>
      <c r="H60" s="1" t="s">
        <v>946</v>
      </c>
      <c r="I60" s="3">
        <v>9603</v>
      </c>
      <c r="J60" s="3">
        <v>1997</v>
      </c>
      <c r="K60" s="3" t="s">
        <v>1020</v>
      </c>
      <c r="L60" s="3"/>
      <c r="M60" s="3" t="s">
        <v>1021</v>
      </c>
      <c r="N60" s="3"/>
      <c r="O60" s="3"/>
      <c r="P60" s="3" t="s">
        <v>2622</v>
      </c>
      <c r="Q60" s="3"/>
      <c r="R60" s="3"/>
      <c r="S60" s="192"/>
      <c r="T60" s="3"/>
      <c r="U60" s="3"/>
      <c r="V60" s="91">
        <v>41589</v>
      </c>
      <c r="W60" s="91">
        <v>41953</v>
      </c>
      <c r="X60" s="3" t="s">
        <v>1104</v>
      </c>
      <c r="Y60" s="3" t="s">
        <v>1104</v>
      </c>
    </row>
    <row r="61" spans="1:25" s="9" customFormat="1" ht="26.25">
      <c r="A61" s="3">
        <v>21</v>
      </c>
      <c r="B61" s="21" t="s">
        <v>1022</v>
      </c>
      <c r="C61" s="3" t="s">
        <v>1023</v>
      </c>
      <c r="D61" s="23" t="s">
        <v>1024</v>
      </c>
      <c r="E61" s="4" t="s">
        <v>1025</v>
      </c>
      <c r="F61" s="1" t="s">
        <v>1026</v>
      </c>
      <c r="G61" s="1"/>
      <c r="H61" s="1"/>
      <c r="I61" s="3">
        <v>2417</v>
      </c>
      <c r="J61" s="3">
        <v>1999</v>
      </c>
      <c r="K61" s="3" t="s">
        <v>1007</v>
      </c>
      <c r="L61" s="3"/>
      <c r="M61" s="3">
        <v>6</v>
      </c>
      <c r="N61" s="3"/>
      <c r="O61" s="3"/>
      <c r="P61" s="3" t="s">
        <v>2622</v>
      </c>
      <c r="Q61" s="3"/>
      <c r="R61" s="3"/>
      <c r="S61" s="192"/>
      <c r="T61" s="3"/>
      <c r="U61" s="3"/>
      <c r="V61" s="91">
        <v>41597</v>
      </c>
      <c r="W61" s="91">
        <v>41961</v>
      </c>
      <c r="X61" s="3" t="s">
        <v>1104</v>
      </c>
      <c r="Y61" s="3" t="s">
        <v>1104</v>
      </c>
    </row>
    <row r="62" spans="1:25" s="9" customFormat="1" ht="26.25">
      <c r="A62" s="3">
        <v>22</v>
      </c>
      <c r="B62" s="21" t="s">
        <v>942</v>
      </c>
      <c r="C62" s="3">
        <v>1142</v>
      </c>
      <c r="D62" s="3" t="s">
        <v>1027</v>
      </c>
      <c r="E62" s="4" t="s">
        <v>1028</v>
      </c>
      <c r="F62" s="1" t="s">
        <v>1029</v>
      </c>
      <c r="G62" s="1"/>
      <c r="H62" s="1"/>
      <c r="I62" s="3"/>
      <c r="J62" s="3">
        <v>1996</v>
      </c>
      <c r="K62" s="3" t="s">
        <v>1030</v>
      </c>
      <c r="L62" s="3"/>
      <c r="M62" s="3">
        <v>6.2</v>
      </c>
      <c r="N62" s="3"/>
      <c r="O62" s="3"/>
      <c r="P62" s="3" t="s">
        <v>2622</v>
      </c>
      <c r="Q62" s="3"/>
      <c r="R62" s="3"/>
      <c r="S62" s="192"/>
      <c r="T62" s="3"/>
      <c r="U62" s="3"/>
      <c r="V62" s="91">
        <v>41597</v>
      </c>
      <c r="W62" s="91">
        <v>41961</v>
      </c>
      <c r="X62" s="3" t="s">
        <v>1104</v>
      </c>
      <c r="Y62" s="3" t="s">
        <v>1104</v>
      </c>
    </row>
    <row r="63" spans="1:25" s="9" customFormat="1" ht="26.25">
      <c r="A63" s="3">
        <v>23</v>
      </c>
      <c r="B63" s="21" t="s">
        <v>1031</v>
      </c>
      <c r="C63" s="3" t="s">
        <v>1032</v>
      </c>
      <c r="D63" s="23" t="s">
        <v>1033</v>
      </c>
      <c r="E63" s="4" t="s">
        <v>1034</v>
      </c>
      <c r="F63" s="1" t="s">
        <v>968</v>
      </c>
      <c r="G63" s="1"/>
      <c r="H63" s="1"/>
      <c r="I63" s="3">
        <v>1896</v>
      </c>
      <c r="J63" s="3">
        <v>1999</v>
      </c>
      <c r="K63" s="3" t="s">
        <v>1035</v>
      </c>
      <c r="L63" s="3"/>
      <c r="M63" s="3">
        <v>2</v>
      </c>
      <c r="N63" s="3"/>
      <c r="O63" s="3"/>
      <c r="P63" s="3" t="s">
        <v>2622</v>
      </c>
      <c r="Q63" s="3"/>
      <c r="R63" s="3"/>
      <c r="S63" s="192"/>
      <c r="T63" s="3"/>
      <c r="U63" s="3"/>
      <c r="V63" s="91">
        <v>41601</v>
      </c>
      <c r="W63" s="91">
        <v>41965</v>
      </c>
      <c r="X63" s="3" t="s">
        <v>1104</v>
      </c>
      <c r="Y63" s="3" t="s">
        <v>1104</v>
      </c>
    </row>
    <row r="64" spans="1:25" s="9" customFormat="1" ht="12.75">
      <c r="A64" s="3">
        <v>24</v>
      </c>
      <c r="B64" s="21" t="s">
        <v>1036</v>
      </c>
      <c r="C64" s="3" t="s">
        <v>1037</v>
      </c>
      <c r="D64" s="23" t="s">
        <v>1038</v>
      </c>
      <c r="E64" s="4" t="s">
        <v>2891</v>
      </c>
      <c r="F64" s="1" t="s">
        <v>1947</v>
      </c>
      <c r="G64" s="1"/>
      <c r="H64" s="1"/>
      <c r="I64" s="3">
        <v>1580</v>
      </c>
      <c r="J64" s="3">
        <v>1998</v>
      </c>
      <c r="K64" s="3" t="s">
        <v>1035</v>
      </c>
      <c r="L64" s="3"/>
      <c r="M64" s="3">
        <v>5</v>
      </c>
      <c r="N64" s="3"/>
      <c r="O64" s="3"/>
      <c r="P64" s="3" t="s">
        <v>2622</v>
      </c>
      <c r="Q64" s="3"/>
      <c r="R64" s="3"/>
      <c r="S64" s="192"/>
      <c r="T64" s="3"/>
      <c r="U64" s="3"/>
      <c r="V64" s="91">
        <v>41601</v>
      </c>
      <c r="W64" s="91">
        <v>41965</v>
      </c>
      <c r="X64" s="3" t="s">
        <v>1104</v>
      </c>
      <c r="Y64" s="3" t="s">
        <v>1104</v>
      </c>
    </row>
    <row r="65" spans="1:25" s="9" customFormat="1" ht="26.25">
      <c r="A65" s="3">
        <v>25</v>
      </c>
      <c r="B65" s="21" t="s">
        <v>1939</v>
      </c>
      <c r="C65" s="3" t="s">
        <v>1039</v>
      </c>
      <c r="D65" s="23" t="s">
        <v>1040</v>
      </c>
      <c r="E65" s="4" t="s">
        <v>2892</v>
      </c>
      <c r="F65" s="1" t="s">
        <v>613</v>
      </c>
      <c r="G65" s="1" t="s">
        <v>1019</v>
      </c>
      <c r="H65" s="1" t="s">
        <v>946</v>
      </c>
      <c r="I65" s="3">
        <v>4249</v>
      </c>
      <c r="J65" s="3">
        <v>2007</v>
      </c>
      <c r="K65" s="3" t="s">
        <v>614</v>
      </c>
      <c r="L65" s="3"/>
      <c r="M65" s="3">
        <v>3</v>
      </c>
      <c r="N65" s="3"/>
      <c r="O65" s="3"/>
      <c r="P65" s="3" t="s">
        <v>2622</v>
      </c>
      <c r="Q65" s="3">
        <v>29500</v>
      </c>
      <c r="R65" s="3" t="s">
        <v>1104</v>
      </c>
      <c r="S65" s="192">
        <v>176000</v>
      </c>
      <c r="T65" s="3"/>
      <c r="U65" s="3"/>
      <c r="V65" s="91">
        <v>41597</v>
      </c>
      <c r="W65" s="91">
        <v>41961</v>
      </c>
      <c r="X65" s="91">
        <v>41597</v>
      </c>
      <c r="Y65" s="91">
        <v>41961</v>
      </c>
    </row>
    <row r="66" spans="1:25" s="9" customFormat="1" ht="26.25">
      <c r="A66" s="3">
        <v>26</v>
      </c>
      <c r="B66" s="21" t="s">
        <v>615</v>
      </c>
      <c r="C66" s="3" t="s">
        <v>616</v>
      </c>
      <c r="D66" s="3" t="s">
        <v>617</v>
      </c>
      <c r="E66" s="4" t="s">
        <v>2893</v>
      </c>
      <c r="F66" s="1" t="s">
        <v>961</v>
      </c>
      <c r="G66" s="1"/>
      <c r="H66" s="1"/>
      <c r="I66" s="3">
        <v>1896</v>
      </c>
      <c r="J66" s="3">
        <v>2007</v>
      </c>
      <c r="K66" s="3" t="s">
        <v>618</v>
      </c>
      <c r="L66" s="3"/>
      <c r="M66" s="3">
        <v>6</v>
      </c>
      <c r="N66" s="3"/>
      <c r="O66" s="3"/>
      <c r="P66" s="3" t="s">
        <v>2622</v>
      </c>
      <c r="Q66" s="3">
        <v>64800</v>
      </c>
      <c r="R66" s="3" t="s">
        <v>2923</v>
      </c>
      <c r="S66" s="279">
        <v>43200</v>
      </c>
      <c r="T66" s="3"/>
      <c r="U66" s="3"/>
      <c r="V66" s="91">
        <v>41613</v>
      </c>
      <c r="W66" s="91">
        <v>41977</v>
      </c>
      <c r="X66" s="91">
        <v>41613</v>
      </c>
      <c r="Y66" s="91">
        <v>41977</v>
      </c>
    </row>
    <row r="67" spans="1:25" s="9" customFormat="1" ht="26.25">
      <c r="A67" s="3">
        <v>27</v>
      </c>
      <c r="B67" s="21" t="s">
        <v>619</v>
      </c>
      <c r="C67" s="3" t="s">
        <v>620</v>
      </c>
      <c r="D67" s="3" t="s">
        <v>621</v>
      </c>
      <c r="E67" s="4" t="s">
        <v>622</v>
      </c>
      <c r="F67" s="1" t="s">
        <v>623</v>
      </c>
      <c r="G67" s="1"/>
      <c r="H67" s="1"/>
      <c r="I67" s="3">
        <v>1598</v>
      </c>
      <c r="J67" s="3">
        <v>2006</v>
      </c>
      <c r="K67" s="3" t="s">
        <v>624</v>
      </c>
      <c r="L67" s="3"/>
      <c r="M67" s="3"/>
      <c r="N67" s="3"/>
      <c r="O67" s="3"/>
      <c r="P67" s="3" t="s">
        <v>2622</v>
      </c>
      <c r="Q67" s="3">
        <v>102000</v>
      </c>
      <c r="R67" s="3" t="s">
        <v>2923</v>
      </c>
      <c r="S67" s="192">
        <v>13200</v>
      </c>
      <c r="T67" s="192"/>
      <c r="U67" s="3"/>
      <c r="V67" s="91">
        <v>41628</v>
      </c>
      <c r="W67" s="91">
        <v>41992</v>
      </c>
      <c r="X67" s="91">
        <v>41628</v>
      </c>
      <c r="Y67" s="91">
        <v>41992</v>
      </c>
    </row>
    <row r="68" spans="1:25" s="9" customFormat="1" ht="26.25">
      <c r="A68" s="3">
        <v>28</v>
      </c>
      <c r="B68" s="21" t="s">
        <v>615</v>
      </c>
      <c r="C68" s="3" t="s">
        <v>625</v>
      </c>
      <c r="D68" s="3" t="s">
        <v>626</v>
      </c>
      <c r="E68" s="4" t="s">
        <v>2894</v>
      </c>
      <c r="F68" s="1" t="s">
        <v>961</v>
      </c>
      <c r="G68" s="1"/>
      <c r="H68" s="1"/>
      <c r="I68" s="3">
        <v>2498</v>
      </c>
      <c r="J68" s="3">
        <v>2007</v>
      </c>
      <c r="K68" s="3" t="s">
        <v>627</v>
      </c>
      <c r="L68" s="3"/>
      <c r="M68" s="3">
        <v>6</v>
      </c>
      <c r="N68" s="3"/>
      <c r="O68" s="3"/>
      <c r="P68" s="3" t="s">
        <v>2622</v>
      </c>
      <c r="Q68" s="3">
        <v>43300</v>
      </c>
      <c r="R68" s="3" t="s">
        <v>2923</v>
      </c>
      <c r="S68" s="192">
        <v>46700</v>
      </c>
      <c r="T68" s="3"/>
      <c r="U68" s="3"/>
      <c r="V68" s="91">
        <v>41626</v>
      </c>
      <c r="W68" s="91">
        <v>41990</v>
      </c>
      <c r="X68" s="91">
        <v>41626</v>
      </c>
      <c r="Y68" s="91">
        <v>41990</v>
      </c>
    </row>
    <row r="69" spans="1:25" s="9" customFormat="1" ht="12.75">
      <c r="A69" s="3">
        <v>29</v>
      </c>
      <c r="B69" s="21" t="s">
        <v>615</v>
      </c>
      <c r="C69" s="3" t="s">
        <v>628</v>
      </c>
      <c r="D69" s="3" t="s">
        <v>629</v>
      </c>
      <c r="E69" s="4" t="s">
        <v>2895</v>
      </c>
      <c r="F69" s="1" t="s">
        <v>961</v>
      </c>
      <c r="G69" s="1"/>
      <c r="H69" s="1"/>
      <c r="I69" s="3">
        <v>1896</v>
      </c>
      <c r="J69" s="3">
        <v>2007</v>
      </c>
      <c r="K69" s="3" t="s">
        <v>627</v>
      </c>
      <c r="L69" s="3"/>
      <c r="M69" s="3">
        <v>6</v>
      </c>
      <c r="N69" s="3"/>
      <c r="O69" s="3"/>
      <c r="P69" s="3" t="s">
        <v>2622</v>
      </c>
      <c r="Q69" s="3">
        <v>83500</v>
      </c>
      <c r="R69" s="3" t="s">
        <v>2924</v>
      </c>
      <c r="S69" s="192">
        <v>35700</v>
      </c>
      <c r="T69" s="3"/>
      <c r="U69" s="3"/>
      <c r="V69" s="91">
        <v>41626</v>
      </c>
      <c r="W69" s="91">
        <v>41990</v>
      </c>
      <c r="X69" s="91">
        <v>41626</v>
      </c>
      <c r="Y69" s="91">
        <v>370343</v>
      </c>
    </row>
    <row r="70" spans="1:25" ht="26.25">
      <c r="A70" s="3">
        <v>30</v>
      </c>
      <c r="B70" s="194" t="s">
        <v>991</v>
      </c>
      <c r="C70" s="23" t="s">
        <v>628</v>
      </c>
      <c r="D70" s="195" t="s">
        <v>2881</v>
      </c>
      <c r="E70" s="39" t="s">
        <v>2885</v>
      </c>
      <c r="F70" s="1" t="s">
        <v>961</v>
      </c>
      <c r="G70" s="33"/>
      <c r="H70" s="33"/>
      <c r="I70" s="23"/>
      <c r="J70" s="236">
        <v>2012</v>
      </c>
      <c r="K70" s="23"/>
      <c r="L70" s="23"/>
      <c r="M70" s="3">
        <v>6</v>
      </c>
      <c r="N70" s="23"/>
      <c r="O70" s="23"/>
      <c r="P70" s="23"/>
      <c r="Q70" s="23">
        <v>1000</v>
      </c>
      <c r="R70" s="3" t="s">
        <v>2923</v>
      </c>
      <c r="S70" s="180">
        <v>83261</v>
      </c>
      <c r="T70" s="33"/>
      <c r="U70" s="33"/>
      <c r="V70" s="23" t="s">
        <v>2882</v>
      </c>
      <c r="W70" s="23" t="s">
        <v>2883</v>
      </c>
      <c r="X70" s="23" t="s">
        <v>2884</v>
      </c>
      <c r="Y70" s="23" t="s">
        <v>2883</v>
      </c>
    </row>
  </sheetData>
  <sheetProtection/>
  <mergeCells count="31">
    <mergeCell ref="V4:W5"/>
    <mergeCell ref="A3:Y3"/>
    <mergeCell ref="N4:N6"/>
    <mergeCell ref="Q4:Q6"/>
    <mergeCell ref="X4:Y5"/>
    <mergeCell ref="T4:U5"/>
    <mergeCell ref="M1:N1"/>
    <mergeCell ref="M4:M6"/>
    <mergeCell ref="R4:R6"/>
    <mergeCell ref="G4:H5"/>
    <mergeCell ref="C4:C6"/>
    <mergeCell ref="S4:S6"/>
    <mergeCell ref="D4:D6"/>
    <mergeCell ref="E4:E6"/>
    <mergeCell ref="L4:L6"/>
    <mergeCell ref="A37:R37"/>
    <mergeCell ref="A7:R7"/>
    <mergeCell ref="I4:I6"/>
    <mergeCell ref="A4:A6"/>
    <mergeCell ref="P4:P6"/>
    <mergeCell ref="K4:K6"/>
    <mergeCell ref="A40:R40"/>
    <mergeCell ref="A12:R12"/>
    <mergeCell ref="A16:R16"/>
    <mergeCell ref="A18:R18"/>
    <mergeCell ref="F4:F6"/>
    <mergeCell ref="A22:R22"/>
    <mergeCell ref="B4:B6"/>
    <mergeCell ref="J4:J6"/>
    <mergeCell ref="A24:R24"/>
    <mergeCell ref="O4:O6"/>
  </mergeCells>
  <hyperlinks>
    <hyperlink ref="E68" r:id="rId1" display="ZSWX@&amp;!"/>
  </hyperlinks>
  <printOptions horizontalCentered="1"/>
  <pageMargins left="0" right="0" top="0.7874015748031497" bottom="0.3937007874015748" header="0.5118110236220472" footer="0.5118110236220472"/>
  <pageSetup fitToHeight="0" fitToWidth="1" horizontalDpi="600" verticalDpi="600" orientation="landscape" paperSize="9" scale="42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"/>
  <sheetViews>
    <sheetView view="pageBreakPreview" zoomScaleSheetLayoutView="100" zoomScalePageLayoutView="0" workbookViewId="0" topLeftCell="A1">
      <selection activeCell="G12" activeCellId="1" sqref="G6 G12"/>
    </sheetView>
  </sheetViews>
  <sheetFormatPr defaultColWidth="9.140625" defaultRowHeight="12.75"/>
  <cols>
    <col min="1" max="1" width="3.8515625" style="0" bestFit="1" customWidth="1"/>
    <col min="2" max="2" width="23.57421875" style="0" customWidth="1"/>
    <col min="3" max="3" width="14.57421875" style="27" customWidth="1"/>
    <col min="4" max="4" width="14.00390625" style="27" customWidth="1"/>
    <col min="5" max="5" width="9.421875" style="27" bestFit="1" customWidth="1"/>
    <col min="6" max="6" width="15.421875" style="27" customWidth="1"/>
    <col min="7" max="7" width="14.421875" style="66" customWidth="1"/>
    <col min="8" max="8" width="24.7109375" style="27" customWidth="1"/>
    <col min="9" max="9" width="19.00390625" style="27" bestFit="1" customWidth="1"/>
    <col min="10" max="10" width="29.140625" style="27" customWidth="1"/>
  </cols>
  <sheetData>
    <row r="2" spans="1:10" ht="12.75">
      <c r="A2" s="126" t="s">
        <v>2921</v>
      </c>
      <c r="B2" s="8"/>
      <c r="C2" s="10"/>
      <c r="D2" s="10"/>
      <c r="E2" s="10"/>
      <c r="F2" s="10"/>
      <c r="G2" s="50"/>
      <c r="H2" s="10"/>
      <c r="J2" s="25"/>
    </row>
    <row r="3" spans="1:10" ht="12.75">
      <c r="A3" s="362" t="s">
        <v>2710</v>
      </c>
      <c r="B3" s="363"/>
      <c r="C3" s="363"/>
      <c r="D3" s="363"/>
      <c r="E3" s="363"/>
      <c r="F3" s="363"/>
      <c r="G3" s="363"/>
      <c r="H3" s="363"/>
      <c r="I3" s="363"/>
      <c r="J3" s="363"/>
    </row>
    <row r="4" spans="1:10" ht="66">
      <c r="A4" s="68" t="s">
        <v>1983</v>
      </c>
      <c r="B4" s="69" t="s">
        <v>2006</v>
      </c>
      <c r="C4" s="70" t="s">
        <v>2007</v>
      </c>
      <c r="D4" s="70" t="s">
        <v>2008</v>
      </c>
      <c r="E4" s="70" t="s">
        <v>1992</v>
      </c>
      <c r="F4" s="70" t="s">
        <v>2009</v>
      </c>
      <c r="G4" s="70" t="s">
        <v>2010</v>
      </c>
      <c r="H4" s="70" t="s">
        <v>2011</v>
      </c>
      <c r="I4" s="70" t="s">
        <v>2012</v>
      </c>
      <c r="J4" s="70" t="s">
        <v>2013</v>
      </c>
    </row>
    <row r="5" spans="1:10" ht="12.75">
      <c r="A5" s="361" t="s">
        <v>2927</v>
      </c>
      <c r="B5" s="361"/>
      <c r="C5" s="361"/>
      <c r="D5" s="361"/>
      <c r="E5" s="361"/>
      <c r="F5" s="361"/>
      <c r="G5" s="361"/>
      <c r="H5" s="361"/>
      <c r="I5" s="361"/>
      <c r="J5" s="361"/>
    </row>
    <row r="6" spans="1:10" s="257" customFormat="1" ht="66">
      <c r="A6" s="102">
        <v>1</v>
      </c>
      <c r="B6" s="97" t="s">
        <v>1817</v>
      </c>
      <c r="C6" s="258">
        <v>11500030</v>
      </c>
      <c r="D6" s="256" t="s">
        <v>1818</v>
      </c>
      <c r="E6" s="259">
        <v>2011</v>
      </c>
      <c r="F6" s="260" t="s">
        <v>1819</v>
      </c>
      <c r="G6" s="261">
        <v>27805.13</v>
      </c>
      <c r="H6" s="256" t="s">
        <v>1820</v>
      </c>
      <c r="I6" s="262" t="s">
        <v>2622</v>
      </c>
      <c r="J6" s="256" t="s">
        <v>1821</v>
      </c>
    </row>
    <row r="7" spans="1:10" ht="12.75">
      <c r="A7" s="361" t="s">
        <v>2928</v>
      </c>
      <c r="B7" s="361"/>
      <c r="C7" s="361"/>
      <c r="D7" s="361"/>
      <c r="E7" s="361"/>
      <c r="F7" s="361"/>
      <c r="G7" s="361"/>
      <c r="H7" s="361"/>
      <c r="I7" s="361"/>
      <c r="J7" s="361"/>
    </row>
    <row r="8" spans="1:10" s="257" customFormat="1" ht="26.25">
      <c r="A8" s="102">
        <v>1</v>
      </c>
      <c r="B8" s="97" t="s">
        <v>568</v>
      </c>
      <c r="C8" s="99"/>
      <c r="D8" s="277" t="s">
        <v>569</v>
      </c>
      <c r="E8" s="98"/>
      <c r="F8" s="98"/>
      <c r="G8" s="276">
        <v>3916.8</v>
      </c>
      <c r="H8" s="98"/>
      <c r="I8" s="98" t="s">
        <v>2726</v>
      </c>
      <c r="J8" s="98" t="s">
        <v>570</v>
      </c>
    </row>
    <row r="9" spans="1:10" s="257" customFormat="1" ht="23.25" customHeight="1">
      <c r="A9" s="102">
        <v>2</v>
      </c>
      <c r="B9" s="97" t="s">
        <v>571</v>
      </c>
      <c r="C9" s="275"/>
      <c r="D9" s="275" t="s">
        <v>1647</v>
      </c>
      <c r="E9" s="98"/>
      <c r="F9" s="98"/>
      <c r="G9" s="276">
        <v>8106.47</v>
      </c>
      <c r="H9" s="98"/>
      <c r="I9" s="98" t="s">
        <v>2726</v>
      </c>
      <c r="J9" s="98" t="s">
        <v>570</v>
      </c>
    </row>
    <row r="10" spans="1:10" s="257" customFormat="1" ht="12.75">
      <c r="A10" s="102">
        <v>3</v>
      </c>
      <c r="B10" s="97" t="s">
        <v>573</v>
      </c>
      <c r="C10" s="278"/>
      <c r="D10" s="64"/>
      <c r="E10" s="98"/>
      <c r="F10" s="98"/>
      <c r="G10" s="276">
        <v>4182</v>
      </c>
      <c r="H10" s="98"/>
      <c r="I10" s="98" t="s">
        <v>2726</v>
      </c>
      <c r="J10" s="98" t="s">
        <v>572</v>
      </c>
    </row>
    <row r="11" spans="1:10" s="96" customFormat="1" ht="12.75">
      <c r="A11" s="102">
        <v>4</v>
      </c>
      <c r="B11" s="97" t="s">
        <v>574</v>
      </c>
      <c r="C11" s="99"/>
      <c r="D11" s="64"/>
      <c r="E11" s="65"/>
      <c r="F11" s="65"/>
      <c r="G11" s="46">
        <v>57216</v>
      </c>
      <c r="H11" s="65"/>
      <c r="I11" s="98" t="s">
        <v>2726</v>
      </c>
      <c r="J11" s="65" t="s">
        <v>504</v>
      </c>
    </row>
    <row r="12" spans="1:10" ht="12.75">
      <c r="A12" s="103"/>
      <c r="B12" s="100" t="s">
        <v>2367</v>
      </c>
      <c r="C12" s="67"/>
      <c r="D12" s="67"/>
      <c r="E12" s="67"/>
      <c r="F12" s="67"/>
      <c r="G12" s="101">
        <f>SUM(G8:G11)</f>
        <v>73421.27</v>
      </c>
      <c r="H12" s="67"/>
      <c r="I12" s="67"/>
      <c r="J12" s="67"/>
    </row>
  </sheetData>
  <sheetProtection/>
  <mergeCells count="3">
    <mergeCell ref="A7:J7"/>
    <mergeCell ref="A3:J3"/>
    <mergeCell ref="A5:J5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4.140625" style="59" customWidth="1"/>
    <col min="2" max="2" width="53.28125" style="58" customWidth="1"/>
    <col min="3" max="3" width="57.140625" style="253" customWidth="1"/>
    <col min="4" max="16384" width="9.140625" style="58" customWidth="1"/>
  </cols>
  <sheetData>
    <row r="1" ht="12.75">
      <c r="A1" s="274" t="s">
        <v>2922</v>
      </c>
    </row>
    <row r="2" spans="1:3" s="57" customFormat="1" ht="15" customHeight="1" thickBot="1">
      <c r="A2" s="26"/>
      <c r="B2" s="22"/>
      <c r="C2" s="252"/>
    </row>
    <row r="3" spans="1:4" ht="41.25" customHeight="1" thickBot="1">
      <c r="A3" s="372" t="s">
        <v>2803</v>
      </c>
      <c r="B3" s="373"/>
      <c r="C3" s="374"/>
      <c r="D3" s="60"/>
    </row>
    <row r="5" spans="1:3" ht="26.25">
      <c r="A5" s="127" t="s">
        <v>1983</v>
      </c>
      <c r="B5" s="127" t="s">
        <v>2002</v>
      </c>
      <c r="C5" s="197" t="s">
        <v>2003</v>
      </c>
    </row>
    <row r="6" spans="1:3" ht="12.75">
      <c r="A6" s="367" t="s">
        <v>2897</v>
      </c>
      <c r="B6" s="367"/>
      <c r="C6" s="367"/>
    </row>
    <row r="7" spans="1:3" ht="12.75">
      <c r="A7" s="23">
        <v>1</v>
      </c>
      <c r="B7" s="1" t="s">
        <v>2890</v>
      </c>
      <c r="C7" s="3" t="s">
        <v>2505</v>
      </c>
    </row>
    <row r="8" spans="1:3" ht="12.75">
      <c r="A8" s="367" t="s">
        <v>2898</v>
      </c>
      <c r="B8" s="367"/>
      <c r="C8" s="367"/>
    </row>
    <row r="9" spans="1:3" s="191" customFormat="1" ht="12.75">
      <c r="A9" s="23">
        <v>1</v>
      </c>
      <c r="B9" s="1" t="s">
        <v>1560</v>
      </c>
      <c r="C9" s="23"/>
    </row>
    <row r="10" spans="1:3" s="191" customFormat="1" ht="12.75">
      <c r="A10" s="23">
        <v>2</v>
      </c>
      <c r="B10" s="1" t="s">
        <v>1639</v>
      </c>
      <c r="C10" s="23"/>
    </row>
    <row r="11" spans="1:3" ht="12.75">
      <c r="A11" s="367" t="s">
        <v>2899</v>
      </c>
      <c r="B11" s="367"/>
      <c r="C11" s="367"/>
    </row>
    <row r="12" spans="1:3" s="191" customFormat="1" ht="26.25">
      <c r="A12" s="23">
        <v>1</v>
      </c>
      <c r="B12" s="1" t="s">
        <v>397</v>
      </c>
      <c r="C12" s="3" t="s">
        <v>400</v>
      </c>
    </row>
    <row r="13" spans="1:3" ht="12.75">
      <c r="A13" s="367" t="s">
        <v>2900</v>
      </c>
      <c r="B13" s="367"/>
      <c r="C13" s="367"/>
    </row>
    <row r="14" spans="1:3" s="191" customFormat="1" ht="12.75">
      <c r="A14" s="23">
        <v>1</v>
      </c>
      <c r="B14" s="1" t="s">
        <v>401</v>
      </c>
      <c r="C14" s="3" t="s">
        <v>402</v>
      </c>
    </row>
    <row r="15" spans="1:3" ht="12.75">
      <c r="A15" s="367" t="s">
        <v>2901</v>
      </c>
      <c r="B15" s="367"/>
      <c r="C15" s="367"/>
    </row>
    <row r="16" spans="1:3" s="191" customFormat="1" ht="12.75">
      <c r="A16" s="23">
        <v>1</v>
      </c>
      <c r="B16" s="1" t="s">
        <v>385</v>
      </c>
      <c r="C16" s="293" t="s">
        <v>392</v>
      </c>
    </row>
    <row r="17" spans="1:3" s="191" customFormat="1" ht="12.75">
      <c r="A17" s="23">
        <v>2</v>
      </c>
      <c r="B17" s="1" t="s">
        <v>386</v>
      </c>
      <c r="C17" s="294"/>
    </row>
    <row r="18" spans="1:3" s="191" customFormat="1" ht="12.75">
      <c r="A18" s="23">
        <v>3</v>
      </c>
      <c r="B18" s="1" t="s">
        <v>2782</v>
      </c>
      <c r="C18" s="294"/>
    </row>
    <row r="19" spans="1:3" s="191" customFormat="1" ht="12.75">
      <c r="A19" s="23">
        <v>4</v>
      </c>
      <c r="B19" s="1" t="s">
        <v>388</v>
      </c>
      <c r="C19" s="294"/>
    </row>
    <row r="20" spans="1:3" s="191" customFormat="1" ht="12.75">
      <c r="A20" s="23">
        <v>5</v>
      </c>
      <c r="B20" s="1" t="s">
        <v>389</v>
      </c>
      <c r="C20" s="294"/>
    </row>
    <row r="21" spans="1:3" s="191" customFormat="1" ht="12.75">
      <c r="A21" s="23">
        <v>6</v>
      </c>
      <c r="B21" s="1" t="s">
        <v>390</v>
      </c>
      <c r="C21" s="294"/>
    </row>
    <row r="22" spans="1:3" s="191" customFormat="1" ht="12.75">
      <c r="A22" s="23">
        <v>7</v>
      </c>
      <c r="B22" s="1" t="s">
        <v>391</v>
      </c>
      <c r="C22" s="295"/>
    </row>
    <row r="23" spans="1:3" ht="12.75">
      <c r="A23" s="367" t="s">
        <v>2902</v>
      </c>
      <c r="B23" s="367"/>
      <c r="C23" s="367"/>
    </row>
    <row r="24" spans="1:3" s="191" customFormat="1" ht="26.25">
      <c r="A24" s="23">
        <v>1</v>
      </c>
      <c r="B24" s="1" t="s">
        <v>380</v>
      </c>
      <c r="C24" s="23"/>
    </row>
    <row r="25" spans="1:3" s="191" customFormat="1" ht="12.75">
      <c r="A25" s="23">
        <v>2</v>
      </c>
      <c r="B25" s="1" t="s">
        <v>381</v>
      </c>
      <c r="C25" s="23"/>
    </row>
    <row r="26" spans="1:3" ht="12.75">
      <c r="A26" s="367" t="s">
        <v>2903</v>
      </c>
      <c r="B26" s="367"/>
      <c r="C26" s="367"/>
    </row>
    <row r="27" spans="1:3" s="191" customFormat="1" ht="26.25">
      <c r="A27" s="23">
        <v>1</v>
      </c>
      <c r="B27" s="21" t="s">
        <v>436</v>
      </c>
      <c r="C27" s="3" t="s">
        <v>437</v>
      </c>
    </row>
    <row r="28" spans="1:3" s="191" customFormat="1" ht="26.25">
      <c r="A28" s="23">
        <v>2</v>
      </c>
      <c r="B28" s="21" t="s">
        <v>438</v>
      </c>
      <c r="C28" s="3" t="s">
        <v>439</v>
      </c>
    </row>
    <row r="29" spans="1:3" s="191" customFormat="1" ht="26.25">
      <c r="A29" s="23">
        <v>3</v>
      </c>
      <c r="B29" s="21" t="s">
        <v>440</v>
      </c>
      <c r="C29" s="3" t="s">
        <v>441</v>
      </c>
    </row>
    <row r="30" spans="1:3" s="191" customFormat="1" ht="26.25">
      <c r="A30" s="23">
        <v>4</v>
      </c>
      <c r="B30" s="21" t="s">
        <v>1655</v>
      </c>
      <c r="C30" s="3" t="s">
        <v>1656</v>
      </c>
    </row>
    <row r="31" spans="1:3" s="191" customFormat="1" ht="26.25">
      <c r="A31" s="23">
        <v>5</v>
      </c>
      <c r="B31" s="21" t="s">
        <v>1657</v>
      </c>
      <c r="C31" s="3" t="s">
        <v>441</v>
      </c>
    </row>
    <row r="32" spans="1:3" ht="12.75">
      <c r="A32" s="367" t="s">
        <v>2357</v>
      </c>
      <c r="B32" s="367"/>
      <c r="C32" s="367"/>
    </row>
    <row r="33" spans="1:3" s="191" customFormat="1" ht="12.75">
      <c r="A33" s="23">
        <v>1</v>
      </c>
      <c r="B33" s="21" t="s">
        <v>2359</v>
      </c>
      <c r="C33" s="3" t="s">
        <v>2361</v>
      </c>
    </row>
    <row r="34" spans="1:3" s="191" customFormat="1" ht="12.75">
      <c r="A34" s="23">
        <v>2</v>
      </c>
      <c r="B34" s="21" t="s">
        <v>2360</v>
      </c>
      <c r="C34" s="23"/>
    </row>
    <row r="35" spans="1:3" ht="12.75">
      <c r="A35" s="367" t="s">
        <v>2087</v>
      </c>
      <c r="B35" s="367"/>
      <c r="C35" s="367"/>
    </row>
    <row r="36" spans="1:3" s="191" customFormat="1" ht="12.75">
      <c r="A36" s="23">
        <v>1</v>
      </c>
      <c r="B36" s="21" t="s">
        <v>1627</v>
      </c>
      <c r="C36" s="23"/>
    </row>
    <row r="37" spans="1:3" ht="12.75">
      <c r="A37" s="367" t="s">
        <v>2904</v>
      </c>
      <c r="B37" s="367"/>
      <c r="C37" s="367"/>
    </row>
    <row r="38" spans="1:3" s="191" customFormat="1" ht="12.75">
      <c r="A38" s="23">
        <v>1</v>
      </c>
      <c r="B38" s="21" t="s">
        <v>2783</v>
      </c>
      <c r="C38" s="23"/>
    </row>
    <row r="39" spans="1:3" s="191" customFormat="1" ht="26.25">
      <c r="A39" s="23">
        <v>2</v>
      </c>
      <c r="B39" s="21" t="s">
        <v>2784</v>
      </c>
      <c r="C39" s="23"/>
    </row>
    <row r="40" spans="1:3" s="191" customFormat="1" ht="12.75">
      <c r="A40" s="23">
        <v>3</v>
      </c>
      <c r="B40" s="21" t="s">
        <v>2785</v>
      </c>
      <c r="C40" s="23"/>
    </row>
    <row r="41" spans="1:3" s="191" customFormat="1" ht="12.75">
      <c r="A41" s="23">
        <v>4</v>
      </c>
      <c r="B41" s="21" t="s">
        <v>2786</v>
      </c>
      <c r="C41" s="23"/>
    </row>
    <row r="42" spans="1:3" s="191" customFormat="1" ht="12.75">
      <c r="A42" s="23">
        <v>5</v>
      </c>
      <c r="B42" s="21" t="s">
        <v>2787</v>
      </c>
      <c r="C42" s="23"/>
    </row>
    <row r="43" spans="1:3" ht="12.75">
      <c r="A43" s="367" t="s">
        <v>2905</v>
      </c>
      <c r="B43" s="367"/>
      <c r="C43" s="367"/>
    </row>
    <row r="44" spans="1:3" s="191" customFormat="1" ht="12.75">
      <c r="A44" s="23">
        <v>1</v>
      </c>
      <c r="B44" s="21" t="s">
        <v>2432</v>
      </c>
      <c r="C44" s="23"/>
    </row>
    <row r="45" spans="1:3" s="191" customFormat="1" ht="12.75">
      <c r="A45" s="23">
        <v>2</v>
      </c>
      <c r="B45" s="21" t="s">
        <v>2433</v>
      </c>
      <c r="C45" s="23"/>
    </row>
    <row r="46" spans="1:3" ht="12.75">
      <c r="A46" s="367" t="s">
        <v>2906</v>
      </c>
      <c r="B46" s="367"/>
      <c r="C46" s="367"/>
    </row>
    <row r="47" spans="1:3" s="191" customFormat="1" ht="25.5" customHeight="1">
      <c r="A47" s="368">
        <v>1</v>
      </c>
      <c r="B47" s="365" t="s">
        <v>2820</v>
      </c>
      <c r="C47" s="3" t="s">
        <v>1674</v>
      </c>
    </row>
    <row r="48" spans="1:3" s="191" customFormat="1" ht="12.75">
      <c r="A48" s="378"/>
      <c r="B48" s="370"/>
      <c r="C48" s="3" t="s">
        <v>1675</v>
      </c>
    </row>
    <row r="49" spans="1:3" s="191" customFormat="1" ht="12.75">
      <c r="A49" s="378"/>
      <c r="B49" s="370"/>
      <c r="C49" s="3" t="s">
        <v>1676</v>
      </c>
    </row>
    <row r="50" spans="1:3" s="191" customFormat="1" ht="12.75">
      <c r="A50" s="378"/>
      <c r="B50" s="370"/>
      <c r="C50" s="3" t="s">
        <v>1677</v>
      </c>
    </row>
    <row r="51" spans="1:3" s="191" customFormat="1" ht="12.75">
      <c r="A51" s="378"/>
      <c r="B51" s="370"/>
      <c r="C51" s="3" t="s">
        <v>1678</v>
      </c>
    </row>
    <row r="52" spans="1:3" s="191" customFormat="1" ht="12.75">
      <c r="A52" s="378"/>
      <c r="B52" s="370"/>
      <c r="C52" s="3" t="s">
        <v>1679</v>
      </c>
    </row>
    <row r="53" spans="1:3" s="191" customFormat="1" ht="12.75">
      <c r="A53" s="378"/>
      <c r="B53" s="370"/>
      <c r="C53" s="3" t="s">
        <v>1680</v>
      </c>
    </row>
    <row r="54" spans="1:3" s="191" customFormat="1" ht="12.75">
      <c r="A54" s="378"/>
      <c r="B54" s="370"/>
      <c r="C54" s="3" t="s">
        <v>1681</v>
      </c>
    </row>
    <row r="55" spans="1:3" s="191" customFormat="1" ht="12.75">
      <c r="A55" s="378"/>
      <c r="B55" s="370"/>
      <c r="C55" s="3" t="s">
        <v>1682</v>
      </c>
    </row>
    <row r="56" spans="1:3" s="191" customFormat="1" ht="12.75">
      <c r="A56" s="369"/>
      <c r="B56" s="366"/>
      <c r="C56" s="3" t="s">
        <v>1683</v>
      </c>
    </row>
    <row r="57" spans="1:3" s="161" customFormat="1" ht="12.75">
      <c r="A57" s="367" t="s">
        <v>2907</v>
      </c>
      <c r="B57" s="367"/>
      <c r="C57" s="367"/>
    </row>
    <row r="58" spans="1:3" s="191" customFormat="1" ht="12.75">
      <c r="A58" s="23">
        <v>1</v>
      </c>
      <c r="B58" s="21" t="s">
        <v>2589</v>
      </c>
      <c r="C58" s="23"/>
    </row>
    <row r="59" spans="1:3" ht="12.75">
      <c r="A59" s="367" t="s">
        <v>2908</v>
      </c>
      <c r="B59" s="367"/>
      <c r="C59" s="367"/>
    </row>
    <row r="60" spans="1:3" s="191" customFormat="1" ht="12.75">
      <c r="A60" s="23">
        <v>1</v>
      </c>
      <c r="B60" s="21" t="s">
        <v>1956</v>
      </c>
      <c r="C60" s="3" t="s">
        <v>1957</v>
      </c>
    </row>
    <row r="61" spans="1:3" ht="12.75">
      <c r="A61" s="367" t="s">
        <v>2909</v>
      </c>
      <c r="B61" s="367"/>
      <c r="C61" s="367"/>
    </row>
    <row r="62" spans="1:3" s="191" customFormat="1" ht="26.25">
      <c r="A62" s="23">
        <v>1</v>
      </c>
      <c r="B62" s="21" t="s">
        <v>2769</v>
      </c>
      <c r="C62" s="3" t="s">
        <v>677</v>
      </c>
    </row>
    <row r="63" spans="1:3" s="191" customFormat="1" ht="12.75">
      <c r="A63" s="23">
        <v>2</v>
      </c>
      <c r="B63" s="21" t="s">
        <v>2770</v>
      </c>
      <c r="C63" s="3" t="s">
        <v>678</v>
      </c>
    </row>
    <row r="64" spans="1:3" s="191" customFormat="1" ht="12.75">
      <c r="A64" s="23">
        <v>3</v>
      </c>
      <c r="B64" s="21" t="s">
        <v>2771</v>
      </c>
      <c r="C64" s="3" t="s">
        <v>678</v>
      </c>
    </row>
    <row r="65" spans="1:3" s="191" customFormat="1" ht="12.75">
      <c r="A65" s="23">
        <v>4</v>
      </c>
      <c r="B65" s="21" t="s">
        <v>2772</v>
      </c>
      <c r="C65" s="3" t="s">
        <v>678</v>
      </c>
    </row>
    <row r="66" spans="1:3" ht="12.75">
      <c r="A66" s="367" t="s">
        <v>2910</v>
      </c>
      <c r="B66" s="367"/>
      <c r="C66" s="367"/>
    </row>
    <row r="67" spans="1:3" s="191" customFormat="1" ht="12.75">
      <c r="A67" s="368">
        <v>1</v>
      </c>
      <c r="B67" s="365" t="s">
        <v>2773</v>
      </c>
      <c r="C67" s="3" t="s">
        <v>740</v>
      </c>
    </row>
    <row r="68" spans="1:3" s="191" customFormat="1" ht="12.75">
      <c r="A68" s="369"/>
      <c r="B68" s="366"/>
      <c r="C68" s="3" t="s">
        <v>741</v>
      </c>
    </row>
    <row r="69" spans="1:3" s="191" customFormat="1" ht="13.5" customHeight="1">
      <c r="A69" s="368">
        <v>2</v>
      </c>
      <c r="B69" s="365" t="s">
        <v>2774</v>
      </c>
      <c r="C69" s="3" t="s">
        <v>742</v>
      </c>
    </row>
    <row r="70" spans="1:3" s="191" customFormat="1" ht="12.75">
      <c r="A70" s="369"/>
      <c r="B70" s="366"/>
      <c r="C70" s="3" t="s">
        <v>743</v>
      </c>
    </row>
    <row r="71" spans="1:3" ht="12.75">
      <c r="A71" s="367" t="s">
        <v>2911</v>
      </c>
      <c r="B71" s="367"/>
      <c r="C71" s="367"/>
    </row>
    <row r="72" spans="1:3" s="191" customFormat="1" ht="12.75">
      <c r="A72" s="371">
        <v>1</v>
      </c>
      <c r="B72" s="365" t="s">
        <v>2775</v>
      </c>
      <c r="C72" s="3" t="s">
        <v>779</v>
      </c>
    </row>
    <row r="73" spans="1:3" s="191" customFormat="1" ht="12.75">
      <c r="A73" s="371"/>
      <c r="B73" s="370"/>
      <c r="C73" s="3" t="s">
        <v>780</v>
      </c>
    </row>
    <row r="74" spans="1:3" s="191" customFormat="1" ht="12.75">
      <c r="A74" s="371"/>
      <c r="B74" s="370"/>
      <c r="C74" s="3" t="s">
        <v>781</v>
      </c>
    </row>
    <row r="75" spans="1:3" s="191" customFormat="1" ht="12.75">
      <c r="A75" s="371"/>
      <c r="B75" s="370"/>
      <c r="C75" s="3" t="s">
        <v>782</v>
      </c>
    </row>
    <row r="76" spans="1:3" s="191" customFormat="1" ht="12.75">
      <c r="A76" s="371"/>
      <c r="B76" s="370"/>
      <c r="C76" s="3" t="s">
        <v>783</v>
      </c>
    </row>
    <row r="77" spans="1:3" s="191" customFormat="1" ht="12.75">
      <c r="A77" s="371"/>
      <c r="B77" s="370"/>
      <c r="C77" s="3" t="s">
        <v>784</v>
      </c>
    </row>
    <row r="78" spans="1:3" s="191" customFormat="1" ht="12.75">
      <c r="A78" s="371"/>
      <c r="B78" s="370"/>
      <c r="C78" s="3" t="s">
        <v>785</v>
      </c>
    </row>
    <row r="79" spans="1:3" s="191" customFormat="1" ht="15.75" customHeight="1">
      <c r="A79" s="371"/>
      <c r="B79" s="366"/>
      <c r="C79" s="3" t="s">
        <v>787</v>
      </c>
    </row>
    <row r="80" spans="1:3" s="191" customFormat="1" ht="17.25" customHeight="1">
      <c r="A80" s="371">
        <v>2</v>
      </c>
      <c r="B80" s="364" t="s">
        <v>2776</v>
      </c>
      <c r="C80" s="3" t="s">
        <v>786</v>
      </c>
    </row>
    <row r="81" spans="1:3" s="191" customFormat="1" ht="12.75">
      <c r="A81" s="371"/>
      <c r="B81" s="364"/>
      <c r="C81" s="3" t="s">
        <v>789</v>
      </c>
    </row>
    <row r="82" spans="1:3" s="191" customFormat="1" ht="12.75">
      <c r="A82" s="371"/>
      <c r="B82" s="364"/>
      <c r="C82" s="3" t="s">
        <v>790</v>
      </c>
    </row>
    <row r="83" spans="1:3" s="191" customFormat="1" ht="17.25" customHeight="1">
      <c r="A83" s="371"/>
      <c r="B83" s="364"/>
      <c r="C83" s="3" t="s">
        <v>787</v>
      </c>
    </row>
    <row r="84" spans="1:3" s="191" customFormat="1" ht="26.25">
      <c r="A84" s="371">
        <v>3</v>
      </c>
      <c r="B84" s="365" t="s">
        <v>2777</v>
      </c>
      <c r="C84" s="3" t="s">
        <v>793</v>
      </c>
    </row>
    <row r="85" spans="1:3" s="191" customFormat="1" ht="12.75">
      <c r="A85" s="371"/>
      <c r="B85" s="370"/>
      <c r="C85" s="3" t="s">
        <v>785</v>
      </c>
    </row>
    <row r="86" spans="1:3" s="191" customFormat="1" ht="12.75">
      <c r="A86" s="371"/>
      <c r="B86" s="370"/>
      <c r="C86" s="3" t="s">
        <v>792</v>
      </c>
    </row>
    <row r="87" spans="1:3" s="191" customFormat="1" ht="12.75">
      <c r="A87" s="371"/>
      <c r="B87" s="366"/>
      <c r="C87" s="3" t="s">
        <v>791</v>
      </c>
    </row>
    <row r="88" spans="1:3" ht="12.75">
      <c r="A88" s="375" t="s">
        <v>2912</v>
      </c>
      <c r="B88" s="376"/>
      <c r="C88" s="377"/>
    </row>
    <row r="89" spans="1:3" s="191" customFormat="1" ht="26.25">
      <c r="A89" s="250">
        <v>1</v>
      </c>
      <c r="B89" s="1" t="s">
        <v>630</v>
      </c>
      <c r="C89" s="225" t="s">
        <v>866</v>
      </c>
    </row>
    <row r="90" spans="1:3" s="191" customFormat="1" ht="26.25">
      <c r="A90" s="250">
        <v>2</v>
      </c>
      <c r="B90" s="1" t="s">
        <v>880</v>
      </c>
      <c r="C90" s="225" t="s">
        <v>879</v>
      </c>
    </row>
    <row r="91" spans="1:3" s="191" customFormat="1" ht="39">
      <c r="A91" s="250">
        <v>3</v>
      </c>
      <c r="B91" s="1" t="s">
        <v>882</v>
      </c>
      <c r="C91" s="225" t="s">
        <v>881</v>
      </c>
    </row>
    <row r="92" spans="1:3" s="191" customFormat="1" ht="26.25">
      <c r="A92" s="250">
        <v>4</v>
      </c>
      <c r="B92" s="1" t="s">
        <v>884</v>
      </c>
      <c r="C92" s="225" t="s">
        <v>883</v>
      </c>
    </row>
    <row r="93" spans="1:3" s="191" customFormat="1" ht="26.25">
      <c r="A93" s="250">
        <v>5</v>
      </c>
      <c r="B93" s="1" t="s">
        <v>886</v>
      </c>
      <c r="C93" s="225" t="s">
        <v>885</v>
      </c>
    </row>
    <row r="94" spans="1:3" s="191" customFormat="1" ht="26.25">
      <c r="A94" s="250">
        <v>6</v>
      </c>
      <c r="B94" s="1" t="s">
        <v>873</v>
      </c>
      <c r="C94" s="225" t="s">
        <v>872</v>
      </c>
    </row>
    <row r="95" spans="1:3" s="191" customFormat="1" ht="26.25">
      <c r="A95" s="250">
        <v>7</v>
      </c>
      <c r="B95" s="1" t="s">
        <v>631</v>
      </c>
      <c r="C95" s="225" t="s">
        <v>802</v>
      </c>
    </row>
    <row r="96" spans="1:3" s="191" customFormat="1" ht="26.25">
      <c r="A96" s="250">
        <v>8</v>
      </c>
      <c r="B96" s="251" t="s">
        <v>632</v>
      </c>
      <c r="C96" s="225" t="s">
        <v>887</v>
      </c>
    </row>
    <row r="97" spans="1:3" s="191" customFormat="1" ht="26.25">
      <c r="A97" s="250">
        <v>9</v>
      </c>
      <c r="B97" s="1" t="s">
        <v>633</v>
      </c>
      <c r="C97" s="225" t="s">
        <v>634</v>
      </c>
    </row>
    <row r="98" spans="1:3" s="191" customFormat="1" ht="26.25">
      <c r="A98" s="250">
        <v>10</v>
      </c>
      <c r="B98" s="1" t="s">
        <v>869</v>
      </c>
      <c r="C98" s="225" t="s">
        <v>868</v>
      </c>
    </row>
    <row r="99" spans="1:3" s="191" customFormat="1" ht="26.25">
      <c r="A99" s="250">
        <v>11</v>
      </c>
      <c r="B99" s="1" t="s">
        <v>871</v>
      </c>
      <c r="C99" s="225" t="s">
        <v>870</v>
      </c>
    </row>
    <row r="100" spans="1:3" s="191" customFormat="1" ht="26.25">
      <c r="A100" s="250">
        <v>12</v>
      </c>
      <c r="B100" s="1" t="s">
        <v>635</v>
      </c>
      <c r="C100" s="225" t="s">
        <v>634</v>
      </c>
    </row>
    <row r="101" spans="1:3" s="191" customFormat="1" ht="12.75">
      <c r="A101" s="250">
        <v>13</v>
      </c>
      <c r="B101" s="1" t="s">
        <v>636</v>
      </c>
      <c r="C101" s="225" t="s">
        <v>637</v>
      </c>
    </row>
    <row r="102" spans="1:3" s="191" customFormat="1" ht="26.25">
      <c r="A102" s="250">
        <v>14</v>
      </c>
      <c r="B102" s="1" t="s">
        <v>878</v>
      </c>
      <c r="C102" s="225" t="s">
        <v>638</v>
      </c>
    </row>
    <row r="103" spans="1:3" s="191" customFormat="1" ht="12.75">
      <c r="A103" s="250">
        <v>15</v>
      </c>
      <c r="B103" s="1" t="s">
        <v>639</v>
      </c>
      <c r="C103" s="225" t="s">
        <v>637</v>
      </c>
    </row>
    <row r="104" spans="1:3" s="191" customFormat="1" ht="12.75">
      <c r="A104" s="250">
        <v>16</v>
      </c>
      <c r="B104" s="1" t="s">
        <v>640</v>
      </c>
      <c r="C104" s="225" t="s">
        <v>637</v>
      </c>
    </row>
    <row r="105" spans="1:3" ht="12.75">
      <c r="A105" s="375" t="s">
        <v>798</v>
      </c>
      <c r="B105" s="376"/>
      <c r="C105" s="377"/>
    </row>
    <row r="106" spans="1:3" s="191" customFormat="1" ht="255" customHeight="1">
      <c r="A106" s="368">
        <v>1</v>
      </c>
      <c r="B106" s="379" t="s">
        <v>2778</v>
      </c>
      <c r="C106" s="200" t="s">
        <v>1645</v>
      </c>
    </row>
    <row r="107" spans="1:3" s="191" customFormat="1" ht="52.5">
      <c r="A107" s="369"/>
      <c r="B107" s="380"/>
      <c r="C107" s="200" t="s">
        <v>1646</v>
      </c>
    </row>
    <row r="108" spans="1:3" s="191" customFormat="1" ht="12.75">
      <c r="A108" s="23">
        <v>2</v>
      </c>
      <c r="B108" s="194" t="s">
        <v>2779</v>
      </c>
      <c r="C108" s="3" t="s">
        <v>442</v>
      </c>
    </row>
    <row r="109" spans="1:3" s="191" customFormat="1" ht="26.25">
      <c r="A109" s="368">
        <v>3</v>
      </c>
      <c r="B109" s="194" t="s">
        <v>2780</v>
      </c>
      <c r="C109" s="3" t="s">
        <v>443</v>
      </c>
    </row>
    <row r="110" spans="1:3" s="191" customFormat="1" ht="12.75">
      <c r="A110" s="369"/>
      <c r="B110" s="21" t="s">
        <v>2781</v>
      </c>
      <c r="C110" s="3" t="s">
        <v>442</v>
      </c>
    </row>
    <row r="111" spans="1:3" s="191" customFormat="1" ht="382.5">
      <c r="A111" s="23">
        <v>4</v>
      </c>
      <c r="B111" s="21" t="s">
        <v>143</v>
      </c>
      <c r="C111" s="3" t="s">
        <v>144</v>
      </c>
    </row>
    <row r="112" spans="1:3" ht="12.75">
      <c r="A112" s="367" t="s">
        <v>938</v>
      </c>
      <c r="B112" s="367"/>
      <c r="C112" s="367"/>
    </row>
    <row r="113" spans="1:3" s="191" customFormat="1" ht="26.25">
      <c r="A113" s="23">
        <v>1</v>
      </c>
      <c r="B113" s="194" t="s">
        <v>630</v>
      </c>
      <c r="C113" s="3" t="s">
        <v>866</v>
      </c>
    </row>
    <row r="114" spans="1:3" s="191" customFormat="1" ht="26.25">
      <c r="A114" s="23">
        <v>2</v>
      </c>
      <c r="B114" s="194" t="s">
        <v>880</v>
      </c>
      <c r="C114" s="3" t="s">
        <v>879</v>
      </c>
    </row>
    <row r="115" spans="1:3" s="191" customFormat="1" ht="39">
      <c r="A115" s="23">
        <v>3</v>
      </c>
      <c r="B115" s="194" t="s">
        <v>882</v>
      </c>
      <c r="C115" s="3" t="s">
        <v>881</v>
      </c>
    </row>
    <row r="116" spans="1:3" s="191" customFormat="1" ht="26.25">
      <c r="A116" s="23">
        <v>4</v>
      </c>
      <c r="B116" s="194" t="s">
        <v>884</v>
      </c>
      <c r="C116" s="3" t="s">
        <v>883</v>
      </c>
    </row>
    <row r="117" spans="1:3" s="191" customFormat="1" ht="26.25">
      <c r="A117" s="23">
        <v>5</v>
      </c>
      <c r="B117" s="194" t="s">
        <v>886</v>
      </c>
      <c r="C117" s="3" t="s">
        <v>885</v>
      </c>
    </row>
    <row r="118" spans="1:3" s="191" customFormat="1" ht="26.25">
      <c r="A118" s="23">
        <v>6</v>
      </c>
      <c r="B118" s="194" t="s">
        <v>873</v>
      </c>
      <c r="C118" s="3" t="s">
        <v>872</v>
      </c>
    </row>
    <row r="119" spans="1:3" s="191" customFormat="1" ht="15.75" customHeight="1">
      <c r="A119" s="23">
        <v>7</v>
      </c>
      <c r="B119" s="194" t="s">
        <v>631</v>
      </c>
      <c r="C119" s="3" t="s">
        <v>874</v>
      </c>
    </row>
    <row r="120" spans="1:3" s="191" customFormat="1" ht="26.25">
      <c r="A120" s="23">
        <v>8</v>
      </c>
      <c r="B120" s="21" t="s">
        <v>632</v>
      </c>
      <c r="C120" s="3" t="s">
        <v>887</v>
      </c>
    </row>
    <row r="121" spans="1:3" s="191" customFormat="1" ht="26.25">
      <c r="A121" s="23">
        <v>9</v>
      </c>
      <c r="B121" s="194" t="s">
        <v>633</v>
      </c>
      <c r="C121" s="3" t="s">
        <v>634</v>
      </c>
    </row>
    <row r="122" spans="1:3" s="191" customFormat="1" ht="26.25">
      <c r="A122" s="23">
        <v>10</v>
      </c>
      <c r="B122" s="194" t="s">
        <v>869</v>
      </c>
      <c r="C122" s="3" t="s">
        <v>868</v>
      </c>
    </row>
    <row r="123" spans="1:3" s="191" customFormat="1" ht="26.25">
      <c r="A123" s="23">
        <v>11</v>
      </c>
      <c r="B123" s="194" t="s">
        <v>871</v>
      </c>
      <c r="C123" s="3" t="s">
        <v>870</v>
      </c>
    </row>
    <row r="124" spans="1:3" s="191" customFormat="1" ht="26.25">
      <c r="A124" s="23">
        <v>12</v>
      </c>
      <c r="B124" s="194" t="s">
        <v>635</v>
      </c>
      <c r="C124" s="3" t="s">
        <v>634</v>
      </c>
    </row>
    <row r="125" spans="1:3" s="191" customFormat="1" ht="12.75">
      <c r="A125" s="23">
        <v>13</v>
      </c>
      <c r="B125" s="194" t="s">
        <v>636</v>
      </c>
      <c r="C125" s="3" t="s">
        <v>637</v>
      </c>
    </row>
    <row r="126" spans="1:3" s="191" customFormat="1" ht="26.25">
      <c r="A126" s="23">
        <v>14</v>
      </c>
      <c r="B126" s="194" t="s">
        <v>878</v>
      </c>
      <c r="C126" s="3" t="s">
        <v>638</v>
      </c>
    </row>
    <row r="127" spans="1:3" s="191" customFormat="1" ht="12.75">
      <c r="A127" s="23">
        <v>15</v>
      </c>
      <c r="B127" s="194" t="s">
        <v>639</v>
      </c>
      <c r="C127" s="3" t="s">
        <v>637</v>
      </c>
    </row>
    <row r="128" spans="1:3" s="191" customFormat="1" ht="12.75">
      <c r="A128" s="23">
        <v>16</v>
      </c>
      <c r="B128" s="194" t="s">
        <v>640</v>
      </c>
      <c r="C128" s="3" t="s">
        <v>637</v>
      </c>
    </row>
    <row r="129" spans="1:3" ht="12.75">
      <c r="A129" s="367" t="s">
        <v>2913</v>
      </c>
      <c r="B129" s="367"/>
      <c r="C129" s="367"/>
    </row>
    <row r="130" spans="1:3" s="191" customFormat="1" ht="39">
      <c r="A130" s="23">
        <v>1</v>
      </c>
      <c r="B130" s="194" t="s">
        <v>660</v>
      </c>
      <c r="C130" s="3" t="s">
        <v>661</v>
      </c>
    </row>
  </sheetData>
  <sheetProtection/>
  <mergeCells count="38">
    <mergeCell ref="A88:C88"/>
    <mergeCell ref="B47:B56"/>
    <mergeCell ref="A47:A56"/>
    <mergeCell ref="A112:C112"/>
    <mergeCell ref="A129:C129"/>
    <mergeCell ref="B106:B107"/>
    <mergeCell ref="A106:A107"/>
    <mergeCell ref="A71:C71"/>
    <mergeCell ref="A69:A70"/>
    <mergeCell ref="A105:C105"/>
    <mergeCell ref="A43:C43"/>
    <mergeCell ref="A3:C3"/>
    <mergeCell ref="A8:C8"/>
    <mergeCell ref="A15:C15"/>
    <mergeCell ref="A23:C23"/>
    <mergeCell ref="A11:C11"/>
    <mergeCell ref="C16:C22"/>
    <mergeCell ref="A13:C13"/>
    <mergeCell ref="A72:A79"/>
    <mergeCell ref="A57:C57"/>
    <mergeCell ref="B72:B79"/>
    <mergeCell ref="A84:A87"/>
    <mergeCell ref="A46:C46"/>
    <mergeCell ref="A26:C26"/>
    <mergeCell ref="A32:C32"/>
    <mergeCell ref="A35:C35"/>
    <mergeCell ref="A37:C37"/>
    <mergeCell ref="A80:A83"/>
    <mergeCell ref="B80:B83"/>
    <mergeCell ref="B69:B70"/>
    <mergeCell ref="A6:C6"/>
    <mergeCell ref="A109:A110"/>
    <mergeCell ref="B67:B68"/>
    <mergeCell ref="A67:A68"/>
    <mergeCell ref="A59:C59"/>
    <mergeCell ref="A61:C61"/>
    <mergeCell ref="A66:C66"/>
    <mergeCell ref="B84:B87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76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um</cp:lastModifiedBy>
  <cp:lastPrinted>2013-01-09T11:36:43Z</cp:lastPrinted>
  <dcterms:created xsi:type="dcterms:W3CDTF">2004-04-21T13:58:08Z</dcterms:created>
  <dcterms:modified xsi:type="dcterms:W3CDTF">2013-01-21T07:50:46Z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