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90" windowWidth="15480" windowHeight="12120" activeTab="0"/>
  </bookViews>
  <sheets>
    <sheet name="ZAKR" sheetId="1" r:id="rId1"/>
  </sheets>
  <definedNames>
    <definedName name="_xlnm.Print_Area" localSheetId="0">'ZAKR'!$A$1:$G$83</definedName>
    <definedName name="_xlnm.Print_Titles" localSheetId="0">'ZAKR'!$5:$6</definedName>
  </definedNames>
  <calcPr fullCalcOnLoad="1"/>
</workbook>
</file>

<file path=xl/sharedStrings.xml><?xml version="1.0" encoding="utf-8"?>
<sst xmlns="http://schemas.openxmlformats.org/spreadsheetml/2006/main" count="154" uniqueCount="120">
  <si>
    <t>CPV 45233222-1 ROBOTY W ZAKRESIE CHODNIKÓW</t>
  </si>
  <si>
    <t>01.00.00.</t>
  </si>
  <si>
    <t>ROBOTY  PRZYGOTOWAWCZE</t>
  </si>
  <si>
    <t>01.01.01.</t>
  </si>
  <si>
    <t>ODTWORZENIE (WYZNACZENIE) TRASY I PUNKTÓW  WYSOKOŚCIOWYCH</t>
  </si>
  <si>
    <t>Odtworzenie dróg w terenie równinnym</t>
  </si>
  <si>
    <t>km</t>
  </si>
  <si>
    <t>01.02.01.</t>
  </si>
  <si>
    <t>szt</t>
  </si>
  <si>
    <t>Karczowanie krzewów</t>
  </si>
  <si>
    <t>01.02.04.</t>
  </si>
  <si>
    <t>m</t>
  </si>
  <si>
    <t>szt.</t>
  </si>
  <si>
    <t>02.00.00.</t>
  </si>
  <si>
    <t>ROBOTY  ZIEMNE</t>
  </si>
  <si>
    <t>02.01.01.</t>
  </si>
  <si>
    <t>WYKONANIE WYKOPÓW W GRUNTACH  I - V KAT.</t>
  </si>
  <si>
    <t>WYKONANIE NASYPÓW</t>
  </si>
  <si>
    <t>Nasypy wykonane mechanicznie z transportem z dokopu</t>
  </si>
  <si>
    <t>03.00.00.</t>
  </si>
  <si>
    <t>ODWODNIENIE KORPUSU DROGOWEGO</t>
  </si>
  <si>
    <t>03.02.01.</t>
  </si>
  <si>
    <t>KANALIZACJA DESZCZOWA</t>
  </si>
  <si>
    <t>04.00.00.</t>
  </si>
  <si>
    <t>PODBUDOWY</t>
  </si>
  <si>
    <t>04.01.01.</t>
  </si>
  <si>
    <t>KORYTO WRAZ Z PROFILOWANIEM I ZAGĘSZCZENIEM PODŁOŻA</t>
  </si>
  <si>
    <t>06.00.00.</t>
  </si>
  <si>
    <t>ROBOTY WYKOŃCZENIOWE</t>
  </si>
  <si>
    <t>06.01.01.</t>
  </si>
  <si>
    <t>Humusowanie z obsianiem trawą - grub. w-wy 10 cm</t>
  </si>
  <si>
    <t>06.03.01.</t>
  </si>
  <si>
    <t>ŚCINANIE LUB UZUPEŁNIENIE POBOCZY I SKARP</t>
  </si>
  <si>
    <t>07.00.00.</t>
  </si>
  <si>
    <t>URZĄDZENIA BEZPIECZEŃSTWA RUCHU</t>
  </si>
  <si>
    <t>07.02.01.</t>
  </si>
  <si>
    <t>OZNAKOWANIE PIONOWE</t>
  </si>
  <si>
    <t>Ustawienie słupków z rur stalowych dla znaków drogowych</t>
  </si>
  <si>
    <t>08.00.00.</t>
  </si>
  <si>
    <t>ELEMENTY  ULIC</t>
  </si>
  <si>
    <t>08.01.01.</t>
  </si>
  <si>
    <t>KRAWĘŻNIKI BETONOWE</t>
  </si>
  <si>
    <t xml:space="preserve"> &gt; o wym. 15x30x100 cm na ławie betonowej (zjazdy)</t>
  </si>
  <si>
    <t>08.02.02.</t>
  </si>
  <si>
    <t>08.03.01.</t>
  </si>
  <si>
    <t>OBRZEŻA BETONOWE</t>
  </si>
  <si>
    <t>Wyszczególnienie elementów rozliczeniowych</t>
  </si>
  <si>
    <t>Ilość</t>
  </si>
  <si>
    <t>Wartość</t>
  </si>
  <si>
    <t>7</t>
  </si>
  <si>
    <t>L.p.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</si>
  <si>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</si>
  <si>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</si>
  <si>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</si>
  <si>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Przymocowanie tarcz znaków drogowych odblaskowych do gotowych słupków</t>
  </si>
  <si>
    <t>Regulacja pionowa studzienek telekomunikacyjnych</t>
  </si>
  <si>
    <t>Regulacja pionowa zaworów wodociągowych</t>
  </si>
  <si>
    <t>Roboty ziemne wykonane mechanicznie na odkład</t>
  </si>
  <si>
    <t>CPV 45232130-2 RUROCIĄGI DO ODPROWADZANIA WODY BURZOWEJ</t>
  </si>
  <si>
    <t>CPV 45233000-9 ROBOTY W ZAKRESIE KONSTRUOWANIA, FUNDAMENTOWANIA</t>
  </si>
  <si>
    <t>ORAZ WYKONYWANIA NAWIERZCHNI AUTOSTRAD, DRÓG</t>
  </si>
  <si>
    <t>CPV 45233121-3 ROBOTY W ZAKRESIE BUDOWY DRÓG GŁÓWNYCH</t>
  </si>
  <si>
    <t>CPV 45233220-7 ROBOTY W ZAKRESIE NAWIERZCHNI DRÓG</t>
  </si>
  <si>
    <t>CPV 45000000-7 ROBOTY BUDOWLANE</t>
  </si>
  <si>
    <t>CPV 45100000-8 PRZYGOTOWANIE TERENU POD BUDOWĘ</t>
  </si>
  <si>
    <t>UMOCNIENIE SKARP I ROWÓW PRZEZ DARNIOWANIE, HUMUSOWANIE LUB OBSIANIE</t>
  </si>
  <si>
    <t>Regulacja pionowa zaworów gazowych</t>
  </si>
  <si>
    <t>Regulacja pionowa studni kanalizacyjnych</t>
  </si>
  <si>
    <t xml:space="preserve"> &gt; o wym. 8x30x100cm </t>
  </si>
  <si>
    <t xml:space="preserve"> &gt; rozbiórka obrzeży betonowych</t>
  </si>
  <si>
    <t>02.03.01.</t>
  </si>
  <si>
    <t>ŚCIEŻKA Z KOSTKI BETONOWEJ</t>
  </si>
  <si>
    <t>razem</t>
  </si>
  <si>
    <t xml:space="preserve"> &gt; wyniesione o wym. 15x30x100 cm proste na ławie betonowej z oporem </t>
  </si>
  <si>
    <t>CPV 45111200-0 ROBOTY W ZAKRESIE PRZYGOTOWANIA TERENU POD BUDOWĘ I ROBOTY ZIEMNE</t>
  </si>
  <si>
    <r>
      <t>m</t>
    </r>
    <r>
      <rPr>
        <vertAlign val="superscript"/>
        <sz val="10"/>
        <rFont val="Times New Roman"/>
        <family val="1"/>
      </rPr>
      <t>2</t>
    </r>
  </si>
  <si>
    <t>Wartość podatku VAT (zł)</t>
  </si>
  <si>
    <t>Wartość ogółem netto (zł)</t>
  </si>
  <si>
    <t>Wartość ogółem brutto (zł)</t>
  </si>
  <si>
    <t>Podbudowy z kruszyw łamanych, warstwa górna, grubość warstwy po zagęszczeniu 10cm</t>
  </si>
  <si>
    <t>Podbudowy z kruszyw łamanych, warstwa górna, grubość warstwy po zagęszczeniu 15cm</t>
  </si>
  <si>
    <t xml:space="preserve"> &gt; rozbiórka chodników z płytek betonowych 50x50cm</t>
  </si>
  <si>
    <t>mb</t>
  </si>
  <si>
    <t xml:space="preserve"> &gt; rozbiórka nawierzchni bitumicznej grub. 5 cm</t>
  </si>
  <si>
    <t>&gt; rozbiórka płyt betonowych  na zjazdach (trylinka)</t>
  </si>
  <si>
    <t>&gt; rozbiórka płyt betonowych  na zjazdach płyty YOMB 110x80 cm</t>
  </si>
  <si>
    <t xml:space="preserve"> &gt; rozbióka cokołu pod ogrodzeniem (25x50cm)</t>
  </si>
  <si>
    <r>
      <t>m</t>
    </r>
    <r>
      <rPr>
        <vertAlign val="superscript"/>
        <sz val="10"/>
        <rFont val="Times New Roman"/>
        <family val="1"/>
      </rPr>
      <t>3</t>
    </r>
  </si>
  <si>
    <t xml:space="preserve"> &gt; rozbióka fundamentu pod ogrodzeniem (120x550 cm, grub. 30 cm)</t>
  </si>
  <si>
    <t>&gt; rozbiórka kostki kamiennej nieregularnej (brukowca)</t>
  </si>
  <si>
    <t xml:space="preserve"> &gt; rozbiórka krawężników betonowych</t>
  </si>
  <si>
    <t>Usunięcie warstwy ziemi urodzajnej z darnią grubości do 15cm - ziemię złożyć na terenie budowy</t>
  </si>
  <si>
    <t>poz. 1-3</t>
  </si>
  <si>
    <t>poz. 4-12</t>
  </si>
  <si>
    <t>poz. 13-14</t>
  </si>
  <si>
    <t>poz. 15-21</t>
  </si>
  <si>
    <t>poz. 22-25</t>
  </si>
  <si>
    <t>poz. 26-27</t>
  </si>
  <si>
    <t>poz. 28-29</t>
  </si>
  <si>
    <t>poz. 31-36</t>
  </si>
  <si>
    <t xml:space="preserve">ROZBIÓRKI ELEMENTÓW DRÓG wraz z wywozem gruzu na miejskie wysypisko śmieci </t>
  </si>
  <si>
    <t>Rurociągi ciśnieniowe z polichlorku winylu (PCW) o średnicy zewnętrznej 160mm, wraz z robotami ziemnymi</t>
  </si>
  <si>
    <t>Koryto na poszerzeniach jezdni i chodników, głębokość do 20 cm, wraz z wywozem ziemi do utylizacji</t>
  </si>
  <si>
    <t>USUNIĘCIE DRZEW LUB KRZEWÓW, wraz w wywozem karpin, drewna, gałęzi do utylizacji</t>
  </si>
  <si>
    <t>Karczowanie drzew o śr. pow. 55 cm</t>
  </si>
  <si>
    <t>Koryto na poszerzeniach jezdni i chodników, głębokość do 30 cm, wraz z wywozem ziemi do utylizacji</t>
  </si>
  <si>
    <t>Pozycje specyfikacji Technicznych</t>
  </si>
  <si>
    <t>Jedn. miary</t>
  </si>
  <si>
    <t>Cena jedn. (netto)</t>
  </si>
  <si>
    <t xml:space="preserve">Ścieżka rowerowa z kostki betonowej brukowej grub. 8 cm na podsypce cem.-piask. 1:4 grub. 3-5 cm, kolor czerwony, bezfazowa typ "cegła" </t>
  </si>
  <si>
    <t>Wykonanie zjazdów indywidualnych o nawierzchni z kostki betonowej grub. 8cm na podsypce cementowo-piaskowej 1:4 grub. 3-5cm - kostka koloru szarego typ "cegła"</t>
  </si>
  <si>
    <t>Wykonanie nawierzchni drogi z kostki betonowej grub. 8cm na podsypce cementowo-piaskowej 1:4 grub. 3-5cm - kostka koloru szarego typ "cegła"</t>
  </si>
  <si>
    <t>Remont cząstkowy nawierzchni z płyt betonowych (trylinki) - materiał Inwestora</t>
  </si>
  <si>
    <t>Studnie rewizyjne kręgów betonowych o średnicy 1200mm i głębokości 2m, z wykonaniem wykopu</t>
  </si>
  <si>
    <t xml:space="preserve"> Mechaniczne plantowanie skarp nasypów, wykopów, poboczy</t>
  </si>
  <si>
    <t>Załącznik nr 2.1 do SIWZ.ZP.271.1.24.2011</t>
  </si>
  <si>
    <t xml:space="preserve">Załącznik nr 1 do umowy nr WIM/......../2011 r. z dnia ..................2011 r.
</t>
  </si>
  <si>
    <t>Studzienka ściekowa uliczna prefabrykowana betonowa o średnicy 500mm, gł. 1.5 mb z osadnikiem bez syfonu, z wykonaniem wykopu</t>
  </si>
  <si>
    <t>Zakres rzeczowo - finansowy</t>
  </si>
  <si>
    <t>„Budowa ścieżki rowerowej wzdłuż ul. Barlickiego w Świnoujściu
 – 1 etap – odcinek od ul. Fińskiej do ul. Ludzi Morza.”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</si>
</sst>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0\ _z_ł"/>
  </numFmts>
  <fonts count="42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sz val="13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34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4" fontId="34" fillId="0" borderId="10" xfId="0" applyNumberFormat="1" applyFont="1" applyFill="1" applyBorder="1" applyAlignment="1" quotePrefix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SheetLayoutView="100" zoomScalePageLayoutView="0" workbookViewId="0" topLeftCell="A1">
      <selection activeCell="S110" sqref="S110"/>
    </sheetView>
  </sheetViews>
  <sheetFormatPr defaultColWidth="9.00390625" defaultRowHeight="12.75"/>
  <cols>
    <col min="1" max="1" width="3.75390625" style="21" customWidth="1"/>
    <col min="2" max="2" width="11.375" style="22" customWidth="1"/>
    <col min="3" max="3" width="52.875" style="22" customWidth="1"/>
    <col min="4" max="4" width="5.75390625" style="22" customWidth="1"/>
    <col min="5" max="5" width="7.75390625" style="23" customWidth="1"/>
    <col min="6" max="6" width="9.125" style="23" customWidth="1"/>
    <col min="7" max="7" width="12.25390625" style="23" customWidth="1"/>
    <col min="8" max="16384" width="9.125" style="13" customWidth="1"/>
  </cols>
  <sheetData>
    <row r="1" spans="1:7" s="12" customFormat="1" ht="18.75">
      <c r="A1" s="81" t="s">
        <v>115</v>
      </c>
      <c r="B1" s="81"/>
      <c r="C1" s="81"/>
      <c r="D1" s="81"/>
      <c r="E1" s="81"/>
      <c r="F1" s="81"/>
      <c r="G1" s="81"/>
    </row>
    <row r="2" spans="1:7" s="12" customFormat="1" ht="18.75">
      <c r="A2" s="93" t="s">
        <v>116</v>
      </c>
      <c r="B2" s="81"/>
      <c r="C2" s="81"/>
      <c r="D2" s="81"/>
      <c r="E2" s="81"/>
      <c r="F2" s="81"/>
      <c r="G2" s="81"/>
    </row>
    <row r="3" spans="1:7" s="12" customFormat="1" ht="33.75" customHeight="1">
      <c r="A3" s="94" t="s">
        <v>118</v>
      </c>
      <c r="B3" s="95"/>
      <c r="C3" s="95"/>
      <c r="D3" s="95"/>
      <c r="E3" s="95"/>
      <c r="F3" s="95"/>
      <c r="G3" s="95"/>
    </row>
    <row r="4" spans="1:7" s="75" customFormat="1" ht="64.5" customHeight="1">
      <c r="A4" s="82" t="s">
        <v>119</v>
      </c>
      <c r="B4" s="83"/>
      <c r="C4" s="83"/>
      <c r="D4" s="83"/>
      <c r="E4" s="83"/>
      <c r="F4" s="83"/>
      <c r="G4" s="83"/>
    </row>
    <row r="5" spans="1:7" s="73" customFormat="1" ht="51">
      <c r="A5" s="74" t="s">
        <v>50</v>
      </c>
      <c r="B5" s="71" t="s">
        <v>106</v>
      </c>
      <c r="C5" s="71" t="s">
        <v>46</v>
      </c>
      <c r="D5" s="71" t="s">
        <v>107</v>
      </c>
      <c r="E5" s="72" t="s">
        <v>47</v>
      </c>
      <c r="F5" s="72" t="s">
        <v>108</v>
      </c>
      <c r="G5" s="72" t="s">
        <v>48</v>
      </c>
    </row>
    <row r="6" spans="1:7" s="47" customFormat="1" ht="12.7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51" t="s">
        <v>49</v>
      </c>
    </row>
    <row r="7" spans="1:7" s="16" customFormat="1" ht="18.75">
      <c r="A7" s="52"/>
      <c r="B7" s="15"/>
      <c r="C7" s="44" t="s">
        <v>63</v>
      </c>
      <c r="D7" s="15"/>
      <c r="E7" s="36"/>
      <c r="F7" s="36"/>
      <c r="G7" s="45"/>
    </row>
    <row r="8" spans="1:7" s="2" customFormat="1" ht="18.75">
      <c r="A8" s="53"/>
      <c r="B8" s="54" t="s">
        <v>1</v>
      </c>
      <c r="C8" s="32" t="s">
        <v>2</v>
      </c>
      <c r="D8" s="55"/>
      <c r="E8" s="56"/>
      <c r="F8" s="57"/>
      <c r="G8" s="56"/>
    </row>
    <row r="9" spans="1:7" s="2" customFormat="1" ht="15">
      <c r="A9" s="53"/>
      <c r="B9" s="58"/>
      <c r="C9" s="33" t="s">
        <v>64</v>
      </c>
      <c r="D9" s="55"/>
      <c r="E9" s="56"/>
      <c r="F9" s="57"/>
      <c r="G9" s="56"/>
    </row>
    <row r="10" spans="1:7" s="3" customFormat="1" ht="12.75">
      <c r="A10" s="5"/>
      <c r="B10" s="4" t="s">
        <v>3</v>
      </c>
      <c r="C10" s="59" t="s">
        <v>4</v>
      </c>
      <c r="D10" s="59"/>
      <c r="E10" s="42"/>
      <c r="F10" s="37"/>
      <c r="G10" s="42"/>
    </row>
    <row r="11" spans="1:7" ht="12.75">
      <c r="A11" s="24">
        <v>1</v>
      </c>
      <c r="B11" s="24"/>
      <c r="C11" s="25" t="s">
        <v>5</v>
      </c>
      <c r="D11" s="24" t="s">
        <v>6</v>
      </c>
      <c r="E11" s="35">
        <v>0.332</v>
      </c>
      <c r="F11" s="35"/>
      <c r="G11" s="37">
        <f>ROUND(E11*F11,2)</f>
        <v>0</v>
      </c>
    </row>
    <row r="12" spans="1:7" s="18" customFormat="1" ht="25.5">
      <c r="A12" s="15"/>
      <c r="B12" s="26" t="s">
        <v>7</v>
      </c>
      <c r="C12" s="70" t="s">
        <v>103</v>
      </c>
      <c r="D12" s="20"/>
      <c r="E12" s="40"/>
      <c r="F12" s="36"/>
      <c r="G12" s="36"/>
    </row>
    <row r="13" spans="1:7" s="1" customFormat="1" ht="12.75">
      <c r="A13" s="24">
        <v>2</v>
      </c>
      <c r="B13" s="6"/>
      <c r="C13" s="69" t="s">
        <v>104</v>
      </c>
      <c r="D13" s="49" t="s">
        <v>8</v>
      </c>
      <c r="E13" s="50">
        <v>9</v>
      </c>
      <c r="F13" s="37"/>
      <c r="G13" s="37">
        <f>ROUND(E13*F13,2)</f>
        <v>0</v>
      </c>
    </row>
    <row r="14" spans="1:7" s="28" customFormat="1" ht="15.75">
      <c r="A14" s="24">
        <v>3</v>
      </c>
      <c r="B14" s="25"/>
      <c r="C14" s="25" t="s">
        <v>9</v>
      </c>
      <c r="D14" s="24" t="s">
        <v>75</v>
      </c>
      <c r="E14" s="35">
        <v>10</v>
      </c>
      <c r="F14" s="35"/>
      <c r="G14" s="35">
        <f>ROUND(E14*F14,2)</f>
        <v>0</v>
      </c>
    </row>
    <row r="15" spans="1:7" ht="15.75">
      <c r="A15" s="84" t="s">
        <v>92</v>
      </c>
      <c r="B15" s="85"/>
      <c r="C15" s="85"/>
      <c r="D15" s="85"/>
      <c r="E15" s="86"/>
      <c r="F15" s="35" t="s">
        <v>72</v>
      </c>
      <c r="G15" s="48">
        <f>SUM(G11:G14)</f>
        <v>0</v>
      </c>
    </row>
    <row r="16" spans="1:7" s="18" customFormat="1" ht="25.5">
      <c r="A16" s="24"/>
      <c r="B16" s="26" t="s">
        <v>10</v>
      </c>
      <c r="C16" s="70" t="s">
        <v>100</v>
      </c>
      <c r="D16" s="11"/>
      <c r="E16" s="41"/>
      <c r="F16" s="35"/>
      <c r="G16" s="36"/>
    </row>
    <row r="17" spans="1:7" ht="15.75">
      <c r="A17" s="24">
        <v>4</v>
      </c>
      <c r="B17" s="15"/>
      <c r="C17" s="10" t="s">
        <v>83</v>
      </c>
      <c r="D17" s="5" t="s">
        <v>52</v>
      </c>
      <c r="E17" s="35">
        <v>73</v>
      </c>
      <c r="F17" s="35"/>
      <c r="G17" s="37">
        <f>ROUND(E17*F17,2)</f>
        <v>0</v>
      </c>
    </row>
    <row r="18" spans="1:7" ht="15.75">
      <c r="A18" s="24">
        <v>5</v>
      </c>
      <c r="B18" s="15"/>
      <c r="C18" s="25" t="s">
        <v>81</v>
      </c>
      <c r="D18" s="5" t="s">
        <v>52</v>
      </c>
      <c r="E18" s="35">
        <v>479</v>
      </c>
      <c r="F18" s="35"/>
      <c r="G18" s="37">
        <f aca="true" t="shared" si="0" ref="G18:G25">ROUND(E18*F18,2)</f>
        <v>0</v>
      </c>
    </row>
    <row r="19" spans="1:7" ht="12.75">
      <c r="A19" s="24">
        <v>6</v>
      </c>
      <c r="B19" s="15"/>
      <c r="C19" s="10" t="s">
        <v>90</v>
      </c>
      <c r="D19" s="5" t="s">
        <v>82</v>
      </c>
      <c r="E19" s="35">
        <v>25</v>
      </c>
      <c r="F19" s="35"/>
      <c r="G19" s="37">
        <f t="shared" si="0"/>
        <v>0</v>
      </c>
    </row>
    <row r="20" spans="1:7" ht="12.75">
      <c r="A20" s="24">
        <v>7</v>
      </c>
      <c r="B20" s="19"/>
      <c r="C20" s="10" t="s">
        <v>69</v>
      </c>
      <c r="D20" s="24" t="s">
        <v>82</v>
      </c>
      <c r="E20" s="35">
        <v>121</v>
      </c>
      <c r="F20" s="35"/>
      <c r="G20" s="37">
        <f t="shared" si="0"/>
        <v>0</v>
      </c>
    </row>
    <row r="21" spans="1:7" ht="15.75">
      <c r="A21" s="24">
        <v>8</v>
      </c>
      <c r="B21" s="19"/>
      <c r="C21" s="25" t="s">
        <v>84</v>
      </c>
      <c r="D21" s="5" t="s">
        <v>52</v>
      </c>
      <c r="E21" s="35">
        <v>17</v>
      </c>
      <c r="F21" s="35"/>
      <c r="G21" s="37">
        <f t="shared" si="0"/>
        <v>0</v>
      </c>
    </row>
    <row r="22" spans="1:7" ht="15.75">
      <c r="A22" s="24">
        <v>9</v>
      </c>
      <c r="B22" s="19"/>
      <c r="C22" s="25" t="s">
        <v>85</v>
      </c>
      <c r="D22" s="5" t="s">
        <v>52</v>
      </c>
      <c r="E22" s="35">
        <v>23</v>
      </c>
      <c r="F22" s="35"/>
      <c r="G22" s="37">
        <f t="shared" si="0"/>
        <v>0</v>
      </c>
    </row>
    <row r="23" spans="1:7" ht="15.75">
      <c r="A23" s="24">
        <v>10</v>
      </c>
      <c r="B23" s="19"/>
      <c r="C23" s="25" t="s">
        <v>89</v>
      </c>
      <c r="D23" s="5" t="s">
        <v>52</v>
      </c>
      <c r="E23" s="35">
        <v>15</v>
      </c>
      <c r="F23" s="35"/>
      <c r="G23" s="37">
        <f t="shared" si="0"/>
        <v>0</v>
      </c>
    </row>
    <row r="24" spans="1:7" ht="15.75">
      <c r="A24" s="24">
        <v>11</v>
      </c>
      <c r="B24" s="19"/>
      <c r="C24" s="25" t="s">
        <v>86</v>
      </c>
      <c r="D24" s="24" t="s">
        <v>87</v>
      </c>
      <c r="E24" s="35">
        <v>6.8</v>
      </c>
      <c r="F24" s="35"/>
      <c r="G24" s="37">
        <f t="shared" si="0"/>
        <v>0</v>
      </c>
    </row>
    <row r="25" spans="1:7" ht="15.75">
      <c r="A25" s="24">
        <v>12</v>
      </c>
      <c r="B25" s="19"/>
      <c r="C25" s="25" t="s">
        <v>88</v>
      </c>
      <c r="D25" s="24" t="s">
        <v>87</v>
      </c>
      <c r="E25" s="35">
        <v>2</v>
      </c>
      <c r="F25" s="35"/>
      <c r="G25" s="37">
        <f t="shared" si="0"/>
        <v>0</v>
      </c>
    </row>
    <row r="26" spans="1:7" ht="15.75">
      <c r="A26" s="87" t="s">
        <v>93</v>
      </c>
      <c r="B26" s="88"/>
      <c r="C26" s="88"/>
      <c r="D26" s="88"/>
      <c r="E26" s="89"/>
      <c r="F26" s="35" t="s">
        <v>72</v>
      </c>
      <c r="G26" s="48">
        <f>SUM(G17:G25)</f>
        <v>0</v>
      </c>
    </row>
    <row r="27" spans="1:7" s="14" customFormat="1" ht="12.75">
      <c r="A27" s="24"/>
      <c r="B27" s="19"/>
      <c r="C27" s="11" t="s">
        <v>74</v>
      </c>
      <c r="D27" s="24"/>
      <c r="E27" s="35"/>
      <c r="F27" s="35"/>
      <c r="G27" s="35"/>
    </row>
    <row r="28" spans="1:7" s="30" customFormat="1" ht="18.75">
      <c r="A28" s="60"/>
      <c r="B28" s="31" t="s">
        <v>13</v>
      </c>
      <c r="C28" s="32" t="s">
        <v>14</v>
      </c>
      <c r="D28" s="33"/>
      <c r="E28" s="43"/>
      <c r="F28" s="38"/>
      <c r="G28" s="35"/>
    </row>
    <row r="29" spans="1:7" s="30" customFormat="1" ht="14.25">
      <c r="A29" s="24"/>
      <c r="B29" s="26" t="s">
        <v>15</v>
      </c>
      <c r="C29" s="11" t="s">
        <v>16</v>
      </c>
      <c r="D29" s="11"/>
      <c r="E29" s="41"/>
      <c r="F29" s="35"/>
      <c r="G29" s="35"/>
    </row>
    <row r="30" spans="1:7" s="17" customFormat="1" ht="15.75">
      <c r="A30" s="5">
        <v>13</v>
      </c>
      <c r="B30" s="6"/>
      <c r="C30" s="6" t="s">
        <v>57</v>
      </c>
      <c r="D30" s="5" t="s">
        <v>53</v>
      </c>
      <c r="E30" s="37">
        <v>30</v>
      </c>
      <c r="F30" s="37"/>
      <c r="G30" s="35">
        <f>ROUND(E30*F30,2)</f>
        <v>0</v>
      </c>
    </row>
    <row r="31" spans="1:7" s="17" customFormat="1" ht="25.5">
      <c r="A31" s="5"/>
      <c r="B31" s="6"/>
      <c r="C31" s="67" t="s">
        <v>91</v>
      </c>
      <c r="D31" s="5" t="s">
        <v>51</v>
      </c>
      <c r="E31" s="37">
        <v>950</v>
      </c>
      <c r="F31" s="37"/>
      <c r="G31" s="35">
        <f>ROUND(E31*F31,2)</f>
        <v>0</v>
      </c>
    </row>
    <row r="32" spans="1:7" s="34" customFormat="1" ht="12.75">
      <c r="A32" s="24"/>
      <c r="B32" s="26" t="s">
        <v>70</v>
      </c>
      <c r="C32" s="11" t="s">
        <v>17</v>
      </c>
      <c r="D32" s="11"/>
      <c r="E32" s="41"/>
      <c r="F32" s="35"/>
      <c r="G32" s="35"/>
    </row>
    <row r="33" spans="1:7" s="1" customFormat="1" ht="15.75">
      <c r="A33" s="5">
        <v>14</v>
      </c>
      <c r="B33" s="6"/>
      <c r="C33" s="6" t="s">
        <v>18</v>
      </c>
      <c r="D33" s="5" t="s">
        <v>53</v>
      </c>
      <c r="E33" s="35">
        <v>1208</v>
      </c>
      <c r="F33" s="37"/>
      <c r="G33" s="35">
        <f>ROUND(E33*F33,2)</f>
        <v>0</v>
      </c>
    </row>
    <row r="34" spans="1:7" s="28" customFormat="1" ht="15.75">
      <c r="A34" s="90" t="s">
        <v>94</v>
      </c>
      <c r="B34" s="91"/>
      <c r="C34" s="91"/>
      <c r="D34" s="91"/>
      <c r="E34" s="92"/>
      <c r="F34" s="35" t="s">
        <v>72</v>
      </c>
      <c r="G34" s="48">
        <f>SUM(G30:G33)</f>
        <v>0</v>
      </c>
    </row>
    <row r="35" spans="1:7" s="28" customFormat="1" ht="15">
      <c r="A35" s="60"/>
      <c r="B35" s="61"/>
      <c r="C35" s="11" t="s">
        <v>58</v>
      </c>
      <c r="D35" s="60"/>
      <c r="E35" s="38"/>
      <c r="F35" s="38"/>
      <c r="G35" s="38"/>
    </row>
    <row r="36" spans="1:7" s="30" customFormat="1" ht="18.75">
      <c r="A36" s="24"/>
      <c r="B36" s="31" t="s">
        <v>19</v>
      </c>
      <c r="C36" s="32" t="s">
        <v>20</v>
      </c>
      <c r="D36" s="33"/>
      <c r="E36" s="43"/>
      <c r="F36" s="38"/>
      <c r="G36" s="35"/>
    </row>
    <row r="37" spans="1:7" s="29" customFormat="1" ht="12.75">
      <c r="A37" s="24"/>
      <c r="B37" s="26" t="s">
        <v>21</v>
      </c>
      <c r="C37" s="11" t="s">
        <v>22</v>
      </c>
      <c r="D37" s="11"/>
      <c r="E37" s="41"/>
      <c r="F37" s="35"/>
      <c r="G37" s="35"/>
    </row>
    <row r="38" spans="1:7" s="9" customFormat="1" ht="12.75">
      <c r="A38" s="24">
        <v>15</v>
      </c>
      <c r="B38" s="26"/>
      <c r="C38" s="10" t="s">
        <v>56</v>
      </c>
      <c r="D38" s="24" t="s">
        <v>12</v>
      </c>
      <c r="E38" s="35">
        <v>5</v>
      </c>
      <c r="F38" s="35"/>
      <c r="G38" s="35">
        <f aca="true" t="shared" si="1" ref="G38:G44">ROUND(E38*F38,2)</f>
        <v>0</v>
      </c>
    </row>
    <row r="39" spans="1:7" s="9" customFormat="1" ht="12.75">
      <c r="A39" s="24">
        <v>16</v>
      </c>
      <c r="B39" s="26"/>
      <c r="C39" s="10" t="s">
        <v>66</v>
      </c>
      <c r="D39" s="24" t="s">
        <v>12</v>
      </c>
      <c r="E39" s="35">
        <v>2</v>
      </c>
      <c r="F39" s="35"/>
      <c r="G39" s="35">
        <f t="shared" si="1"/>
        <v>0</v>
      </c>
    </row>
    <row r="40" spans="1:7" s="9" customFormat="1" ht="12.75">
      <c r="A40" s="24">
        <v>17</v>
      </c>
      <c r="B40" s="26"/>
      <c r="C40" s="25" t="s">
        <v>55</v>
      </c>
      <c r="D40" s="24" t="s">
        <v>12</v>
      </c>
      <c r="E40" s="35">
        <v>4</v>
      </c>
      <c r="F40" s="35"/>
      <c r="G40" s="35">
        <f t="shared" si="1"/>
        <v>0</v>
      </c>
    </row>
    <row r="41" spans="1:7" s="9" customFormat="1" ht="12.75">
      <c r="A41" s="24">
        <v>18</v>
      </c>
      <c r="B41" s="26"/>
      <c r="C41" s="10" t="s">
        <v>67</v>
      </c>
      <c r="D41" s="24" t="s">
        <v>12</v>
      </c>
      <c r="E41" s="35">
        <v>2</v>
      </c>
      <c r="F41" s="35"/>
      <c r="G41" s="35">
        <f t="shared" si="1"/>
        <v>0</v>
      </c>
    </row>
    <row r="42" spans="1:7" s="9" customFormat="1" ht="25.5">
      <c r="A42" s="24">
        <v>19</v>
      </c>
      <c r="B42" s="26"/>
      <c r="C42" s="10" t="s">
        <v>113</v>
      </c>
      <c r="D42" s="24" t="s">
        <v>8</v>
      </c>
      <c r="E42" s="35">
        <v>2</v>
      </c>
      <c r="F42" s="35"/>
      <c r="G42" s="35">
        <f t="shared" si="1"/>
        <v>0</v>
      </c>
    </row>
    <row r="43" spans="1:7" s="9" customFormat="1" ht="33" customHeight="1">
      <c r="A43" s="24">
        <v>20</v>
      </c>
      <c r="B43" s="26"/>
      <c r="C43" s="10" t="s">
        <v>117</v>
      </c>
      <c r="D43" s="24" t="s">
        <v>8</v>
      </c>
      <c r="E43" s="35">
        <v>2</v>
      </c>
      <c r="F43" s="35"/>
      <c r="G43" s="35">
        <f t="shared" si="1"/>
        <v>0</v>
      </c>
    </row>
    <row r="44" spans="1:7" s="9" customFormat="1" ht="25.5">
      <c r="A44" s="24">
        <v>21</v>
      </c>
      <c r="B44" s="26"/>
      <c r="C44" s="10" t="s">
        <v>101</v>
      </c>
      <c r="D44" s="24" t="s">
        <v>82</v>
      </c>
      <c r="E44" s="35">
        <v>22</v>
      </c>
      <c r="F44" s="35"/>
      <c r="G44" s="35">
        <f t="shared" si="1"/>
        <v>0</v>
      </c>
    </row>
    <row r="45" spans="1:7" s="29" customFormat="1" ht="15.75">
      <c r="A45" s="100" t="s">
        <v>95</v>
      </c>
      <c r="B45" s="91"/>
      <c r="C45" s="91"/>
      <c r="D45" s="91"/>
      <c r="E45" s="92"/>
      <c r="F45" s="35" t="s">
        <v>72</v>
      </c>
      <c r="G45" s="48">
        <f>SUM(G38:G44)</f>
        <v>0</v>
      </c>
    </row>
    <row r="46" spans="1:7" s="29" customFormat="1" ht="14.25">
      <c r="A46" s="24"/>
      <c r="B46" s="24"/>
      <c r="C46" s="62" t="s">
        <v>59</v>
      </c>
      <c r="D46" s="24"/>
      <c r="E46" s="35"/>
      <c r="F46" s="35"/>
      <c r="G46" s="35"/>
    </row>
    <row r="47" spans="1:7" s="29" customFormat="1" ht="14.25">
      <c r="A47" s="24"/>
      <c r="B47" s="24"/>
      <c r="C47" s="62" t="s">
        <v>60</v>
      </c>
      <c r="D47" s="24"/>
      <c r="E47" s="35"/>
      <c r="F47" s="35"/>
      <c r="G47" s="35"/>
    </row>
    <row r="48" spans="1:7" s="27" customFormat="1" ht="12.75">
      <c r="A48" s="24"/>
      <c r="B48" s="24"/>
      <c r="C48" s="11" t="s">
        <v>61</v>
      </c>
      <c r="D48" s="24"/>
      <c r="E48" s="35"/>
      <c r="F48" s="35"/>
      <c r="G48" s="35"/>
    </row>
    <row r="49" spans="1:7" s="27" customFormat="1" ht="12.75">
      <c r="A49" s="24"/>
      <c r="B49" s="24"/>
      <c r="C49" s="11" t="s">
        <v>62</v>
      </c>
      <c r="D49" s="24"/>
      <c r="E49" s="35"/>
      <c r="F49" s="35"/>
      <c r="G49" s="35"/>
    </row>
    <row r="50" spans="1:7" s="27" customFormat="1" ht="18.75">
      <c r="A50" s="24"/>
      <c r="B50" s="31" t="s">
        <v>23</v>
      </c>
      <c r="C50" s="32" t="s">
        <v>24</v>
      </c>
      <c r="D50" s="33"/>
      <c r="E50" s="43"/>
      <c r="F50" s="38"/>
      <c r="G50" s="35"/>
    </row>
    <row r="51" spans="1:7" s="27" customFormat="1" ht="12.75">
      <c r="A51" s="24"/>
      <c r="B51" s="26" t="s">
        <v>25</v>
      </c>
      <c r="C51" s="11" t="s">
        <v>26</v>
      </c>
      <c r="D51" s="11"/>
      <c r="E51" s="41"/>
      <c r="F51" s="35"/>
      <c r="G51" s="35"/>
    </row>
    <row r="52" spans="1:7" s="17" customFormat="1" ht="25.5">
      <c r="A52" s="5">
        <v>22</v>
      </c>
      <c r="B52" s="6"/>
      <c r="C52" s="7" t="s">
        <v>102</v>
      </c>
      <c r="D52" s="5" t="s">
        <v>51</v>
      </c>
      <c r="E52" s="35">
        <v>450</v>
      </c>
      <c r="F52" s="35"/>
      <c r="G52" s="35">
        <f>ROUND(E52*F52,2)</f>
        <v>0</v>
      </c>
    </row>
    <row r="53" spans="1:7" s="17" customFormat="1" ht="25.5">
      <c r="A53" s="5">
        <v>23</v>
      </c>
      <c r="B53" s="6"/>
      <c r="C53" s="7" t="s">
        <v>105</v>
      </c>
      <c r="D53" s="5" t="s">
        <v>51</v>
      </c>
      <c r="E53" s="35">
        <v>54</v>
      </c>
      <c r="F53" s="35"/>
      <c r="G53" s="35">
        <f>ROUND(E53*F53,2)</f>
        <v>0</v>
      </c>
    </row>
    <row r="54" spans="1:7" s="17" customFormat="1" ht="25.5">
      <c r="A54" s="5">
        <v>24</v>
      </c>
      <c r="B54" s="6"/>
      <c r="C54" s="7" t="s">
        <v>79</v>
      </c>
      <c r="D54" s="5" t="s">
        <v>51</v>
      </c>
      <c r="E54" s="35">
        <v>912</v>
      </c>
      <c r="F54" s="35"/>
      <c r="G54" s="35">
        <f>ROUND(E54*F54,2)</f>
        <v>0</v>
      </c>
    </row>
    <row r="55" spans="1:7" s="17" customFormat="1" ht="25.5">
      <c r="A55" s="5">
        <v>25</v>
      </c>
      <c r="B55" s="6"/>
      <c r="C55" s="7" t="s">
        <v>80</v>
      </c>
      <c r="D55" s="5" t="s">
        <v>51</v>
      </c>
      <c r="E55" s="35">
        <v>54</v>
      </c>
      <c r="F55" s="35"/>
      <c r="G55" s="35">
        <f>ROUND(E55*F55,2)</f>
        <v>0</v>
      </c>
    </row>
    <row r="56" spans="1:7" s="17" customFormat="1" ht="15.75">
      <c r="A56" s="96" t="s">
        <v>96</v>
      </c>
      <c r="B56" s="97"/>
      <c r="C56" s="97"/>
      <c r="D56" s="97"/>
      <c r="E56" s="98"/>
      <c r="F56" s="35" t="s">
        <v>72</v>
      </c>
      <c r="G56" s="48">
        <f>SUM(G52:G55)</f>
        <v>0</v>
      </c>
    </row>
    <row r="57" spans="1:7" s="30" customFormat="1" ht="18.75">
      <c r="A57" s="24"/>
      <c r="B57" s="31" t="s">
        <v>27</v>
      </c>
      <c r="C57" s="32" t="s">
        <v>28</v>
      </c>
      <c r="D57" s="33"/>
      <c r="E57" s="43"/>
      <c r="F57" s="38"/>
      <c r="G57" s="35"/>
    </row>
    <row r="58" spans="1:7" s="30" customFormat="1" ht="14.25">
      <c r="A58" s="24"/>
      <c r="B58" s="26" t="s">
        <v>29</v>
      </c>
      <c r="C58" s="11" t="s">
        <v>65</v>
      </c>
      <c r="D58" s="11"/>
      <c r="E58" s="41"/>
      <c r="F58" s="35"/>
      <c r="G58" s="35"/>
    </row>
    <row r="59" spans="1:7" s="2" customFormat="1" ht="15.75">
      <c r="A59" s="5">
        <v>26</v>
      </c>
      <c r="B59" s="6"/>
      <c r="C59" s="6" t="s">
        <v>30</v>
      </c>
      <c r="D59" s="5" t="s">
        <v>51</v>
      </c>
      <c r="E59" s="37">
        <v>1252</v>
      </c>
      <c r="F59" s="37"/>
      <c r="G59" s="35">
        <f>ROUND(E59*F59,2)</f>
        <v>0</v>
      </c>
    </row>
    <row r="60" spans="1:7" s="2" customFormat="1" ht="14.25">
      <c r="A60" s="5"/>
      <c r="B60" s="4" t="s">
        <v>31</v>
      </c>
      <c r="C60" s="8" t="s">
        <v>32</v>
      </c>
      <c r="D60" s="8"/>
      <c r="E60" s="42"/>
      <c r="F60" s="37"/>
      <c r="G60" s="37"/>
    </row>
    <row r="61" spans="1:7" s="2" customFormat="1" ht="15.75">
      <c r="A61" s="5">
        <v>27</v>
      </c>
      <c r="B61" s="6"/>
      <c r="C61" s="6" t="s">
        <v>114</v>
      </c>
      <c r="D61" s="5" t="s">
        <v>51</v>
      </c>
      <c r="E61" s="37">
        <v>1252</v>
      </c>
      <c r="F61" s="37"/>
      <c r="G61" s="35">
        <f>ROUND(E61*F61,2)</f>
        <v>0</v>
      </c>
    </row>
    <row r="62" spans="1:7" s="2" customFormat="1" ht="15.75">
      <c r="A62" s="99" t="s">
        <v>97</v>
      </c>
      <c r="B62" s="91"/>
      <c r="C62" s="91"/>
      <c r="D62" s="91"/>
      <c r="E62" s="92"/>
      <c r="F62" s="37" t="s">
        <v>72</v>
      </c>
      <c r="G62" s="48">
        <f>SUM(G59:G61)</f>
        <v>0</v>
      </c>
    </row>
    <row r="63" spans="1:7" s="30" customFormat="1" ht="18.75">
      <c r="A63" s="24"/>
      <c r="B63" s="31" t="s">
        <v>33</v>
      </c>
      <c r="C63" s="32" t="s">
        <v>34</v>
      </c>
      <c r="D63" s="33"/>
      <c r="E63" s="43"/>
      <c r="F63" s="38"/>
      <c r="G63" s="35"/>
    </row>
    <row r="64" spans="1:7" s="28" customFormat="1" ht="12.75">
      <c r="A64" s="24"/>
      <c r="B64" s="26" t="s">
        <v>35</v>
      </c>
      <c r="C64" s="11" t="s">
        <v>36</v>
      </c>
      <c r="D64" s="11"/>
      <c r="E64" s="41"/>
      <c r="F64" s="35"/>
      <c r="G64" s="35"/>
    </row>
    <row r="65" spans="1:7" s="28" customFormat="1" ht="12.75">
      <c r="A65" s="24">
        <v>28</v>
      </c>
      <c r="B65" s="25"/>
      <c r="C65" s="25" t="s">
        <v>37</v>
      </c>
      <c r="D65" s="24" t="s">
        <v>8</v>
      </c>
      <c r="E65" s="35">
        <v>10</v>
      </c>
      <c r="F65" s="35"/>
      <c r="G65" s="35">
        <f>ROUND(E65*F65,2)</f>
        <v>0</v>
      </c>
    </row>
    <row r="66" spans="1:7" s="34" customFormat="1" ht="25.5">
      <c r="A66" s="24">
        <v>29</v>
      </c>
      <c r="B66" s="25"/>
      <c r="C66" s="10" t="s">
        <v>54</v>
      </c>
      <c r="D66" s="24" t="s">
        <v>8</v>
      </c>
      <c r="E66" s="35">
        <v>10</v>
      </c>
      <c r="F66" s="35"/>
      <c r="G66" s="35">
        <f>ROUND(E66*F66,2)</f>
        <v>0</v>
      </c>
    </row>
    <row r="67" spans="1:7" ht="15.75">
      <c r="A67" s="96" t="s">
        <v>98</v>
      </c>
      <c r="B67" s="97"/>
      <c r="C67" s="97"/>
      <c r="D67" s="97"/>
      <c r="E67" s="98"/>
      <c r="F67" s="35" t="s">
        <v>72</v>
      </c>
      <c r="G67" s="48">
        <f>SUM(G65:G66)</f>
        <v>0</v>
      </c>
    </row>
    <row r="68" spans="1:7" s="1" customFormat="1" ht="12.75">
      <c r="A68" s="24"/>
      <c r="B68" s="6"/>
      <c r="C68" s="63" t="s">
        <v>0</v>
      </c>
      <c r="D68" s="64"/>
      <c r="E68" s="37"/>
      <c r="F68" s="37"/>
      <c r="G68" s="37"/>
    </row>
    <row r="69" spans="1:7" s="1" customFormat="1" ht="18.75">
      <c r="A69" s="5"/>
      <c r="B69" s="65" t="s">
        <v>38</v>
      </c>
      <c r="C69" s="66" t="s">
        <v>39</v>
      </c>
      <c r="D69" s="55"/>
      <c r="E69" s="56"/>
      <c r="F69" s="57"/>
      <c r="G69" s="37"/>
    </row>
    <row r="70" spans="1:7" s="1" customFormat="1" ht="12.75">
      <c r="A70" s="5"/>
      <c r="B70" s="4" t="s">
        <v>40</v>
      </c>
      <c r="C70" s="8" t="s">
        <v>41</v>
      </c>
      <c r="D70" s="8"/>
      <c r="E70" s="42"/>
      <c r="F70" s="37"/>
      <c r="G70" s="37"/>
    </row>
    <row r="71" spans="1:7" s="30" customFormat="1" ht="14.25">
      <c r="A71" s="24">
        <v>30</v>
      </c>
      <c r="B71" s="25"/>
      <c r="C71" s="25" t="s">
        <v>42</v>
      </c>
      <c r="D71" s="24" t="s">
        <v>11</v>
      </c>
      <c r="E71" s="35">
        <v>10</v>
      </c>
      <c r="F71" s="35"/>
      <c r="G71" s="35">
        <f>ROUND(E71*F71,2)</f>
        <v>0</v>
      </c>
    </row>
    <row r="72" spans="1:7" s="34" customFormat="1" ht="25.5">
      <c r="A72" s="24">
        <v>31</v>
      </c>
      <c r="B72" s="25"/>
      <c r="C72" s="10" t="s">
        <v>73</v>
      </c>
      <c r="D72" s="24" t="s">
        <v>11</v>
      </c>
      <c r="E72" s="35">
        <v>29</v>
      </c>
      <c r="F72" s="35"/>
      <c r="G72" s="35">
        <f>ROUND(E72*F72,2)</f>
        <v>0</v>
      </c>
    </row>
    <row r="73" spans="1:7" ht="12.75">
      <c r="A73" s="24"/>
      <c r="B73" s="26" t="s">
        <v>44</v>
      </c>
      <c r="C73" s="11" t="s">
        <v>45</v>
      </c>
      <c r="D73" s="11"/>
      <c r="E73" s="41"/>
      <c r="F73" s="35"/>
      <c r="G73" s="35"/>
    </row>
    <row r="74" spans="1:7" ht="12.75">
      <c r="A74" s="24">
        <v>32</v>
      </c>
      <c r="B74" s="25"/>
      <c r="C74" s="10" t="s">
        <v>68</v>
      </c>
      <c r="D74" s="24" t="s">
        <v>11</v>
      </c>
      <c r="E74" s="35">
        <v>680</v>
      </c>
      <c r="F74" s="35"/>
      <c r="G74" s="35">
        <f>ROUND(E74*F74,2)</f>
        <v>0</v>
      </c>
    </row>
    <row r="75" spans="1:7" s="28" customFormat="1" ht="12.75">
      <c r="A75" s="24"/>
      <c r="B75" s="26" t="s">
        <v>43</v>
      </c>
      <c r="C75" s="11" t="s">
        <v>71</v>
      </c>
      <c r="D75" s="11"/>
      <c r="E75" s="41"/>
      <c r="F75" s="35"/>
      <c r="G75" s="35"/>
    </row>
    <row r="76" spans="1:7" s="1" customFormat="1" ht="38.25">
      <c r="A76" s="5">
        <v>33</v>
      </c>
      <c r="B76" s="6"/>
      <c r="C76" s="10" t="s">
        <v>109</v>
      </c>
      <c r="D76" s="5" t="s">
        <v>51</v>
      </c>
      <c r="E76" s="37">
        <v>966</v>
      </c>
      <c r="F76" s="37"/>
      <c r="G76" s="35">
        <f>ROUND(E76*F76,2)</f>
        <v>0</v>
      </c>
    </row>
    <row r="77" spans="1:7" s="1" customFormat="1" ht="38.25">
      <c r="A77" s="5">
        <v>34</v>
      </c>
      <c r="B77" s="6"/>
      <c r="C77" s="10" t="s">
        <v>110</v>
      </c>
      <c r="D77" s="5" t="s">
        <v>51</v>
      </c>
      <c r="E77" s="37">
        <v>15</v>
      </c>
      <c r="F77" s="35"/>
      <c r="G77" s="35">
        <f>ROUND(E77*F77,2)</f>
        <v>0</v>
      </c>
    </row>
    <row r="78" spans="1:7" s="1" customFormat="1" ht="38.25">
      <c r="A78" s="5">
        <v>35</v>
      </c>
      <c r="B78" s="6"/>
      <c r="C78" s="10" t="s">
        <v>111</v>
      </c>
      <c r="D78" s="5" t="s">
        <v>51</v>
      </c>
      <c r="E78" s="37">
        <v>83</v>
      </c>
      <c r="F78" s="35"/>
      <c r="G78" s="35">
        <f>ROUND(E78*F78,2)</f>
        <v>0</v>
      </c>
    </row>
    <row r="79" spans="1:7" s="1" customFormat="1" ht="25.5">
      <c r="A79" s="5">
        <v>36</v>
      </c>
      <c r="B79" s="6"/>
      <c r="C79" s="10" t="s">
        <v>112</v>
      </c>
      <c r="D79" s="5" t="s">
        <v>51</v>
      </c>
      <c r="E79" s="37">
        <v>22</v>
      </c>
      <c r="F79" s="35"/>
      <c r="G79" s="35">
        <f>ROUND(E79*F79,2)</f>
        <v>0</v>
      </c>
    </row>
    <row r="80" spans="1:7" s="28" customFormat="1" ht="15.75">
      <c r="A80" s="76" t="s">
        <v>99</v>
      </c>
      <c r="B80" s="77"/>
      <c r="C80" s="77"/>
      <c r="D80" s="77"/>
      <c r="E80" s="77"/>
      <c r="F80" s="68" t="s">
        <v>72</v>
      </c>
      <c r="G80" s="48">
        <f>SUM(G71:G79)</f>
        <v>0</v>
      </c>
    </row>
    <row r="81" spans="1:7" ht="15.75">
      <c r="A81" s="80" t="s">
        <v>77</v>
      </c>
      <c r="B81" s="79"/>
      <c r="C81" s="79"/>
      <c r="D81" s="79"/>
      <c r="E81" s="79"/>
      <c r="F81" s="79"/>
      <c r="G81" s="39">
        <f>SUM(G15+G26+G34+G45+G56+G62+G67+G80)</f>
        <v>0</v>
      </c>
    </row>
    <row r="82" spans="1:7" ht="15.75">
      <c r="A82" s="78" t="s">
        <v>76</v>
      </c>
      <c r="B82" s="79"/>
      <c r="C82" s="79"/>
      <c r="D82" s="79"/>
      <c r="E82" s="79"/>
      <c r="F82" s="79"/>
      <c r="G82" s="39">
        <f>G83-G81</f>
        <v>0</v>
      </c>
    </row>
    <row r="83" spans="1:7" ht="15.75">
      <c r="A83" s="80" t="s">
        <v>78</v>
      </c>
      <c r="B83" s="79"/>
      <c r="C83" s="79"/>
      <c r="D83" s="79"/>
      <c r="E83" s="79"/>
      <c r="F83" s="79"/>
      <c r="G83" s="39">
        <f>G81*1.23</f>
        <v>0</v>
      </c>
    </row>
  </sheetData>
  <sheetProtection/>
  <mergeCells count="15">
    <mergeCell ref="A3:G3"/>
    <mergeCell ref="A56:E56"/>
    <mergeCell ref="A62:E62"/>
    <mergeCell ref="A67:E67"/>
    <mergeCell ref="A45:E45"/>
    <mergeCell ref="A80:E80"/>
    <mergeCell ref="A82:F82"/>
    <mergeCell ref="A83:F83"/>
    <mergeCell ref="A1:G1"/>
    <mergeCell ref="A4:G4"/>
    <mergeCell ref="A81:F81"/>
    <mergeCell ref="A15:E15"/>
    <mergeCell ref="A26:E26"/>
    <mergeCell ref="A34:E34"/>
    <mergeCell ref="A2:G2"/>
  </mergeCells>
  <printOptions/>
  <pageMargins left="0.15748031496062992" right="0.15748031496062992" top="0.5905511811023623" bottom="0.984251968503937" header="0.1968503937007874" footer="0.3937007874015748"/>
  <pageSetup horizontalDpi="600" verticalDpi="600" orientation="portrait" paperSize="9" r:id="rId1"/>
  <headerFooter alignWithMargins="0">
    <oddHeader>&amp;R&amp;"Times New Roman CE,Normalny"&amp;12&amp;P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TRANSPROJEKT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Właściciel</cp:lastModifiedBy>
  <cp:lastPrinted>2011-05-23T07:07:37Z</cp:lastPrinted>
  <dcterms:created xsi:type="dcterms:W3CDTF">2008-01-10T08:46:53Z</dcterms:created>
  <dcterms:modified xsi:type="dcterms:W3CDTF">2011-05-25T12:30:35Z</dcterms:modified>
  <cp:category/>
  <cp:version/>
  <cp:contentType/>
  <cp:contentStatus/>
</cp:coreProperties>
</file>