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<sst xmlns="http://schemas.openxmlformats.org/spreadsheetml/2006/main" count="215" uniqueCount="121">
  <si>
    <t>Podstawa</t>
  </si>
  <si>
    <t>Opis</t>
  </si>
  <si>
    <t>Cena zł (netto)</t>
  </si>
  <si>
    <t>m</t>
  </si>
  <si>
    <t>m2</t>
  </si>
  <si>
    <t>Razem Dział 2</t>
  </si>
  <si>
    <t>Razem Dział 3</t>
  </si>
  <si>
    <t>m3</t>
  </si>
  <si>
    <t>Razem Dział 4</t>
  </si>
  <si>
    <t>Regulacja pionowa studzienek telefonicznych</t>
  </si>
  <si>
    <t>szt</t>
  </si>
  <si>
    <t>Razem Dział 5</t>
  </si>
  <si>
    <t>t</t>
  </si>
  <si>
    <t>Razem Dział 6</t>
  </si>
  <si>
    <t>Razem Dział 7</t>
  </si>
  <si>
    <t>km</t>
  </si>
  <si>
    <t>Razem Dział 8</t>
  </si>
  <si>
    <t>Roboty pomiarowe przy liniowych robotach ziemnych - trasa dróg w terenie równinnym</t>
  </si>
  <si>
    <t>Rozebranie krawężników betonowych na podsypce piaskowej</t>
  </si>
  <si>
    <t>Rozebranie nawierzchni chodników z płyt betonowych o wymiarach 35x35x5cm na podsypce piaskowej</t>
  </si>
  <si>
    <t>Rozebranie obrzeży o wymiarach 6x20cm na podsypce piaskowej</t>
  </si>
  <si>
    <t>Obrzeża betonowe o wymiarach 30x8cm na podsypce cementowo-piaskowej z wypełnieniem spoin zaprawą cementową</t>
  </si>
  <si>
    <t>Regulacja zaworów wodociągowych i gazowych</t>
  </si>
  <si>
    <t>Regulacja pionowa włazów kanałowych</t>
  </si>
  <si>
    <t>Ręczne wykonanie trawników dywanowych siewem z nawożeniem w gruncie kategorii  III</t>
  </si>
  <si>
    <t>Transport wewnętrzny samochodem o ładowności do 5t materiałów sztukowych o masie od 200 do 1000kg z załadunkiem i wyładunkiem mechanicznym</t>
  </si>
  <si>
    <t>ZAKRES RZECZOWO - FINANSOWY</t>
  </si>
  <si>
    <t>Wywiezienie gruzu spryzmowanego samochodami samowyładowczymi na odległość do 1km</t>
  </si>
  <si>
    <t>Ilość</t>
  </si>
  <si>
    <t>1. Roboty przygotowawcze</t>
  </si>
  <si>
    <t>2. Roboty rozbiórkowe</t>
  </si>
  <si>
    <t>Rozebranie krawężników kamiennych o wymiarach 12x30cm na podsypce piaskowej</t>
  </si>
  <si>
    <t>Rozebranie obrzeży o wymiarach 8x30cm na podsypce piaskowej</t>
  </si>
  <si>
    <t>Rozebranie chodników,wysepek przystankowych i przejść dla pieszych z płyt betonowych o wymiarach 50x50x7cm na podsypce piaskowej</t>
  </si>
  <si>
    <t>Rozebranie nawierzchni z płyt drogowych betonowych grubości 15cm ze spoinami wypełnionymi piaskiem (trylinka)</t>
  </si>
  <si>
    <t>Ręczna rozbiórka elementów konstrukcji betonowych zbrojonych - rozbiórka stropu komory 1,50*2,20*0,15</t>
  </si>
  <si>
    <t>Demontaż balustrad schodowych i balkonowych oraz konstrukcji schodów i świetlików stalowych - analogia - demontaż ogrodzenia stalowego o wys. do 0,50 m</t>
  </si>
  <si>
    <t>3. Roboty ziemne</t>
  </si>
  <si>
    <t>Koryta wykonywane na poszerzeniach jezdni lub chodników głębokości 20cm w gruncie kategorii II-IV</t>
  </si>
  <si>
    <t>Koryta wykonywane na poszerzeniach jezdni lub chodników głębokości 30cm w gruncie kategorii II-IV</t>
  </si>
  <si>
    <t>Rowki w gruncie kategorii III-IV o wymiarach 30x30cm pod krawężniki i ławy krawężnikowe</t>
  </si>
  <si>
    <t>Rowki w gruncie kategorii III-IV o wymiarach 20x20cm pod krawężniki i ławy krawężnikowe</t>
  </si>
  <si>
    <t>Wywiezienie ziemi samochodami samowyładowczymi na odległość do 1km, grunt kategorii III</t>
  </si>
  <si>
    <t>Roboty ziemne w gruncie kategorii I-III wykonywane koparkami przedsiębiernymi o pojemności łyżki 0,25m3 z transportem urobku samochodami samowyładowczymi na odległość do 1km, lecz z ziemi uprzednio zmagazynowanej w hałdach</t>
  </si>
  <si>
    <t>4. Krawężniki i obrzeża</t>
  </si>
  <si>
    <t>Krawężniki betonowe wystające o wymiarach 15x30cm, z wykonaniem ławy betonowej, na podsypce cementowo-piaskowej</t>
  </si>
  <si>
    <t>5. Podbudowa</t>
  </si>
  <si>
    <t>Podbudowy z kruszyw łamanych, warstwa górna, grubość warstwy po zagęszczeniu 10cm</t>
  </si>
  <si>
    <t>Podbudowy z kruszyw łamanych, warstwa górna, grubość warstwy po zagęszczeniu 15cm</t>
  </si>
  <si>
    <t>Podbudowy z kruszyw łamanych, warstwa dolna, grubość warstwy po zagęszczeniu 20cm</t>
  </si>
  <si>
    <t>6. Nawierzchnie</t>
  </si>
  <si>
    <t>Chodniki z kostki brukowej betonowej grubości 8cm na podsypce cementowo-piaskowej wypełnieniem spoin piaskiem - typ "starobruk" kolor szary</t>
  </si>
  <si>
    <t>Chodniki z kostki brukowej betonowej 20x10 cm grubości 8cm na podsypce cementowo-piaskowej wypełnieniem spoin piaskiem - typ "cegła" kolor czerwony</t>
  </si>
  <si>
    <t>Chodniki z kostki brukowej betonowej grubości 8cm na podsypce cementowo-piaskowej wypełnieniem spoin piaskiem - typ "cegła" kolor szary</t>
  </si>
  <si>
    <t>Chodniki z kostki brukowej betonowej grubości 8cm na podsypce cementowo-piaskowej wypełnieniem spoin piaskiem - typ "behaton" kolor szary</t>
  </si>
  <si>
    <t>Chodniki z kostki brukowej betonowej grubości 8cm na podsypce cementowo-piaskowej wypełnieniem spoin piaskiem - typ "behaton" kolor antracyt</t>
  </si>
  <si>
    <t>Chodniki z kostki brukowej betonowej grubości 8cm na podsypce cementowo-piaskowej wypełnieniem spoin piaskiem - typ "behaton" kolor czerwony</t>
  </si>
  <si>
    <t>Chodniki z płyt betonowych o wymiarach 20x20x8cm, na podsypce cementowo-piaskowej, z wypełnieniem spoin piaskiem - płytka z posypką ze żwiru płukanego np. wzór K w/g oferty firmy Taras lub równoważne.</t>
  </si>
  <si>
    <t>Chodniki z płyt betonowych o wymiarach 40x40x8cm, na podsypce cementowo-piaskowej, z wypełnieniem spoin piaskiem - płytka z posypką granitową, na białym cemencie, szlifowane</t>
  </si>
  <si>
    <t>Nawierzchnie z kostki kamiennej nieregularnej o wysokości 8cm na podsypce cementowo-piaskowej - materiał Inwestora</t>
  </si>
  <si>
    <t>Remonty cząstkowe chodników z płyt betonowych o wymiarach 35x35x5cm na podsypce cementowo-piaskowej z wypełnieniem spoin zaprawą cementową</t>
  </si>
  <si>
    <t>Remonty cząstkowe chodników z płyt betonowych o wymiarach 50x50x7cm na podsypce piaskowej z wypełnieniem spoin piaskiem</t>
  </si>
  <si>
    <t>Remonty cząstkowe nawierzchni z płyt drogowych betonowych szesciokątnych lub kwadratowych grubości 15cm z wypełnieniem spoin piaskiem (trylinka)</t>
  </si>
  <si>
    <t>7. Oznakowanie poziome i pionowe</t>
  </si>
  <si>
    <t>Linie segregacyjne i krawędziowe ciągłe malowane ręcznie farbą chlorokauczukową (schemat gier terenowych)</t>
  </si>
  <si>
    <t>8. Urządzenia obce</t>
  </si>
  <si>
    <t>9. Zieleń</t>
  </si>
  <si>
    <t>Ręczne rozścielenie ziemi urodzajnej z przerzutem na terenie płaskim</t>
  </si>
  <si>
    <t>10. Mała architektura</t>
  </si>
  <si>
    <t>Odspajanie i przewóz taczkami gruntu kategorii III na odległość do 10m (wykopy pod fundamenty siedzisk)</t>
  </si>
  <si>
    <t>Ławy fundamentowe betonowe prostokątne o szerokości do 0,6m z ręcznym układaniem betonu (fundament pod siedziska i fundament pod stojak na kosz)</t>
  </si>
  <si>
    <t>Izolacje przeciwwilgociwe powłokowe bitumiczne poziome wykonywane na zimno z emulsji asfaltowej - pierwsza warstwa</t>
  </si>
  <si>
    <t>Izolacje przeciwwilgociwe powłokowe bitumiczne poziome wykonywane na zimno z emulsji asfaltowej - każda następna warstwa ponad jedną</t>
  </si>
  <si>
    <t>Izolacje przeciwwilgociowe ław fundamentowych z papy zgrzewalnej</t>
  </si>
  <si>
    <t>Wznoszenie łącznie z licowaniem ścian budynków jednokondygnacyjnych z cegieł budowlanych pełnych o grubości 1 cegły na zaprawie cementowo-wapiennej lub cementowej (murki siedziskowe)</t>
  </si>
  <si>
    <t>Podkłady na stropie z pospółki do betonów zwykłych</t>
  </si>
  <si>
    <t>Warstwy wyrównawcze pod posadzki z zaprawy cementowej grubości 40 mm, zatarte na gładko (wylewka cementowa pod siedziskami)</t>
  </si>
  <si>
    <t>Wykonanie siedzisk z desek bukowych malowanych lakierobejcą, mocowanych śrubami ze stali nierdzewnej</t>
  </si>
  <si>
    <t>Montaż stojaków rowerowych czterostanowiskowych</t>
  </si>
  <si>
    <t>Montaż kosza  na śmieci np. firmy Otto typu Kopenhaga lub równoważne</t>
  </si>
  <si>
    <t>Wykopy ciągłe lub jamiste w gruncie kategorii III ze skarpami o szerokości dna do 1,5m i głębokości do 1,5m ze złożeniem urobku na odkład (wykop pod odwodnienie)</t>
  </si>
  <si>
    <t>Podkłady na podłożu gruntowym z pospółki do betonów zwykłych</t>
  </si>
  <si>
    <t>Izolacje kanałów, rowów itp. ułożenie geowłókniny</t>
  </si>
  <si>
    <t>Podkłady z ubitych materiałów sypkich na podł. gruntowym, zasypanie opaski drenażowej otoczakami. (materiał Inwestora)</t>
  </si>
  <si>
    <t>Ogrodzenie z systemowegon ocynkowanego ogniowo i malowanego proszkowo ogrodzenia np. typu Meander firmy Bendex. (ogrodzenie pomiędzy słupkami) lub równoważne</t>
  </si>
  <si>
    <t>Wywiezienie gruzu spryzmowanego samochodami samowyładowczymi - na każdy następny 1km ponad 1kmwraz z przyjęciem gruzu na wysypisku - krotność 9</t>
  </si>
  <si>
    <t>Wywiezienie ziemi samochodami samowyładowczymi - na każdy następny 1km ponad 1km - krotność 9</t>
  </si>
  <si>
    <t>Nakłady uzupełniające do tablicy 1507 na transport materiałów sztukowych na dalsze 0,5km ponad 0,5km samochodem skrzyniowym o ładowności do 5t - krotność 7</t>
  </si>
  <si>
    <t>Wartość zł (5x6)</t>
  </si>
  <si>
    <t>J. m.</t>
  </si>
  <si>
    <t>L. p.</t>
  </si>
  <si>
    <t>Razem Dział 9</t>
  </si>
  <si>
    <r>
      <t xml:space="preserve">Załącznik nr 2.1 do </t>
    </r>
    <r>
      <rPr>
        <b/>
        <sz val="9"/>
        <rFont val="Times New Roman CE"/>
        <family val="1"/>
      </rPr>
      <t>SIWZ.ZP.271.1.13.2011</t>
    </r>
  </si>
  <si>
    <t>Wartość ogółem netto (zł)</t>
  </si>
  <si>
    <t>Wartość podatku VAT (zł)</t>
  </si>
  <si>
    <t>Wartość ogółem brutto (zł)</t>
  </si>
  <si>
    <t>Razem Dział 10</t>
  </si>
  <si>
    <t>Załącznik nr 1                                                                                                     do umowy nr WIM/...../2011                                                                          z dnia .............. 2011 r.</t>
  </si>
  <si>
    <t>D-01.02.04</t>
  </si>
  <si>
    <t>D-01.02.03</t>
  </si>
  <si>
    <t>D-04.01.01</t>
  </si>
  <si>
    <t>D-04.04.04</t>
  </si>
  <si>
    <t>D-05.03.23</t>
  </si>
  <si>
    <t>D-05.03.01</t>
  </si>
  <si>
    <t>D-08.02.01</t>
  </si>
  <si>
    <t>D-08.01.01</t>
  </si>
  <si>
    <t>D-08.03.01</t>
  </si>
  <si>
    <t>D-08.02.01a</t>
  </si>
  <si>
    <t>D-05.03.03a</t>
  </si>
  <si>
    <t>D-07.01.01</t>
  </si>
  <si>
    <t>D-07.05.01</t>
  </si>
  <si>
    <t>D-01.01.01</t>
  </si>
  <si>
    <t>D-02.00.00</t>
  </si>
  <si>
    <t>D-10.01.01</t>
  </si>
  <si>
    <t>D-04.04.01</t>
  </si>
  <si>
    <t>D-04.06.01</t>
  </si>
  <si>
    <t>D-07.06.01</t>
  </si>
  <si>
    <t>instrukcja montażu producenta</t>
  </si>
  <si>
    <t>D-09.01.00</t>
  </si>
  <si>
    <t>D-09.01.01</t>
  </si>
  <si>
    <t>Bariery jednostronne o masie np. typu TRIO firmy GEMMA lub równoważne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</si>
</sst>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4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0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2" fontId="23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50" zoomScaleNormal="150" zoomScalePageLayoutView="0" workbookViewId="0" topLeftCell="A85">
      <selection activeCell="C64" sqref="C64"/>
    </sheetView>
  </sheetViews>
  <sheetFormatPr defaultColWidth="9.00390625" defaultRowHeight="12.75"/>
  <cols>
    <col min="1" max="1" width="4.25390625" style="12" customWidth="1"/>
    <col min="2" max="2" width="10.00390625" style="3" customWidth="1"/>
    <col min="3" max="3" width="39.75390625" style="4" customWidth="1"/>
    <col min="4" max="4" width="6.625" style="12" customWidth="1"/>
    <col min="5" max="5" width="9.875" style="5" customWidth="1"/>
    <col min="6" max="6" width="9.125" style="5" customWidth="1"/>
    <col min="7" max="7" width="11.125" style="5" customWidth="1"/>
    <col min="8" max="8" width="9.125" style="6" customWidth="1"/>
    <col min="9" max="16384" width="9.125" style="2" customWidth="1"/>
  </cols>
  <sheetData>
    <row r="1" spans="4:6" ht="17.25" customHeight="1">
      <c r="D1" s="34" t="s">
        <v>92</v>
      </c>
      <c r="E1" s="35"/>
      <c r="F1" s="35"/>
    </row>
    <row r="2" spans="4:6" ht="18.75" customHeight="1">
      <c r="D2" s="35"/>
      <c r="E2" s="35"/>
      <c r="F2" s="35"/>
    </row>
    <row r="3" spans="4:6" ht="12.75">
      <c r="D3" s="7"/>
      <c r="E3" s="36" t="s">
        <v>97</v>
      </c>
      <c r="F3" s="37"/>
    </row>
    <row r="4" spans="4:6" ht="12.75">
      <c r="D4" s="7"/>
      <c r="E4" s="37"/>
      <c r="F4" s="37"/>
    </row>
    <row r="5" spans="4:6" ht="12.75">
      <c r="D5" s="7"/>
      <c r="E5" s="37"/>
      <c r="F5" s="37"/>
    </row>
    <row r="6" spans="4:6" ht="12.75">
      <c r="D6" s="7"/>
      <c r="E6" s="8"/>
      <c r="F6" s="9"/>
    </row>
    <row r="8" spans="1:6" ht="15.75">
      <c r="A8" s="38" t="s">
        <v>26</v>
      </c>
      <c r="B8" s="38"/>
      <c r="C8" s="38"/>
      <c r="D8" s="38"/>
      <c r="E8" s="38"/>
      <c r="F8" s="38"/>
    </row>
    <row r="10" spans="1:7" s="10" customFormat="1" ht="24">
      <c r="A10" s="23" t="s">
        <v>90</v>
      </c>
      <c r="B10" s="23" t="s">
        <v>0</v>
      </c>
      <c r="C10" s="23" t="s">
        <v>1</v>
      </c>
      <c r="D10" s="23" t="s">
        <v>89</v>
      </c>
      <c r="E10" s="23" t="s">
        <v>28</v>
      </c>
      <c r="F10" s="24" t="s">
        <v>2</v>
      </c>
      <c r="G10" s="24" t="s">
        <v>88</v>
      </c>
    </row>
    <row r="11" spans="1:7" s="11" customFormat="1" ht="11.25">
      <c r="A11" s="15">
        <v>1</v>
      </c>
      <c r="B11" s="16">
        <v>2</v>
      </c>
      <c r="C11" s="16">
        <v>3</v>
      </c>
      <c r="D11" s="15">
        <v>4</v>
      </c>
      <c r="E11" s="15">
        <v>5</v>
      </c>
      <c r="F11" s="17">
        <v>6</v>
      </c>
      <c r="G11" s="17">
        <v>7</v>
      </c>
    </row>
    <row r="12" spans="1:7" ht="11.25">
      <c r="A12" s="20"/>
      <c r="B12" s="18"/>
      <c r="C12" s="19" t="s">
        <v>29</v>
      </c>
      <c r="D12" s="20"/>
      <c r="E12" s="21"/>
      <c r="F12" s="21"/>
      <c r="G12" s="21"/>
    </row>
    <row r="13" spans="1:7" ht="22.5">
      <c r="A13" s="20">
        <v>1</v>
      </c>
      <c r="B13" s="18" t="s">
        <v>111</v>
      </c>
      <c r="C13" s="19" t="s">
        <v>17</v>
      </c>
      <c r="D13" s="20" t="s">
        <v>15</v>
      </c>
      <c r="E13" s="21">
        <v>0.46</v>
      </c>
      <c r="F13" s="21"/>
      <c r="G13" s="1">
        <f>ROUND(E13*F13,2)</f>
        <v>0</v>
      </c>
    </row>
    <row r="14" spans="1:7" ht="12">
      <c r="A14" s="33"/>
      <c r="B14" s="33"/>
      <c r="C14" s="33"/>
      <c r="D14" s="33"/>
      <c r="E14" s="33"/>
      <c r="F14" s="33"/>
      <c r="G14" s="22">
        <f>SUM(G13)</f>
        <v>0</v>
      </c>
    </row>
    <row r="15" spans="1:7" ht="12.75">
      <c r="A15" s="20"/>
      <c r="B15" s="18"/>
      <c r="C15" s="30" t="s">
        <v>30</v>
      </c>
      <c r="D15" s="31"/>
      <c r="E15" s="31"/>
      <c r="F15" s="31"/>
      <c r="G15" s="31"/>
    </row>
    <row r="16" spans="1:7" ht="22.5">
      <c r="A16" s="20">
        <v>2</v>
      </c>
      <c r="B16" s="18" t="s">
        <v>98</v>
      </c>
      <c r="C16" s="19" t="s">
        <v>18</v>
      </c>
      <c r="D16" s="20" t="s">
        <v>3</v>
      </c>
      <c r="E16" s="21">
        <v>213</v>
      </c>
      <c r="F16" s="21"/>
      <c r="G16" s="1">
        <f>ROUND(E16*F16,2)</f>
        <v>0</v>
      </c>
    </row>
    <row r="17" spans="1:7" ht="22.5">
      <c r="A17" s="20">
        <v>3</v>
      </c>
      <c r="B17" s="18" t="s">
        <v>98</v>
      </c>
      <c r="C17" s="19" t="s">
        <v>31</v>
      </c>
      <c r="D17" s="20" t="s">
        <v>3</v>
      </c>
      <c r="E17" s="21">
        <v>60</v>
      </c>
      <c r="F17" s="21"/>
      <c r="G17" s="1">
        <f aca="true" t="shared" si="0" ref="G17:G28">ROUND(E17*F17,2)</f>
        <v>0</v>
      </c>
    </row>
    <row r="18" spans="1:7" ht="22.5">
      <c r="A18" s="20">
        <v>4</v>
      </c>
      <c r="B18" s="18" t="s">
        <v>98</v>
      </c>
      <c r="C18" s="19" t="s">
        <v>20</v>
      </c>
      <c r="D18" s="20" t="s">
        <v>3</v>
      </c>
      <c r="E18" s="21">
        <v>135.7</v>
      </c>
      <c r="F18" s="21"/>
      <c r="G18" s="1">
        <f t="shared" si="0"/>
        <v>0</v>
      </c>
    </row>
    <row r="19" spans="1:7" ht="22.5">
      <c r="A19" s="20">
        <v>5</v>
      </c>
      <c r="B19" s="18" t="s">
        <v>98</v>
      </c>
      <c r="C19" s="19" t="s">
        <v>32</v>
      </c>
      <c r="D19" s="20" t="s">
        <v>3</v>
      </c>
      <c r="E19" s="21">
        <v>392</v>
      </c>
      <c r="F19" s="21"/>
      <c r="G19" s="1">
        <f t="shared" si="0"/>
        <v>0</v>
      </c>
    </row>
    <row r="20" spans="1:7" ht="22.5">
      <c r="A20" s="20">
        <v>6</v>
      </c>
      <c r="B20" s="18" t="s">
        <v>98</v>
      </c>
      <c r="C20" s="19" t="s">
        <v>19</v>
      </c>
      <c r="D20" s="20" t="s">
        <v>4</v>
      </c>
      <c r="E20" s="21">
        <v>185.1</v>
      </c>
      <c r="F20" s="21"/>
      <c r="G20" s="1">
        <f t="shared" si="0"/>
        <v>0</v>
      </c>
    </row>
    <row r="21" spans="1:7" ht="33.75">
      <c r="A21" s="20">
        <v>7</v>
      </c>
      <c r="B21" s="18" t="s">
        <v>98</v>
      </c>
      <c r="C21" s="19" t="s">
        <v>33</v>
      </c>
      <c r="D21" s="20" t="s">
        <v>4</v>
      </c>
      <c r="E21" s="21">
        <v>779.7</v>
      </c>
      <c r="F21" s="21"/>
      <c r="G21" s="1">
        <f t="shared" si="0"/>
        <v>0</v>
      </c>
    </row>
    <row r="22" spans="1:7" ht="33.75">
      <c r="A22" s="20">
        <v>8</v>
      </c>
      <c r="B22" s="18" t="s">
        <v>98</v>
      </c>
      <c r="C22" s="19" t="s">
        <v>34</v>
      </c>
      <c r="D22" s="20" t="s">
        <v>4</v>
      </c>
      <c r="E22" s="21">
        <v>35.8</v>
      </c>
      <c r="F22" s="21"/>
      <c r="G22" s="1">
        <f t="shared" si="0"/>
        <v>0</v>
      </c>
    </row>
    <row r="23" spans="1:7" ht="22.5">
      <c r="A23" s="20">
        <v>9</v>
      </c>
      <c r="B23" s="18" t="s">
        <v>99</v>
      </c>
      <c r="C23" s="19" t="s">
        <v>35</v>
      </c>
      <c r="D23" s="20" t="s">
        <v>7</v>
      </c>
      <c r="E23" s="21">
        <v>0.5</v>
      </c>
      <c r="F23" s="21"/>
      <c r="G23" s="1">
        <f t="shared" si="0"/>
        <v>0</v>
      </c>
    </row>
    <row r="24" spans="1:7" ht="33.75">
      <c r="A24" s="20">
        <v>10</v>
      </c>
      <c r="B24" s="18" t="s">
        <v>98</v>
      </c>
      <c r="C24" s="19" t="s">
        <v>36</v>
      </c>
      <c r="D24" s="20" t="s">
        <v>10</v>
      </c>
      <c r="E24" s="21">
        <v>116.5</v>
      </c>
      <c r="F24" s="21"/>
      <c r="G24" s="1">
        <f t="shared" si="0"/>
        <v>0</v>
      </c>
    </row>
    <row r="25" spans="1:7" ht="22.5">
      <c r="A25" s="20">
        <v>11</v>
      </c>
      <c r="B25" s="18" t="s">
        <v>98</v>
      </c>
      <c r="C25" s="19" t="s">
        <v>27</v>
      </c>
      <c r="D25" s="20" t="s">
        <v>7</v>
      </c>
      <c r="E25" s="21">
        <v>90.3</v>
      </c>
      <c r="F25" s="21"/>
      <c r="G25" s="1">
        <f t="shared" si="0"/>
        <v>0</v>
      </c>
    </row>
    <row r="26" spans="1:7" ht="33.75">
      <c r="A26" s="20">
        <v>12</v>
      </c>
      <c r="B26" s="18" t="s">
        <v>98</v>
      </c>
      <c r="C26" s="19" t="s">
        <v>85</v>
      </c>
      <c r="D26" s="20" t="s">
        <v>7</v>
      </c>
      <c r="E26" s="21">
        <v>90.3</v>
      </c>
      <c r="F26" s="21"/>
      <c r="G26" s="1">
        <f t="shared" si="0"/>
        <v>0</v>
      </c>
    </row>
    <row r="27" spans="1:7" ht="33.75">
      <c r="A27" s="20">
        <v>13</v>
      </c>
      <c r="B27" s="18" t="s">
        <v>98</v>
      </c>
      <c r="C27" s="19" t="s">
        <v>25</v>
      </c>
      <c r="D27" s="20" t="s">
        <v>12</v>
      </c>
      <c r="E27" s="21">
        <v>5.1</v>
      </c>
      <c r="F27" s="21"/>
      <c r="G27" s="1">
        <f t="shared" si="0"/>
        <v>0</v>
      </c>
    </row>
    <row r="28" spans="1:7" ht="45">
      <c r="A28" s="20">
        <v>14</v>
      </c>
      <c r="B28" s="18" t="s">
        <v>98</v>
      </c>
      <c r="C28" s="19" t="s">
        <v>87</v>
      </c>
      <c r="D28" s="20" t="s">
        <v>12</v>
      </c>
      <c r="E28" s="21">
        <v>5.1</v>
      </c>
      <c r="F28" s="21"/>
      <c r="G28" s="1">
        <f t="shared" si="0"/>
        <v>0</v>
      </c>
    </row>
    <row r="29" spans="1:7" ht="12">
      <c r="A29" s="33" t="s">
        <v>5</v>
      </c>
      <c r="B29" s="33"/>
      <c r="C29" s="33"/>
      <c r="D29" s="33"/>
      <c r="E29" s="33"/>
      <c r="F29" s="33"/>
      <c r="G29" s="22">
        <f>SUM(G16:G28)</f>
        <v>0</v>
      </c>
    </row>
    <row r="30" spans="1:7" ht="12.75">
      <c r="A30" s="20"/>
      <c r="B30" s="18"/>
      <c r="C30" s="30" t="s">
        <v>37</v>
      </c>
      <c r="D30" s="31"/>
      <c r="E30" s="31"/>
      <c r="F30" s="31"/>
      <c r="G30" s="31"/>
    </row>
    <row r="31" spans="1:7" ht="22.5">
      <c r="A31" s="20">
        <v>15</v>
      </c>
      <c r="B31" s="18" t="s">
        <v>100</v>
      </c>
      <c r="C31" s="19" t="s">
        <v>38</v>
      </c>
      <c r="D31" s="20" t="s">
        <v>4</v>
      </c>
      <c r="E31" s="21">
        <v>1111</v>
      </c>
      <c r="F31" s="21"/>
      <c r="G31" s="1">
        <f>ROUND(E31*F31,2)</f>
        <v>0</v>
      </c>
    </row>
    <row r="32" spans="1:7" ht="22.5">
      <c r="A32" s="20">
        <v>16</v>
      </c>
      <c r="B32" s="18" t="s">
        <v>100</v>
      </c>
      <c r="C32" s="19" t="s">
        <v>39</v>
      </c>
      <c r="D32" s="20" t="s">
        <v>4</v>
      </c>
      <c r="E32" s="21">
        <v>552.8</v>
      </c>
      <c r="F32" s="21"/>
      <c r="G32" s="1">
        <f aca="true" t="shared" si="1" ref="G32:G37">ROUND(E32*F32,2)</f>
        <v>0</v>
      </c>
    </row>
    <row r="33" spans="1:7" ht="22.5">
      <c r="A33" s="20">
        <v>17</v>
      </c>
      <c r="B33" s="18" t="s">
        <v>100</v>
      </c>
      <c r="C33" s="19" t="s">
        <v>40</v>
      </c>
      <c r="D33" s="20" t="s">
        <v>3</v>
      </c>
      <c r="E33" s="21">
        <v>465.4</v>
      </c>
      <c r="F33" s="21"/>
      <c r="G33" s="1">
        <f t="shared" si="1"/>
        <v>0</v>
      </c>
    </row>
    <row r="34" spans="1:7" ht="22.5">
      <c r="A34" s="20">
        <v>18</v>
      </c>
      <c r="B34" s="18" t="s">
        <v>100</v>
      </c>
      <c r="C34" s="19" t="s">
        <v>41</v>
      </c>
      <c r="D34" s="20" t="s">
        <v>3</v>
      </c>
      <c r="E34" s="21">
        <v>576.8</v>
      </c>
      <c r="F34" s="21"/>
      <c r="G34" s="1">
        <f t="shared" si="1"/>
        <v>0</v>
      </c>
    </row>
    <row r="35" spans="1:7" ht="22.5">
      <c r="A35" s="20">
        <v>19</v>
      </c>
      <c r="B35" s="18" t="s">
        <v>100</v>
      </c>
      <c r="C35" s="19" t="s">
        <v>42</v>
      </c>
      <c r="D35" s="20" t="s">
        <v>7</v>
      </c>
      <c r="E35" s="21">
        <v>452.6</v>
      </c>
      <c r="F35" s="21"/>
      <c r="G35" s="1">
        <f t="shared" si="1"/>
        <v>0</v>
      </c>
    </row>
    <row r="36" spans="1:7" ht="22.5">
      <c r="A36" s="20">
        <v>20</v>
      </c>
      <c r="B36" s="18" t="s">
        <v>100</v>
      </c>
      <c r="C36" s="19" t="s">
        <v>86</v>
      </c>
      <c r="D36" s="20" t="s">
        <v>7</v>
      </c>
      <c r="E36" s="21">
        <v>452.6</v>
      </c>
      <c r="F36" s="21"/>
      <c r="G36" s="1">
        <f t="shared" si="1"/>
        <v>0</v>
      </c>
    </row>
    <row r="37" spans="1:7" ht="56.25">
      <c r="A37" s="20">
        <v>21</v>
      </c>
      <c r="B37" s="18" t="s">
        <v>100</v>
      </c>
      <c r="C37" s="19" t="s">
        <v>43</v>
      </c>
      <c r="D37" s="20" t="s">
        <v>7</v>
      </c>
      <c r="E37" s="21">
        <v>112</v>
      </c>
      <c r="F37" s="21"/>
      <c r="G37" s="1">
        <f t="shared" si="1"/>
        <v>0</v>
      </c>
    </row>
    <row r="38" spans="1:7" ht="12">
      <c r="A38" s="33" t="s">
        <v>6</v>
      </c>
      <c r="B38" s="33"/>
      <c r="C38" s="33"/>
      <c r="D38" s="33"/>
      <c r="E38" s="33"/>
      <c r="F38" s="33"/>
      <c r="G38" s="22">
        <f>SUM(G31:G37)</f>
        <v>0</v>
      </c>
    </row>
    <row r="39" spans="1:7" ht="12.75">
      <c r="A39" s="20"/>
      <c r="B39" s="18"/>
      <c r="C39" s="30" t="s">
        <v>44</v>
      </c>
      <c r="D39" s="31"/>
      <c r="E39" s="31"/>
      <c r="F39" s="31"/>
      <c r="G39" s="31"/>
    </row>
    <row r="40" spans="1:7" ht="33.75">
      <c r="A40" s="20">
        <v>22</v>
      </c>
      <c r="B40" s="18" t="s">
        <v>105</v>
      </c>
      <c r="C40" s="19" t="s">
        <v>45</v>
      </c>
      <c r="D40" s="20" t="s">
        <v>3</v>
      </c>
      <c r="E40" s="21">
        <v>465.4</v>
      </c>
      <c r="F40" s="21"/>
      <c r="G40" s="1">
        <f>ROUND(E40*F40,2)</f>
        <v>0</v>
      </c>
    </row>
    <row r="41" spans="1:7" ht="33.75">
      <c r="A41" s="20">
        <v>23</v>
      </c>
      <c r="B41" s="18" t="s">
        <v>106</v>
      </c>
      <c r="C41" s="19" t="s">
        <v>21</v>
      </c>
      <c r="D41" s="20" t="s">
        <v>3</v>
      </c>
      <c r="E41" s="21">
        <v>576.8</v>
      </c>
      <c r="F41" s="21"/>
      <c r="G41" s="1">
        <f>ROUND(E41*F41,2)</f>
        <v>0</v>
      </c>
    </row>
    <row r="42" spans="1:7" ht="12">
      <c r="A42" s="33" t="s">
        <v>8</v>
      </c>
      <c r="B42" s="33"/>
      <c r="C42" s="33"/>
      <c r="D42" s="33"/>
      <c r="E42" s="33"/>
      <c r="F42" s="33"/>
      <c r="G42" s="22">
        <f>SUM(G40:G41)</f>
        <v>0</v>
      </c>
    </row>
    <row r="43" spans="1:7" ht="12.75">
      <c r="A43" s="20"/>
      <c r="B43" s="18"/>
      <c r="C43" s="30" t="s">
        <v>46</v>
      </c>
      <c r="D43" s="31"/>
      <c r="E43" s="31"/>
      <c r="F43" s="31"/>
      <c r="G43" s="31"/>
    </row>
    <row r="44" spans="1:7" ht="22.5">
      <c r="A44" s="20">
        <v>24</v>
      </c>
      <c r="B44" s="18" t="s">
        <v>101</v>
      </c>
      <c r="C44" s="19" t="s">
        <v>47</v>
      </c>
      <c r="D44" s="20" t="s">
        <v>4</v>
      </c>
      <c r="E44" s="21">
        <v>986</v>
      </c>
      <c r="F44" s="21"/>
      <c r="G44" s="1">
        <f>ROUND(E44*F44,2)</f>
        <v>0</v>
      </c>
    </row>
    <row r="45" spans="1:7" ht="22.5">
      <c r="A45" s="20">
        <v>25</v>
      </c>
      <c r="B45" s="18" t="s">
        <v>101</v>
      </c>
      <c r="C45" s="19" t="s">
        <v>48</v>
      </c>
      <c r="D45" s="20" t="s">
        <v>4</v>
      </c>
      <c r="E45" s="21">
        <v>419.9</v>
      </c>
      <c r="F45" s="21"/>
      <c r="G45" s="1">
        <f>ROUND(E45*F45,2)</f>
        <v>0</v>
      </c>
    </row>
    <row r="46" spans="1:7" ht="22.5">
      <c r="A46" s="20">
        <v>26</v>
      </c>
      <c r="B46" s="18" t="s">
        <v>101</v>
      </c>
      <c r="C46" s="19" t="s">
        <v>49</v>
      </c>
      <c r="D46" s="20" t="s">
        <v>4</v>
      </c>
      <c r="E46" s="21">
        <v>357</v>
      </c>
      <c r="F46" s="21"/>
      <c r="G46" s="1">
        <f>ROUND(E46*F46,2)</f>
        <v>0</v>
      </c>
    </row>
    <row r="47" spans="1:7" ht="12">
      <c r="A47" s="33" t="s">
        <v>11</v>
      </c>
      <c r="B47" s="33"/>
      <c r="C47" s="33"/>
      <c r="D47" s="33"/>
      <c r="E47" s="33"/>
      <c r="F47" s="33"/>
      <c r="G47" s="22">
        <f>SUM(G44:G46)</f>
        <v>0</v>
      </c>
    </row>
    <row r="48" spans="1:7" ht="12.75">
      <c r="A48" s="20"/>
      <c r="B48" s="18"/>
      <c r="C48" s="30" t="s">
        <v>50</v>
      </c>
      <c r="D48" s="31"/>
      <c r="E48" s="31"/>
      <c r="F48" s="31"/>
      <c r="G48" s="31"/>
    </row>
    <row r="49" spans="1:7" ht="33.75">
      <c r="A49" s="20">
        <v>27</v>
      </c>
      <c r="B49" s="18" t="s">
        <v>102</v>
      </c>
      <c r="C49" s="19" t="s">
        <v>51</v>
      </c>
      <c r="D49" s="20" t="s">
        <v>4</v>
      </c>
      <c r="E49" s="21">
        <v>555</v>
      </c>
      <c r="F49" s="21"/>
      <c r="G49" s="1">
        <f>ROUND(E49*F49,2)</f>
        <v>0</v>
      </c>
    </row>
    <row r="50" spans="1:7" ht="45">
      <c r="A50" s="20">
        <v>28</v>
      </c>
      <c r="B50" s="18" t="s">
        <v>102</v>
      </c>
      <c r="C50" s="19" t="s">
        <v>52</v>
      </c>
      <c r="D50" s="20" t="s">
        <v>4</v>
      </c>
      <c r="E50" s="21">
        <v>55</v>
      </c>
      <c r="F50" s="21"/>
      <c r="G50" s="1">
        <f aca="true" t="shared" si="2" ref="G50:G60">ROUND(E50*F50,2)</f>
        <v>0</v>
      </c>
    </row>
    <row r="51" spans="1:7" ht="33.75">
      <c r="A51" s="20">
        <v>29</v>
      </c>
      <c r="B51" s="18" t="s">
        <v>102</v>
      </c>
      <c r="C51" s="19" t="s">
        <v>53</v>
      </c>
      <c r="D51" s="20" t="s">
        <v>4</v>
      </c>
      <c r="E51" s="21">
        <v>188</v>
      </c>
      <c r="F51" s="21"/>
      <c r="G51" s="1">
        <f t="shared" si="2"/>
        <v>0</v>
      </c>
    </row>
    <row r="52" spans="1:7" ht="33.75">
      <c r="A52" s="20">
        <v>30</v>
      </c>
      <c r="B52" s="18" t="s">
        <v>102</v>
      </c>
      <c r="C52" s="19" t="s">
        <v>54</v>
      </c>
      <c r="D52" s="20" t="s">
        <v>4</v>
      </c>
      <c r="E52" s="21">
        <v>259</v>
      </c>
      <c r="F52" s="21"/>
      <c r="G52" s="1">
        <f t="shared" si="2"/>
        <v>0</v>
      </c>
    </row>
    <row r="53" spans="1:7" ht="33.75">
      <c r="A53" s="20">
        <v>31</v>
      </c>
      <c r="B53" s="18" t="s">
        <v>102</v>
      </c>
      <c r="C53" s="19" t="s">
        <v>55</v>
      </c>
      <c r="D53" s="20" t="s">
        <v>4</v>
      </c>
      <c r="E53" s="21">
        <v>357</v>
      </c>
      <c r="F53" s="21"/>
      <c r="G53" s="1">
        <f t="shared" si="2"/>
        <v>0</v>
      </c>
    </row>
    <row r="54" spans="1:7" ht="33.75">
      <c r="A54" s="20">
        <v>32</v>
      </c>
      <c r="B54" s="18" t="s">
        <v>102</v>
      </c>
      <c r="C54" s="19" t="s">
        <v>56</v>
      </c>
      <c r="D54" s="20" t="s">
        <v>4</v>
      </c>
      <c r="E54" s="21">
        <v>35.9</v>
      </c>
      <c r="F54" s="21"/>
      <c r="G54" s="1">
        <f t="shared" si="2"/>
        <v>0</v>
      </c>
    </row>
    <row r="55" spans="1:7" ht="45">
      <c r="A55" s="20">
        <v>33</v>
      </c>
      <c r="B55" s="18" t="s">
        <v>102</v>
      </c>
      <c r="C55" s="19" t="s">
        <v>57</v>
      </c>
      <c r="D55" s="20" t="s">
        <v>4</v>
      </c>
      <c r="E55" s="21">
        <v>277</v>
      </c>
      <c r="F55" s="21"/>
      <c r="G55" s="1">
        <f t="shared" si="2"/>
        <v>0</v>
      </c>
    </row>
    <row r="56" spans="1:7" ht="45">
      <c r="A56" s="20">
        <v>34</v>
      </c>
      <c r="B56" s="18" t="s">
        <v>104</v>
      </c>
      <c r="C56" s="19" t="s">
        <v>58</v>
      </c>
      <c r="D56" s="20" t="s">
        <v>4</v>
      </c>
      <c r="E56" s="21">
        <v>36</v>
      </c>
      <c r="F56" s="21"/>
      <c r="G56" s="1">
        <f t="shared" si="2"/>
        <v>0</v>
      </c>
    </row>
    <row r="57" spans="1:7" ht="33.75">
      <c r="A57" s="20">
        <v>35</v>
      </c>
      <c r="B57" s="18" t="s">
        <v>103</v>
      </c>
      <c r="C57" s="19" t="s">
        <v>59</v>
      </c>
      <c r="D57" s="20" t="s">
        <v>4</v>
      </c>
      <c r="E57" s="21">
        <v>6</v>
      </c>
      <c r="F57" s="21"/>
      <c r="G57" s="1">
        <f t="shared" si="2"/>
        <v>0</v>
      </c>
    </row>
    <row r="58" spans="1:7" ht="33.75">
      <c r="A58" s="20">
        <v>36</v>
      </c>
      <c r="B58" s="18" t="s">
        <v>107</v>
      </c>
      <c r="C58" s="19" t="s">
        <v>60</v>
      </c>
      <c r="D58" s="20" t="s">
        <v>4</v>
      </c>
      <c r="E58" s="21">
        <v>6</v>
      </c>
      <c r="F58" s="21"/>
      <c r="G58" s="1">
        <f t="shared" si="2"/>
        <v>0</v>
      </c>
    </row>
    <row r="59" spans="1:7" ht="33.75">
      <c r="A59" s="20">
        <v>37</v>
      </c>
      <c r="B59" s="18" t="s">
        <v>107</v>
      </c>
      <c r="C59" s="19" t="s">
        <v>61</v>
      </c>
      <c r="D59" s="20" t="s">
        <v>4</v>
      </c>
      <c r="E59" s="21">
        <v>15</v>
      </c>
      <c r="F59" s="21"/>
      <c r="G59" s="1">
        <f t="shared" si="2"/>
        <v>0</v>
      </c>
    </row>
    <row r="60" spans="1:7" ht="33.75">
      <c r="A60" s="20">
        <v>38</v>
      </c>
      <c r="B60" s="18" t="s">
        <v>108</v>
      </c>
      <c r="C60" s="19" t="s">
        <v>62</v>
      </c>
      <c r="D60" s="20" t="s">
        <v>4</v>
      </c>
      <c r="E60" s="21">
        <v>12</v>
      </c>
      <c r="F60" s="21"/>
      <c r="G60" s="1">
        <f t="shared" si="2"/>
        <v>0</v>
      </c>
    </row>
    <row r="61" spans="1:7" ht="12">
      <c r="A61" s="33" t="s">
        <v>13</v>
      </c>
      <c r="B61" s="33"/>
      <c r="C61" s="33"/>
      <c r="D61" s="33"/>
      <c r="E61" s="33"/>
      <c r="F61" s="33"/>
      <c r="G61" s="22">
        <f>SUM(G49:G60)</f>
        <v>0</v>
      </c>
    </row>
    <row r="62" spans="1:7" ht="12.75">
      <c r="A62" s="20"/>
      <c r="B62" s="18"/>
      <c r="C62" s="30" t="s">
        <v>63</v>
      </c>
      <c r="D62" s="31"/>
      <c r="E62" s="31"/>
      <c r="F62" s="31"/>
      <c r="G62" s="31"/>
    </row>
    <row r="63" spans="1:7" ht="33.75">
      <c r="A63" s="20">
        <v>39</v>
      </c>
      <c r="B63" s="18" t="s">
        <v>109</v>
      </c>
      <c r="C63" s="19" t="s">
        <v>64</v>
      </c>
      <c r="D63" s="20" t="s">
        <v>4</v>
      </c>
      <c r="E63" s="21">
        <v>12.5</v>
      </c>
      <c r="F63" s="21"/>
      <c r="G63" s="1">
        <f>ROUND(E63*F63,2)</f>
        <v>0</v>
      </c>
    </row>
    <row r="64" spans="1:7" ht="22.5">
      <c r="A64" s="20">
        <v>40</v>
      </c>
      <c r="B64" s="18" t="s">
        <v>110</v>
      </c>
      <c r="C64" s="19" t="s">
        <v>120</v>
      </c>
      <c r="D64" s="20" t="s">
        <v>3</v>
      </c>
      <c r="E64" s="21">
        <v>126</v>
      </c>
      <c r="F64" s="21"/>
      <c r="G64" s="1">
        <f>ROUND(E64*F64,2)</f>
        <v>0</v>
      </c>
    </row>
    <row r="65" spans="1:7" ht="12">
      <c r="A65" s="33" t="s">
        <v>14</v>
      </c>
      <c r="B65" s="33"/>
      <c r="C65" s="33"/>
      <c r="D65" s="33"/>
      <c r="E65" s="33"/>
      <c r="F65" s="33"/>
      <c r="G65" s="22">
        <f>SUM(G63:G64)</f>
        <v>0</v>
      </c>
    </row>
    <row r="66" spans="1:7" ht="12.75">
      <c r="A66" s="20"/>
      <c r="B66" s="18"/>
      <c r="C66" s="30" t="s">
        <v>65</v>
      </c>
      <c r="D66" s="31"/>
      <c r="E66" s="31"/>
      <c r="F66" s="31"/>
      <c r="G66" s="31"/>
    </row>
    <row r="67" spans="1:7" ht="11.25">
      <c r="A67" s="20">
        <v>41</v>
      </c>
      <c r="B67" s="29" t="s">
        <v>111</v>
      </c>
      <c r="C67" s="19" t="s">
        <v>23</v>
      </c>
      <c r="D67" s="20" t="s">
        <v>10</v>
      </c>
      <c r="E67" s="21">
        <v>2</v>
      </c>
      <c r="F67" s="21"/>
      <c r="G67" s="1">
        <f>ROUND(E67*F67,2)</f>
        <v>0</v>
      </c>
    </row>
    <row r="68" spans="1:7" ht="11.25">
      <c r="A68" s="20">
        <v>42</v>
      </c>
      <c r="B68" s="29" t="s">
        <v>111</v>
      </c>
      <c r="C68" s="19" t="s">
        <v>22</v>
      </c>
      <c r="D68" s="20" t="s">
        <v>10</v>
      </c>
      <c r="E68" s="21">
        <v>10</v>
      </c>
      <c r="F68" s="21"/>
      <c r="G68" s="1">
        <f>ROUND(E68*F68,2)</f>
        <v>0</v>
      </c>
    </row>
    <row r="69" spans="1:7" ht="11.25">
      <c r="A69" s="20">
        <v>43</v>
      </c>
      <c r="B69" s="29" t="s">
        <v>111</v>
      </c>
      <c r="C69" s="19" t="s">
        <v>9</v>
      </c>
      <c r="D69" s="20" t="s">
        <v>10</v>
      </c>
      <c r="E69" s="21">
        <v>4</v>
      </c>
      <c r="F69" s="21"/>
      <c r="G69" s="1">
        <f>ROUND(E69*F69,2)</f>
        <v>0</v>
      </c>
    </row>
    <row r="70" spans="1:7" ht="12">
      <c r="A70" s="33" t="s">
        <v>16</v>
      </c>
      <c r="B70" s="33"/>
      <c r="C70" s="33"/>
      <c r="D70" s="33"/>
      <c r="E70" s="33"/>
      <c r="F70" s="33"/>
      <c r="G70" s="22">
        <f>SUM(G67:G69)</f>
        <v>0</v>
      </c>
    </row>
    <row r="71" spans="1:7" ht="11.25">
      <c r="A71" s="20"/>
      <c r="B71" s="18"/>
      <c r="C71" s="19" t="s">
        <v>66</v>
      </c>
      <c r="D71" s="20"/>
      <c r="E71" s="21"/>
      <c r="F71" s="21"/>
      <c r="G71" s="21"/>
    </row>
    <row r="72" spans="1:7" ht="22.5">
      <c r="A72" s="20">
        <v>44</v>
      </c>
      <c r="B72" s="28" t="s">
        <v>118</v>
      </c>
      <c r="C72" s="19" t="s">
        <v>67</v>
      </c>
      <c r="D72" s="20" t="s">
        <v>7</v>
      </c>
      <c r="E72" s="21">
        <v>2</v>
      </c>
      <c r="F72" s="21"/>
      <c r="G72" s="1">
        <f>ROUND(E72*F72,2)</f>
        <v>0</v>
      </c>
    </row>
    <row r="73" spans="1:7" ht="22.5">
      <c r="A73" s="20">
        <v>45</v>
      </c>
      <c r="B73" s="28" t="s">
        <v>119</v>
      </c>
      <c r="C73" s="19" t="s">
        <v>24</v>
      </c>
      <c r="D73" s="20" t="s">
        <v>4</v>
      </c>
      <c r="E73" s="21">
        <v>20</v>
      </c>
      <c r="F73" s="21"/>
      <c r="G73" s="1">
        <f>ROUND(E73*F73,2)</f>
        <v>0</v>
      </c>
    </row>
    <row r="74" spans="1:7" ht="12">
      <c r="A74" s="33" t="s">
        <v>91</v>
      </c>
      <c r="B74" s="33"/>
      <c r="C74" s="33"/>
      <c r="D74" s="33"/>
      <c r="E74" s="33"/>
      <c r="F74" s="33"/>
      <c r="G74" s="22">
        <f>SUM(G72:G73)</f>
        <v>0</v>
      </c>
    </row>
    <row r="75" spans="1:7" ht="12.75">
      <c r="A75" s="20"/>
      <c r="B75" s="18"/>
      <c r="C75" s="30" t="s">
        <v>68</v>
      </c>
      <c r="D75" s="31"/>
      <c r="E75" s="31"/>
      <c r="F75" s="31"/>
      <c r="G75" s="31"/>
    </row>
    <row r="76" spans="1:7" ht="22.5">
      <c r="A76" s="20">
        <v>46</v>
      </c>
      <c r="B76" s="28" t="s">
        <v>112</v>
      </c>
      <c r="C76" s="19" t="s">
        <v>69</v>
      </c>
      <c r="D76" s="20" t="s">
        <v>7</v>
      </c>
      <c r="E76" s="21">
        <v>2.3</v>
      </c>
      <c r="F76" s="21"/>
      <c r="G76" s="1">
        <f>ROUND(E76*F76,2)</f>
        <v>0</v>
      </c>
    </row>
    <row r="77" spans="1:7" ht="33.75">
      <c r="A77" s="20">
        <v>47</v>
      </c>
      <c r="B77" s="28" t="s">
        <v>115</v>
      </c>
      <c r="C77" s="19" t="s">
        <v>70</v>
      </c>
      <c r="D77" s="20" t="s">
        <v>7</v>
      </c>
      <c r="E77" s="21">
        <v>2.4</v>
      </c>
      <c r="F77" s="21"/>
      <c r="G77" s="1">
        <f aca="true" t="shared" si="3" ref="G77:G91">ROUND(E77*F77,2)</f>
        <v>0</v>
      </c>
    </row>
    <row r="78" spans="1:7" ht="33.75">
      <c r="A78" s="20">
        <v>48</v>
      </c>
      <c r="B78" s="28" t="s">
        <v>113</v>
      </c>
      <c r="C78" s="19" t="s">
        <v>71</v>
      </c>
      <c r="D78" s="20" t="s">
        <v>4</v>
      </c>
      <c r="E78" s="21">
        <v>12.6</v>
      </c>
      <c r="F78" s="21"/>
      <c r="G78" s="1">
        <f t="shared" si="3"/>
        <v>0</v>
      </c>
    </row>
    <row r="79" spans="1:7" ht="33.75">
      <c r="A79" s="20">
        <v>49</v>
      </c>
      <c r="B79" s="28" t="s">
        <v>113</v>
      </c>
      <c r="C79" s="19" t="s">
        <v>72</v>
      </c>
      <c r="D79" s="20" t="s">
        <v>4</v>
      </c>
      <c r="E79" s="21">
        <v>12.6</v>
      </c>
      <c r="F79" s="21"/>
      <c r="G79" s="1">
        <f t="shared" si="3"/>
        <v>0</v>
      </c>
    </row>
    <row r="80" spans="1:7" ht="22.5">
      <c r="A80" s="20">
        <v>50</v>
      </c>
      <c r="B80" s="28" t="s">
        <v>113</v>
      </c>
      <c r="C80" s="19" t="s">
        <v>73</v>
      </c>
      <c r="D80" s="20" t="s">
        <v>4</v>
      </c>
      <c r="E80" s="21">
        <v>4.7</v>
      </c>
      <c r="F80" s="21"/>
      <c r="G80" s="1">
        <f t="shared" si="3"/>
        <v>0</v>
      </c>
    </row>
    <row r="81" spans="1:7" ht="45">
      <c r="A81" s="20">
        <v>51</v>
      </c>
      <c r="B81" s="28" t="s">
        <v>113</v>
      </c>
      <c r="C81" s="19" t="s">
        <v>74</v>
      </c>
      <c r="D81" s="20" t="s">
        <v>4</v>
      </c>
      <c r="E81" s="21">
        <v>7.9</v>
      </c>
      <c r="F81" s="21"/>
      <c r="G81" s="1">
        <f t="shared" si="3"/>
        <v>0</v>
      </c>
    </row>
    <row r="82" spans="1:7" ht="11.25">
      <c r="A82" s="20">
        <v>52</v>
      </c>
      <c r="B82" s="28" t="s">
        <v>114</v>
      </c>
      <c r="C82" s="19" t="s">
        <v>75</v>
      </c>
      <c r="D82" s="20" t="s">
        <v>7</v>
      </c>
      <c r="E82" s="21">
        <v>0.45</v>
      </c>
      <c r="F82" s="21"/>
      <c r="G82" s="1">
        <f t="shared" si="3"/>
        <v>0</v>
      </c>
    </row>
    <row r="83" spans="1:7" ht="33.75">
      <c r="A83" s="20">
        <v>53</v>
      </c>
      <c r="B83" s="28" t="s">
        <v>115</v>
      </c>
      <c r="C83" s="19" t="s">
        <v>76</v>
      </c>
      <c r="D83" s="20" t="s">
        <v>4</v>
      </c>
      <c r="E83" s="21">
        <v>2.6</v>
      </c>
      <c r="F83" s="21"/>
      <c r="G83" s="1">
        <f t="shared" si="3"/>
        <v>0</v>
      </c>
    </row>
    <row r="84" spans="1:7" ht="22.5">
      <c r="A84" s="20">
        <v>54</v>
      </c>
      <c r="B84" s="28" t="s">
        <v>113</v>
      </c>
      <c r="C84" s="19" t="s">
        <v>77</v>
      </c>
      <c r="D84" s="20" t="s">
        <v>10</v>
      </c>
      <c r="E84" s="21">
        <v>5</v>
      </c>
      <c r="F84" s="21"/>
      <c r="G84" s="1">
        <f t="shared" si="3"/>
        <v>0</v>
      </c>
    </row>
    <row r="85" spans="1:7" ht="33.75">
      <c r="A85" s="20">
        <v>55</v>
      </c>
      <c r="B85" s="18" t="s">
        <v>117</v>
      </c>
      <c r="C85" s="19" t="s">
        <v>78</v>
      </c>
      <c r="D85" s="20" t="s">
        <v>10</v>
      </c>
      <c r="E85" s="21">
        <v>3</v>
      </c>
      <c r="F85" s="21"/>
      <c r="G85" s="1">
        <f t="shared" si="3"/>
        <v>0</v>
      </c>
    </row>
    <row r="86" spans="1:7" ht="33.75">
      <c r="A86" s="20">
        <v>56</v>
      </c>
      <c r="B86" s="18" t="s">
        <v>117</v>
      </c>
      <c r="C86" s="19" t="s">
        <v>79</v>
      </c>
      <c r="D86" s="20" t="s">
        <v>10</v>
      </c>
      <c r="E86" s="21">
        <v>1</v>
      </c>
      <c r="F86" s="21"/>
      <c r="G86" s="1">
        <f t="shared" si="3"/>
        <v>0</v>
      </c>
    </row>
    <row r="87" spans="1:7" ht="33.75">
      <c r="A87" s="20">
        <v>57</v>
      </c>
      <c r="B87" s="28" t="s">
        <v>112</v>
      </c>
      <c r="C87" s="19" t="s">
        <v>80</v>
      </c>
      <c r="D87" s="20" t="s">
        <v>7</v>
      </c>
      <c r="E87" s="21">
        <v>3.9</v>
      </c>
      <c r="F87" s="21"/>
      <c r="G87" s="1">
        <f t="shared" si="3"/>
        <v>0</v>
      </c>
    </row>
    <row r="88" spans="1:7" ht="22.5">
      <c r="A88" s="20">
        <v>58</v>
      </c>
      <c r="B88" s="28" t="s">
        <v>114</v>
      </c>
      <c r="C88" s="19" t="s">
        <v>81</v>
      </c>
      <c r="D88" s="20" t="s">
        <v>7</v>
      </c>
      <c r="E88" s="21">
        <v>1</v>
      </c>
      <c r="F88" s="21"/>
      <c r="G88" s="1">
        <f t="shared" si="3"/>
        <v>0</v>
      </c>
    </row>
    <row r="89" spans="1:7" ht="11.25">
      <c r="A89" s="20">
        <v>59</v>
      </c>
      <c r="B89" s="28" t="s">
        <v>113</v>
      </c>
      <c r="C89" s="19" t="s">
        <v>82</v>
      </c>
      <c r="D89" s="20" t="s">
        <v>4</v>
      </c>
      <c r="E89" s="21">
        <v>9.8</v>
      </c>
      <c r="F89" s="21"/>
      <c r="G89" s="1">
        <f t="shared" si="3"/>
        <v>0</v>
      </c>
    </row>
    <row r="90" spans="1:7" ht="33.75">
      <c r="A90" s="20">
        <v>60</v>
      </c>
      <c r="B90" s="28" t="s">
        <v>114</v>
      </c>
      <c r="C90" s="19" t="s">
        <v>83</v>
      </c>
      <c r="D90" s="20" t="s">
        <v>7</v>
      </c>
      <c r="E90" s="21">
        <v>0.7</v>
      </c>
      <c r="F90" s="21"/>
      <c r="G90" s="1">
        <f t="shared" si="3"/>
        <v>0</v>
      </c>
    </row>
    <row r="91" spans="1:7" ht="45">
      <c r="A91" s="20">
        <v>61</v>
      </c>
      <c r="B91" s="28" t="s">
        <v>116</v>
      </c>
      <c r="C91" s="19" t="s">
        <v>84</v>
      </c>
      <c r="D91" s="20" t="s">
        <v>3</v>
      </c>
      <c r="E91" s="21">
        <v>13.3</v>
      </c>
      <c r="F91" s="21"/>
      <c r="G91" s="1">
        <f t="shared" si="3"/>
        <v>0</v>
      </c>
    </row>
    <row r="92" spans="1:8" s="14" customFormat="1" ht="12">
      <c r="A92" s="32" t="s">
        <v>96</v>
      </c>
      <c r="B92" s="32"/>
      <c r="C92" s="32"/>
      <c r="D92" s="32"/>
      <c r="E92" s="32"/>
      <c r="F92" s="32"/>
      <c r="G92" s="25">
        <f>SUM(G76:G91)</f>
        <v>0</v>
      </c>
      <c r="H92" s="13"/>
    </row>
    <row r="93" spans="1:8" s="14" customFormat="1" ht="12.75">
      <c r="A93" s="39" t="s">
        <v>93</v>
      </c>
      <c r="B93" s="39"/>
      <c r="C93" s="39"/>
      <c r="D93" s="39"/>
      <c r="E93" s="39"/>
      <c r="F93" s="39"/>
      <c r="G93" s="26">
        <f>G14+G29+G38+G42+G47+G61+G65+G70+G74+G92</f>
        <v>0</v>
      </c>
      <c r="H93" s="13"/>
    </row>
    <row r="94" spans="1:8" s="14" customFormat="1" ht="12.75">
      <c r="A94" s="40" t="s">
        <v>94</v>
      </c>
      <c r="B94" s="40"/>
      <c r="C94" s="40"/>
      <c r="D94" s="40"/>
      <c r="E94" s="40"/>
      <c r="F94" s="40"/>
      <c r="G94" s="27">
        <f>ROUND(G93*0.23,2)</f>
        <v>0</v>
      </c>
      <c r="H94" s="13"/>
    </row>
    <row r="95" spans="1:8" s="14" customFormat="1" ht="12.75">
      <c r="A95" s="39" t="s">
        <v>95</v>
      </c>
      <c r="B95" s="39"/>
      <c r="C95" s="39"/>
      <c r="D95" s="39"/>
      <c r="E95" s="39"/>
      <c r="F95" s="39"/>
      <c r="G95" s="26">
        <f>G93+G94</f>
        <v>0</v>
      </c>
      <c r="H95" s="13"/>
    </row>
  </sheetData>
  <sheetProtection/>
  <mergeCells count="24">
    <mergeCell ref="A93:F93"/>
    <mergeCell ref="A94:F94"/>
    <mergeCell ref="A95:F95"/>
    <mergeCell ref="A14:F14"/>
    <mergeCell ref="A29:F29"/>
    <mergeCell ref="A38:F38"/>
    <mergeCell ref="A42:F42"/>
    <mergeCell ref="C15:G15"/>
    <mergeCell ref="C30:G30"/>
    <mergeCell ref="C39:G39"/>
    <mergeCell ref="D1:F2"/>
    <mergeCell ref="E3:F5"/>
    <mergeCell ref="A8:F8"/>
    <mergeCell ref="A47:F47"/>
    <mergeCell ref="C43:G43"/>
    <mergeCell ref="C48:G48"/>
    <mergeCell ref="C75:G75"/>
    <mergeCell ref="A92:F92"/>
    <mergeCell ref="A61:F61"/>
    <mergeCell ref="A65:F65"/>
    <mergeCell ref="A74:F74"/>
    <mergeCell ref="A70:F70"/>
    <mergeCell ref="C62:G62"/>
    <mergeCell ref="C66:G6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rlysiak</dc:creator>
  <cp:keywords/>
  <dc:description/>
  <cp:lastModifiedBy>Właściciel</cp:lastModifiedBy>
  <cp:lastPrinted>2011-04-08T07:17:08Z</cp:lastPrinted>
  <dcterms:created xsi:type="dcterms:W3CDTF">2005-02-07T10:05:10Z</dcterms:created>
  <dcterms:modified xsi:type="dcterms:W3CDTF">2011-04-08T07:17:10Z</dcterms:modified>
  <cp:category/>
  <cp:version/>
  <cp:contentType/>
  <cp:contentStatus/>
</cp:coreProperties>
</file>