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3170" activeTab="0"/>
  </bookViews>
  <sheets>
    <sheet name="Arkusz1" sheetId="1" r:id="rId1"/>
  </sheets>
  <definedNames>
    <definedName name="_xlnm.Print_Area" localSheetId="0">'Arkusz1'!$A$1:$G$762</definedName>
  </definedNames>
  <calcPr fullCalcOnLoad="1"/>
</workbook>
</file>

<file path=xl/sharedStrings.xml><?xml version="1.0" encoding="utf-8"?>
<sst xmlns="http://schemas.openxmlformats.org/spreadsheetml/2006/main" count="2081" uniqueCount="935">
  <si>
    <t>m</t>
  </si>
  <si>
    <t>m3</t>
  </si>
  <si>
    <t>szt.</t>
  </si>
  <si>
    <t>m2</t>
  </si>
  <si>
    <t>ZAKRES RZECZOWO FINANSOWY</t>
  </si>
  <si>
    <t>km</t>
  </si>
  <si>
    <t xml:space="preserve"> </t>
  </si>
  <si>
    <t>szt</t>
  </si>
  <si>
    <t>t</t>
  </si>
  <si>
    <t>odc.</t>
  </si>
  <si>
    <t>VAT</t>
  </si>
  <si>
    <t>Ława pod krawężniki betonowa z oporem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</si>
  <si>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</si>
  <si>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</si>
  <si>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</si>
  <si>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</si>
  <si>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</si>
  <si>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</si>
  <si>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</si>
  <si>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netto</t>
  </si>
  <si>
    <t>razem brutto</t>
  </si>
  <si>
    <t xml:space="preserve">
</t>
  </si>
  <si>
    <t>Część nr I - "Wykonanie zagospodarowania terenu i zieleni oraz małej architektury 
w Parku Zdrojowym w Świnoujściu"</t>
  </si>
  <si>
    <t xml:space="preserve">ZAGOSPODAROWANIE PARKU ZDROJOWEGO - ROBOTY BRANŻY BUDOWLANEJ - SEKTOR 1 </t>
  </si>
  <si>
    <t>Wykopy z załadunkiem ręcznym i transportem na odległość do 1 km (grunt kat. III)</t>
  </si>
  <si>
    <t>Stopy fundamentowe żelbetowe, o objętości do 2,5 m3
- z zastosowaniem pompy do betonu
- C 20/25</t>
  </si>
  <si>
    <t>Ławy fundamentowe prostokątne żelbetowe, szerokości do 0,8 m
- z zastosowaniem pompy do betonu
- C 20/25</t>
  </si>
  <si>
    <t>Zbrojenie konstrukcji stalą żebrowaną fi=8 mm</t>
  </si>
  <si>
    <t>Zbrojenie konstrukcji stalą żebrowaną fi= 10 mm</t>
  </si>
  <si>
    <t>Izolacje przeciwwilgociowe powłokowe poziome
- wykonywane na zimno
- pierwsza warstwa</t>
  </si>
  <si>
    <t>Izolacje przeciwwilgociowe powłokowe poziome
- wykonywane na zimno
- druga warstwa</t>
  </si>
  <si>
    <t>Izolacje przeciwwilgociowe powłokowe pionowe
- wykonywane na zimno
- pierwsza warstwa</t>
  </si>
  <si>
    <t>Izolacje przeciwwilgociowe powłokowe pionowe
- wykonywane na zimno
- druga warstwa</t>
  </si>
  <si>
    <t>Izolacje przeciwwilgociowe powierzchni poziomych z papy na lepiku na gorąco dwuwarstwowe</t>
  </si>
  <si>
    <t>Izolacje przeciwwilgociowe powłokowe systemowe
- pierwsza warstwa</t>
  </si>
  <si>
    <t>Izolacje przeciwwilgociowe powłokowe systemowe
- druga warstwa</t>
  </si>
  <si>
    <t>Zasypywanie wykopów po wykonaniu elementów fundametowych w gr.kat. I-III</t>
  </si>
  <si>
    <t>Wykonanie posadzki z cegły klinkierowej gr. 6,50 cm
- na podsypce stabilizowanej cementem</t>
  </si>
  <si>
    <t>Konstrukcje dachowe z drewna konstrukcyjnego klasy C24
- robocizna i sprzęt
- murłaty i podwaliny</t>
  </si>
  <si>
    <t>Konstrukcje dachowe z drewna konstrukcyjnego klasy C24
- materiały
- murłaty i podwaliny</t>
  </si>
  <si>
    <t>Konstrukcje dachowe z drewna konstrukcyjnego klasy C24
- robocizna i sprzęt
- słupy nośne</t>
  </si>
  <si>
    <t>Konstrukcje dachowe z drewna konstrukcyjnego klasy C24
- materiały
- słupy nośne</t>
  </si>
  <si>
    <t>Konstrukcje dachowe z drewna konstrukcyjnego klasy C24
- robocizna i sprzęt
- słupek wiszący</t>
  </si>
  <si>
    <t>Konstrukcje dachowe z drewna konstrukcyjnego klasy C24
- materiały
- słupek wiszący</t>
  </si>
  <si>
    <t>Konstrukcje dachowe z drewna konstrukcyjnego klasy C24
- robocizna i sprzęt
- miecze i jetki</t>
  </si>
  <si>
    <t>Konstrukcje dachowe z drewna konstrukcyjnego klasy C24
- materiały
- miecze i jętki</t>
  </si>
  <si>
    <t>Konstrukcje dachowe z drewna konstrukcyjnego klasy C24
- robocizna i sprzęt
- krokwie zwykłe</t>
  </si>
  <si>
    <t>Konstrukcje dachowe z drewna konstrukcyjnego klasy C24
- materiały
- krokwie zwykłe</t>
  </si>
  <si>
    <t>Konstrukcje dachowe z drewna konstrukcyjnego klasy C24
- robocizna i sprzęt
- krokwie narozne i koszowe</t>
  </si>
  <si>
    <t>Konstrukcje dachowe z drewna konstrukcyjnego klasy C24
- materiały
- krokwie narożne i koszowe</t>
  </si>
  <si>
    <t>Konstrukcje dachowe z drewna konstrukcyjnego klasy C24
- robocizna i sprzęt
- belka licowa do zamocowania gzymsu</t>
  </si>
  <si>
    <t>Konstrukcje dachowe z drewna konstrukcyjnego klasy C24
- materiały
- belka licowa do zamocowania gzymsu</t>
  </si>
  <si>
    <t>Konstrukcje dachowe z drewna konstrukcyjnego klasy C24
- robocizna i sprzęt
- gzyms</t>
  </si>
  <si>
    <t>Konstrukcje dachowe z drewna konstrukcyjnego klasy C24
- materiały
- gzyms</t>
  </si>
  <si>
    <t>Wykonanie i montaż łuków ozdobnych ażurowych z krawędziaków i przeplatanych listew</t>
  </si>
  <si>
    <t>Podbitka pod okapem z drewna konstrukcyjnego klasy C 24, zaimpregnowanego</t>
  </si>
  <si>
    <t>Deskowanie połaci dachowych z tarcicy nasyconej gr. 20 mm</t>
  </si>
  <si>
    <t>Izolacja z folii dachowej paroprzepuszczalnej przymocowana do konstrukcji drewnianej</t>
  </si>
  <si>
    <t>Montaż kontrłat na dachu z deskowaniem pełnym,
- rozstaw krokwi do 70 cm
- kontrłaty 24x48 mm</t>
  </si>
  <si>
    <t>Mońtaż łat na dachu z deskowaniem pełnym,
- rozstaw łat 30 cm
- łaty 60x40 mm</t>
  </si>
  <si>
    <t>Pokrycie dachowe z dachówki karpiówki na podkładkach uszczelniających
- zwiększona ilość gąsiorów</t>
  </si>
  <si>
    <t>Klamra gąsiora cylindrycznego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</si>
  <si>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</si>
  <si>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Taśma kalenicowa</t>
  </si>
  <si>
    <t>Wspornik łaty kalenicowej</t>
  </si>
  <si>
    <t>Balustrady tarasowe drewniane z tralkami i pochwytem proste</t>
  </si>
  <si>
    <t>Zabezpieczenie konstrukcji drewnianej</t>
  </si>
  <si>
    <t>Malowanie elementów pełnych o powierzchni ponad 0.5 m2 lazur dąb</t>
  </si>
  <si>
    <t>Blacharka</t>
  </si>
  <si>
    <t>Obróbki blacharskie z blachy stalowej ocynkowanej przy szerokości w rozwinięciu do 25 cm</t>
  </si>
  <si>
    <t>Montaż obróbek blacharskich z gotowych elementów prefabrykowanych z blachy ocynkowanej i cynkowej -rynny dachowe półokrągłe 120 mm</t>
  </si>
  <si>
    <t>Montaż obróbek blacharskich z gotowych elementów prefabrykowanych z blachy ocynkowanej i cynkowej - rury spustowe okrągłe 100 mm</t>
  </si>
  <si>
    <t>Cokół i schody</t>
  </si>
  <si>
    <t>Podsypka piaskowa zagęszczona do klasy 0,4</t>
  </si>
  <si>
    <t>Stopnie schodów z cegieł pełnych 12x25cm</t>
  </si>
  <si>
    <t>Licowanie płytkami klinkierowymi 25x6 ścian i elementów
zewnętrznych</t>
  </si>
  <si>
    <t>NAWIERZCHNIE</t>
  </si>
  <si>
    <t>Rozbiórki i demontaże</t>
  </si>
  <si>
    <t>Rozebranie chodników z płyt betonowych cm na podsypce
piaskowej</t>
  </si>
  <si>
    <t>Rozebranie nawierzchni z mas mineralno-bitumicznych
gr. 4 cm mechanicznie</t>
  </si>
  <si>
    <t>Rozebranie obrzeży trawnikowych</t>
  </si>
  <si>
    <t>Korytowanie pod projektowane nawierzchnie</t>
  </si>
  <si>
    <t>Mechaniczne profilowanie i zagęszczenie podłoża pod
warstwy konstrukcyjne nawierzchni w gruncie kat. I-IV</t>
  </si>
  <si>
    <t>Roboty towarzyszące</t>
  </si>
  <si>
    <t>Opłata za składowanie gleby i ziemi z zanieczyszczeniami
budowlanymi na wysypisku i opłata za korzystanie ze
środowiska
- z opłatą za korzystanie ze środowiska w zł/1 Mg w
2017 r.
- wartość uśredniona</t>
  </si>
  <si>
    <t>Opłata za składowanie odpadów zawierających gruz betonowy
na wysypisku i opłata za korzystanie ze środowiska
- wartość uśredniona</t>
  </si>
  <si>
    <t>Opłata za składowanie gleby i ziemi z zanieczyszczeniami budowlanymi na wysypisku i opłata za korzystanie ze środowiska
- z opłatą za korzystanie ze środowiska w zł/1 Mg w 2017 r.
- wartość uśredniona</t>
  </si>
  <si>
    <t>Opłata za dowiezienie materiałów do utylizacji na odległość ponad 10 km :
- urobek gruntowy
- gruz betonowy
- nawierzchnie bitumiczne</t>
  </si>
  <si>
    <t>Opłata za składowanie odpadów zawierających gruz betonowy na wysypisku i opłata za korzystanie ze środowiska
- wartość uśredniona</t>
  </si>
  <si>
    <t>Mechaniczne profilowanie i zagęszczenie podłoża pod warstwy konstrukcyjne nawierzchni w gruncie kat. I-IV</t>
  </si>
  <si>
    <t>Wykonanie nawierzchni</t>
  </si>
  <si>
    <t>Warstwy odsączające z piasku w korycie pod warstwy
konstrukcyjne nawierzchni,
- wykonanie i zagęszczanie mechaniczne
- grubość warstwy po zagęszczeniu 10 cm</t>
  </si>
  <si>
    <t>Podbudowa z kruszywa łamanego
- warstwa dolna
- grubość po zagęszczeniu 15 cm</t>
  </si>
  <si>
    <t>Podbudowa z kruszywa łamanego
- warstwa dolna
- za każdy dalszy 1 cm różnicy grubości po zagęszczeniu
( do 10 cm )
Krotność = -5</t>
  </si>
  <si>
    <t>Nawierzchnie z kostki granitowej 10x10 cm na piaskowej
gr. 10 cm</t>
  </si>
  <si>
    <t>Nawierzchnie z kostki kamiennej 10x10 cm
- za każdy 1 cm różnicy gr. podsypki ( do 5 cm )
Krotność = -4</t>
  </si>
  <si>
    <t>Nawierzchnie z kostki 5x5 cm na podsypce piaskowej
gr. 10 cm</t>
  </si>
  <si>
    <t>Nawierzchnie z kostki kamiennej 5x5
- za każdy 1 cm różnicy gr. podsypki ( do 5 cm )
Krotność = -4</t>
  </si>
  <si>
    <t>Rowki pod krawężniki i ławy krawężnikowe o w gruncie
kat.III-IV</t>
  </si>
  <si>
    <t>Dostawa i montaż :
- kraty nawadniające wokół drzew o konstrukcji stalowej
- zgodnie z dokumentacja projektową</t>
  </si>
  <si>
    <t>MUREK OPOROWY</t>
  </si>
  <si>
    <t>Wykopy liniowe o szerokości 0,8-2,5 m i głębokości do
1,5 m o ścianach pionowych w gruntach suchych kat. IIIIV</t>
  </si>
  <si>
    <t>Podsypka piaskowa gr. 30 cm</t>
  </si>
  <si>
    <t>Podkład z chudego betonu gr. 10 cm</t>
  </si>
  <si>
    <t>Murki ogrodowe z kamienia łamanego układane na zaprawie</t>
  </si>
  <si>
    <t>Obrzutka z zaprawy cementowej</t>
  </si>
  <si>
    <t>Izolacje przeciwwilgociowe powłokowe bitumiczne pionowe
- wyk. na zimno z roztworu asfaltowego
- pierwsza warstwa</t>
  </si>
  <si>
    <t>Izolacje przeciwwilgociowe powłokowe bitumiczne pionowe
- wyk. na zimno z roztworu asfaltowego
- druga i i trzecia .warstwa</t>
  </si>
  <si>
    <t>Okładzina murka z płyt granitu polerowanego gr. 4 cm</t>
  </si>
  <si>
    <t>PLAC ZABAW DLA DZIECI 1</t>
  </si>
  <si>
    <t>Korytowanie pod projektowane nawierzchnie piaskowe</t>
  </si>
  <si>
    <t>Roboty towarzyszące dla nawierzchni piaskowych</t>
  </si>
  <si>
    <t>Opłata za dowiezienie materiałów do utylizacji na odległość
ponad 10 km :
- urobek gruntowy</t>
  </si>
  <si>
    <t>Wykonanie nawierzchni piaskowych</t>
  </si>
  <si>
    <t>Wzmocnienie położa geosiatka z tkaniną separacyjną</t>
  </si>
  <si>
    <t>Wypełnienie piaskiem grubożiarnistym placu zabaw</t>
  </si>
  <si>
    <t>Korytowanie pod projektowane nawierzchnie mineralno-żywiczne</t>
  </si>
  <si>
    <t>Roboty towarzyszące dla nawierzchni mineralno-żywicznych</t>
  </si>
  <si>
    <t>Wykonanie nawierzchni mineralno-żywicznych</t>
  </si>
  <si>
    <t>Warstwy odsączające z piasku w korycie pod warstwy
konstrukcyjne nawierzchni,
- wykonanie i zagęszczanie mechaniczne
- za każdy dalszy 1 cm grubości ponad 10 cm ( do 20
cm )
Krotność = 10</t>
  </si>
  <si>
    <t>Podbudowa z kruszywa łamanego
- warstwa dolna
- za każdy dalszy 1 cm różnicy grubości po zagęszczeniu
( do 20 cm )</t>
  </si>
  <si>
    <t>Wykonanie nawierzchni mineralno-żywicznej gr. 3 cm</t>
  </si>
  <si>
    <t>Rowki pod oprniki i ławy krawężnikowe o w gruncie
kat.III-IV</t>
  </si>
  <si>
    <t>Ława pod oporniki betonowa z oporem
- C 12/15</t>
  </si>
  <si>
    <t>Oporniki betonowe o wymiarach 12x25 cm
na podsypce cementowo-piaskowej
- z wypełnieniem spoin zaprawą cementową</t>
  </si>
  <si>
    <t>Urządzenia placu zabaw</t>
  </si>
  <si>
    <t>Demontaż istniejących elementów placu zabaw</t>
  </si>
  <si>
    <t>POIDEŁKO</t>
  </si>
  <si>
    <t>Nawierzchnie</t>
  </si>
  <si>
    <t>Rozbiórka elementów betonowych
- koryto betonowe</t>
  </si>
  <si>
    <t>Koryta wykonywane mechanicznie gł. 35 cm w gruncie
kat. II-VI pod projektowane nawierzchnie
Krotność = 1.17</t>
  </si>
  <si>
    <t>Warswa dolna podbudowy z kruszyw łamanych gr. 15
cm</t>
  </si>
  <si>
    <t>Renowacja i uzupełnienie brakujących i zniszczonych
fragmentów poidełka</t>
  </si>
  <si>
    <t>Ułożenie kamieni - otoczaków granitowych</t>
  </si>
  <si>
    <t>Opłata za składowanie zmieszanych odpadów zawierających
gruz betonowy, ceglany, ceramiczny i.t.p. na wysypisku
i opłata za korzystanie ze środowiska
- wartość uśredniona</t>
  </si>
  <si>
    <t>Technologia poidełka</t>
  </si>
  <si>
    <t>Ręczne wykopy ciągłe lub jamiste ze skarpami o szer.
dna do 1,5 m i gł. do 1,5 m ze złożeniem urobku na odkład
(kat. gruntu III)</t>
  </si>
  <si>
    <t>Kanały rurowe - podłoża z materiałów sypkich o grub.10
cm</t>
  </si>
  <si>
    <t>Obsypka rurociągów z piasku gr. 30 cm</t>
  </si>
  <si>
    <t>Osadzenie studni polimerobetonowej fi= 1200 mm i h=
2500 mm</t>
  </si>
  <si>
    <t>Dostarczenie i montaż pompy zatapialnej do fontannypoidełka</t>
  </si>
  <si>
    <t>Dostawa i montaż technologii poidełka z elementem systemowym
odprowadzenia wody</t>
  </si>
  <si>
    <t>Montaż rurociągów z rur PE 80 SDR fi= 110 mm</t>
  </si>
  <si>
    <t>Montaż zasuwy do ścieków fi= 110 mm z wrzecionem l=
1,0 m i skrzynką uliczną - analogia</t>
  </si>
  <si>
    <t>Zasypywanie wykopów z przerzutem na odl.do 3 m z zagęszczeniem
; kat.gr. I-III</t>
  </si>
  <si>
    <t>Rozplantowanie ręczne ziemi pozostałej po zasypaniu
wykopów</t>
  </si>
  <si>
    <t>SCHODY "S1"</t>
  </si>
  <si>
    <t>Przełożenie i konserwacja granitowych schodów terenowych</t>
  </si>
  <si>
    <t>SCHODY "S2"</t>
  </si>
  <si>
    <t>Korytowanie</t>
  </si>
  <si>
    <t>zał. nr 2.2 do siwz nr WIM.271.1.35.2019
zał. nr 2 do umowy WIM/…/2019 z dnia …..</t>
  </si>
  <si>
    <t>Rewaloryzacja zabytkowego Parku Zdrojowego w Świnoujściu - Sektor 1</t>
  </si>
  <si>
    <t>Warswa dolna podbudowy z kruszyw łamanych gr. 15 cm</t>
  </si>
  <si>
    <t>Nawierzchnie z kostki 5x5 cm na podsypce piaskowej gr. 10 cm</t>
  </si>
  <si>
    <t>Nawierzchnie z kostki kamiennej
- za każdy 1 cm różnicy gr. podsypki ( do 15 cm )
Krotność = 5</t>
  </si>
  <si>
    <t>Rowki pod krawężniki i ławy krawężnikowe o w gruncie kat.III-IV</t>
  </si>
  <si>
    <t>Podstopnice granitowe o wymiarach 12x28 cm na podsypce cementowopiaskowej</t>
  </si>
  <si>
    <t>DROGA DOJAZDOWA DO PROJEKTOWANEJ RESTAURACJI</t>
  </si>
  <si>
    <t>Rozebranie chodników z płyt betonowych cm na podsypce piaskowej
- w rejonie zjazdu</t>
  </si>
  <si>
    <t>Mechaniczna rozbiórka krawężników kamiennych wraz z ławą
- z wywozem na odl. do 1 km ( do miejsca składowania )
- obok czynnego pasa jezdni : koło 26-75 pojazdów na godzinę</t>
  </si>
  <si>
    <t>Opłata za dowiezienie materiałów do utylizacji na odległość ponad 10 km :
- urobek gruntowy
- gruz betonowy</t>
  </si>
  <si>
    <t>Warstwy odsączające z piasku w korycie pod warstwy konstrukcyjne nawierzchni,
- wykonanie i zagęszczanie mechaniczne
- grubość warstwy po zagęszczeniu 10 cm</t>
  </si>
  <si>
    <t>Nawierzchnie z kostki granitowej 10x10 cm na piaskowej gr. 10 cm</t>
  </si>
  <si>
    <t>Nawierzchnie z kostki kamiennej
- za każdy 1 cm różnicy gr. podsypki ( do 5 cm )
Krotność = -4</t>
  </si>
  <si>
    <t>Ława pod krawężniki i oporniki betonowa z oporem
- C 12/15</t>
  </si>
  <si>
    <t>ALEJKA ŻWIROWO-GRANITOWA A34</t>
  </si>
  <si>
    <t>Opłata za dowiezienie materiałów do utylizacji na odległość ponad 10 km :
- urobek gruntowy</t>
  </si>
  <si>
    <t>1</t>
  </si>
  <si>
    <t>2</t>
  </si>
  <si>
    <t>10</t>
  </si>
  <si>
    <t>18</t>
  </si>
  <si>
    <t>19</t>
  </si>
  <si>
    <t>21</t>
  </si>
  <si>
    <t>50</t>
  </si>
  <si>
    <t>51</t>
  </si>
  <si>
    <t>54</t>
  </si>
  <si>
    <t>58</t>
  </si>
  <si>
    <t>61</t>
  </si>
  <si>
    <t>64</t>
  </si>
  <si>
    <t>68</t>
  </si>
  <si>
    <t>80</t>
  </si>
  <si>
    <t>89</t>
  </si>
  <si>
    <t>92</t>
  </si>
  <si>
    <t>94</t>
  </si>
  <si>
    <t>97</t>
  </si>
  <si>
    <t>100</t>
  </si>
  <si>
    <t>102</t>
  </si>
  <si>
    <t>110</t>
  </si>
  <si>
    <t>Podbudowa z kruszywa łamanego
- warstwa dolna
- za każdy dalszy 1 cm różnicy grubości po zagęszczeniu ( do 10 cm )
Krotność = -5</t>
  </si>
  <si>
    <t>Rowki pod oprniki i ławy krawężnikowe o w gruncie kat.III-IV</t>
  </si>
  <si>
    <t>ALEJKA ŻWIROWO-GRANITOWA S.CHR.1-A32</t>
  </si>
  <si>
    <t>Profilowanie i zagęszczanie podłoża wykonywane ręcznie w gruncie kat. II-IV pod warstwy konstrukcyjne nawierzchni</t>
  </si>
  <si>
    <t>Wyłożenie dna kostką granitową 5x5 na zaprawie cementowej z dodatkiem uszczelniacza</t>
  </si>
  <si>
    <t>Odbicie tynków z zaprawy wapiennej lub cem.-wapiennej na ścianach, filarach, pilastrach</t>
  </si>
  <si>
    <t>Tynki zewnętrzne na ścianach płaskich i pow. poziomych zwykłe III kategorii</t>
  </si>
  <si>
    <t>Zewnętrzne bonie prostokątne na ścianach płaskich, cylindrycznych, słupach i pilastrach na tynku zwykłym</t>
  </si>
  <si>
    <t>Koryta wykonywane ręcznie gł. 20 cm w gruncie kat. III -IV pod projektowane nawierzchnie</t>
  </si>
  <si>
    <t>Oporniki betonowe o wymiarach 12x25 cm na podsypce cementowo-piaskowej
- z wypełnieniem spoin zaprawą cementową</t>
  </si>
  <si>
    <t>Mechaniczne wykonanie koryta pod projektowane nawierzchnie w gruncie kat. I-IV
- za każde dalsze 5 cm głębokości ( do 40 cm )
Krotność = 4</t>
  </si>
  <si>
    <t>Mechaniczne wykonanie koryta pod projektowane nawierzchnie w gruncie kat. I-IV
- głębokości 20 cm</t>
  </si>
  <si>
    <t>Opłata za składowanie gleby i ziemi z zanieczyszczeniami
budowlanymi na wysypisku i opłata za korzystanie ze
środowiska
- z opłatą za korzystanie ze środowiska w zł/1 Mg w 2017 r.
- wartość uśredniona</t>
  </si>
  <si>
    <t>ALEJKA ŻWIROWO-GRANITOWA S.CHR.2-A74</t>
  </si>
  <si>
    <t>ELEMENTY MAŁEJ ARCHITEKTURY</t>
  </si>
  <si>
    <t>Demontaż istniejących ławek</t>
  </si>
  <si>
    <t>Dostawa i montaż :
- ławka parkowa stylizowana, drewniana na konstrukcji z kutego żelaza
- zgodnie z dokumentacja projektową</t>
  </si>
  <si>
    <t>Dostawa i montaż :
- stojak rowerowy o konstrukcji stalowej
- wraz z osadzeniem w fundamencie
- zgodnie z dokumentacja projektową</t>
  </si>
  <si>
    <r>
      <t>Część nr III: „Wykonanie melioracji Parku Zdrojowego</t>
    </r>
    <r>
      <rPr>
        <b/>
        <sz val="10"/>
        <color indexed="8"/>
        <rFont val="Times New Roman"/>
        <family val="1"/>
      </rPr>
      <t>"</t>
    </r>
  </si>
  <si>
    <t>Podłączenie poidełka do pompy w studni polimerobetonowej:
- Kolana z PE fi= 40 mm</t>
  </si>
  <si>
    <t>Podłączenie poidełka do pompy w studni polimerobetonowej:
- rurociąg z PE 80 SDR fi= 40 mm</t>
  </si>
  <si>
    <t>Opłata za dowiezienie materiałów do utylizacji na odległość ponad 10 km :
- urobek
- gruz betonowy
- gruz tynkowy</t>
  </si>
  <si>
    <t>Nawierzchnie z kruszywa kamiennego (70%) zmieszanego z gliną (30%) gr. 5 cm po zwałowaniu</t>
  </si>
  <si>
    <t>Linia kablowa</t>
  </si>
  <si>
    <t>ELEKTRYKA</t>
  </si>
  <si>
    <t>Nasypanie warstwy piasku grub. 0.1 m na dno rowu kablowego o szer.do 0.4 m</t>
  </si>
  <si>
    <t>Szafka oświetlenia terenu</t>
  </si>
  <si>
    <t>kpl.</t>
  </si>
  <si>
    <t>Złącza kablowe typu ZK1a do 200 A</t>
  </si>
  <si>
    <t>Ręczne zasypywanie rowów dla kabli o głębok.do 0.6 m i szer.dna do 0.4 m w gruncie kat. III</t>
  </si>
  <si>
    <t>Węzeł kablowy</t>
  </si>
  <si>
    <t>Urządzenia rozdzielcze (zestawy) o masie do 20 kg na fundamencie prefabrykowanym
- szafka przyłączeniowa z gniazdami 2x16Ax400V + 3x230V</t>
  </si>
  <si>
    <t>Podłączenie przewodów o przekroju żyły do 50 mm2 pod zaciski lub bolce
Krotność = 2</t>
  </si>
  <si>
    <t>szt. żył</t>
  </si>
  <si>
    <t>Podłączenie przewodów o przekroju żyły do 120 mm2 pod zaciski lub bolce
Krotność = 2</t>
  </si>
  <si>
    <t>Mechaniczne pogrążanie uziomów pionowych prętowych w gruncie kat.III</t>
  </si>
  <si>
    <t>Pomiary</t>
  </si>
  <si>
    <t>Badanie linii kablowej N.N.- kabel 4-żyłowy</t>
  </si>
  <si>
    <t>Badania i pomiary instalacji uziemiającej</t>
  </si>
  <si>
    <t>LINIA KABLOWA</t>
  </si>
  <si>
    <t>OŚWIETLENIE ZEWNĘTRZNE</t>
  </si>
  <si>
    <t>Układanie kabli o masie do 1.0 kg/m w rowach kablowych ręcznie</t>
  </si>
  <si>
    <t>Słupy oświetleniowe</t>
  </si>
  <si>
    <t>Montaż i stawianie słupów oświetleniowych o masie do 100 kg</t>
  </si>
  <si>
    <t>Montaż przewodów do opraw oświetleniowych - wciąganie w słupy i rury
osłonowe przy wysokości latarń do 4 m bez wysięgnika</t>
  </si>
  <si>
    <t>kpl.prz
ew.</t>
  </si>
  <si>
    <t>Montaż opraw oświetlenia zewnętrznego na słupie</t>
  </si>
  <si>
    <t>pomiar</t>
  </si>
  <si>
    <t>Pomiar rezystancji izolacji instalacji elektrycznej - obwód 1-fazowy (każdy następny pomiar)</t>
  </si>
  <si>
    <t>Pomiar rezystancji izolacji instalacji elektrycznej - obwód 1-fazowy (pomiar pierwszy)</t>
  </si>
  <si>
    <t>PRZYŁĄCZA I INSTALACJE ZEWNĘTRZNE SANITARNE</t>
  </si>
  <si>
    <t>INSTALACJE WOD - KAN</t>
  </si>
  <si>
    <t>Kanalizacja sanitarna</t>
  </si>
  <si>
    <t>Kanalizacja sanitarna - roboty ziemne : wykopy</t>
  </si>
  <si>
    <t>Wykopy wykonywane koparkami podsiębiernymi 0.60 m3
- na odkład w gruncie kat.III
- przyjęto 70 % całości wykopów</t>
  </si>
  <si>
    <t>Wykopy liniowe rurociągi w gruntach suchych kat.III-IV na odkład
- z wydobyciem urobku łopatą lub wyciągiem ręcznym głębokość do 3 m -
szerokość 0.8-1.5 m
- przyjęto 30 % całości wykopów</t>
  </si>
  <si>
    <t>Pełne umocnienie pionowych ścian wykopów liniowych
- o głębok.do 3.0 m wypraskami
- w grunt.suchych kat.III-IV wraz z rozbiórką</t>
  </si>
  <si>
    <t>Montaż konstrukcji podwieszenia kabli,
- na czas wykopów</t>
  </si>
  <si>
    <t>Dowóz piasku do posypek i obsypek</t>
  </si>
  <si>
    <t>Dowóz piasku do podsypek i obsypek - dodatek za każde 0,50 km ponad 1
km
( do 5 km )
Krotność = 8</t>
  </si>
  <si>
    <t>Podsypka piaskowa gr. 10 cm</t>
  </si>
  <si>
    <t>Kanalizacja sanitarna - roboty montażowe</t>
  </si>
  <si>
    <t>Przecisk o długości do 50 m rurami fi= 300 mm metodą wibrową przy użyciu
młota pneumatycznego w gruntach kat.III-IV</t>
  </si>
  <si>
    <t>Przeciąganie rurociągów PCV klasy S fi= 160 mm w rurach ochronnych</t>
  </si>
  <si>
    <t>Rurociąg kanalizacyjny z rur PVC klasy S fi= 160 mm</t>
  </si>
  <si>
    <t>Studnie rewizyjne z kręgów betonowych fi= 1200 mm w gotowym wykopie
o głębok. 3m
- gł. 180 cm</t>
  </si>
  <si>
    <t>stud.</t>
  </si>
  <si>
    <t>Studnie rewizyjne z kręgów betonowych fi= 1200 mm w gotowym wykopie
o głębok. 3m
- gł. 150 cm</t>
  </si>
  <si>
    <t>Studnie rewizyjne z kręgów betonowych fi= 1200 mm w gotowym wykopie
- za każde 0.5 m różnicy głębokości</t>
  </si>
  <si>
    <t>[0.5 m]
stud.</t>
  </si>
  <si>
    <t>Próba szczelności kanałów rurowych fi= do 200 mm</t>
  </si>
  <si>
    <t>Kanalizacja sanitarna - roboty ziemne : zasypka</t>
  </si>
  <si>
    <t>Oznakowanie trasy wodociągu ułożonego w ziemi taśmą z tworzywa
sztucznego
- analogia</t>
  </si>
  <si>
    <t>Oznakowanie trasy wodociągu ułożonego w ziemi taśmą z tworzywa sztucznego
- analogia</t>
  </si>
  <si>
    <t>Demontaż konstrukcji podwieszenia kabli
- po zakończeniu projektowanych robót
- w czasie zasypywania wykopu</t>
  </si>
  <si>
    <t>Mechaniczne zasypywanie wykopów po ułożeniu rurociągu</t>
  </si>
  <si>
    <t>Ręczne zasypywanie wykopów po ułożeniu rurociągu</t>
  </si>
  <si>
    <t>Wywóz ziemi uprzednio zmagazynowanej w hałdach ( pozostałęj po zasypaniu
wykopów )
- z transportem urobku samochodami samowyładowczymi na odl.do 1 km</t>
  </si>
  <si>
    <t>Wywóz ziemi uprzednio zmagazynowanej w hałdach ( pozostałęj po zasypaniu
wykopów )
- dodatek za każde dalsze rozp. 0.5 km transportu ponad 1 km ( do 15 km )
- samochodami samowyładowczymi
Krotność = 28</t>
  </si>
  <si>
    <t>Przyłacze wodociągowe do projektowanej restauracji</t>
  </si>
  <si>
    <t>140</t>
  </si>
  <si>
    <t>156</t>
  </si>
  <si>
    <t>158</t>
  </si>
  <si>
    <t>166</t>
  </si>
  <si>
    <t>169</t>
  </si>
  <si>
    <t>172</t>
  </si>
  <si>
    <t>176</t>
  </si>
  <si>
    <t>185</t>
  </si>
  <si>
    <t>189</t>
  </si>
  <si>
    <t>190</t>
  </si>
  <si>
    <t>191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</si>
  <si>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</si>
  <si>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</si>
  <si>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</si>
  <si>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</si>
  <si>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</si>
  <si>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</si>
  <si>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</si>
  <si>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</si>
  <si>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</si>
  <si>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</si>
  <si>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</si>
  <si>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</si>
  <si>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</si>
  <si>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</si>
  <si>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</si>
  <si>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</si>
  <si>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</si>
  <si>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</si>
  <si>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</si>
  <si>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</si>
  <si>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</si>
  <si>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</si>
  <si>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</si>
  <si>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</si>
  <si>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</si>
  <si>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</si>
  <si>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</si>
  <si>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</si>
  <si>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</si>
  <si>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</si>
  <si>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</si>
  <si>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</si>
  <si>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</si>
  <si>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</si>
  <si>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</si>
  <si>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</si>
  <si>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</si>
  <si>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</si>
  <si>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</si>
  <si>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</si>
  <si>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</si>
  <si>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</si>
  <si>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</si>
  <si>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</si>
  <si>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</si>
  <si>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</si>
  <si>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</si>
  <si>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</si>
  <si>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</si>
  <si>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</si>
  <si>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</si>
  <si>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</si>
  <si>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</si>
  <si>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</si>
  <si>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</si>
  <si>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</si>
  <si>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</si>
  <si>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</si>
  <si>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</si>
  <si>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</si>
  <si>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</si>
  <si>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</si>
  <si>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</si>
  <si>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</si>
  <si>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</si>
  <si>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</si>
  <si>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</si>
  <si>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</si>
  <si>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</si>
  <si>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</si>
  <si>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</si>
  <si>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</si>
  <si>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</si>
  <si>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</si>
  <si>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</si>
  <si>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</si>
  <si>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</si>
  <si>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</si>
  <si>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</si>
  <si>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</si>
  <si>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</si>
  <si>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</si>
  <si>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</si>
  <si>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</si>
  <si>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</si>
  <si>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</si>
  <si>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</si>
  <si>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</si>
  <si>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</si>
  <si>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</si>
  <si>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</si>
  <si>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</si>
  <si>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</si>
  <si>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</si>
  <si>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</si>
  <si>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</si>
  <si>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</si>
  <si>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</si>
  <si>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</si>
  <si>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</si>
  <si>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</si>
  <si>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</si>
  <si>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</si>
  <si>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</si>
  <si>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</si>
  <si>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</si>
  <si>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</si>
  <si>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</si>
  <si>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</si>
  <si>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</si>
  <si>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</si>
  <si>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</si>
  <si>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</si>
  <si>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</si>
  <si>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</si>
  <si>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</si>
  <si>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</si>
  <si>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</si>
  <si>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</si>
  <si>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</si>
  <si>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</si>
  <si>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</si>
  <si>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</si>
  <si>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</si>
  <si>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</si>
  <si>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</si>
  <si>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</si>
  <si>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</si>
  <si>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</si>
  <si>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</si>
  <si>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</si>
  <si>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</si>
  <si>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</si>
  <si>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</si>
  <si>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</si>
  <si>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</si>
  <si>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</si>
  <si>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</si>
  <si>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</si>
  <si>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</si>
  <si>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</si>
  <si>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</si>
  <si>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</si>
  <si>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</si>
  <si>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</si>
  <si>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</si>
  <si>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</si>
  <si>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</si>
  <si>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</si>
  <si>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</si>
  <si>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</si>
  <si>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</si>
  <si>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</si>
  <si>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</si>
  <si>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</si>
  <si>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</si>
  <si>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</si>
  <si>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</si>
  <si>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</si>
  <si>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</si>
  <si>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Przyłacze wodociągowe do projektowanej restauracji - roboty ziemne : wykopy</t>
  </si>
  <si>
    <t xml:space="preserve">m2 </t>
  </si>
  <si>
    <t>Przyłącze wodociągowe do projektowanej restauracji - roboty montażowe</t>
  </si>
  <si>
    <t>Podłączenie instalacji do sieci wodociągowych
- trójniki wbudowane do istniejących rurociągów żeliwnych fi= 100 mm</t>
  </si>
  <si>
    <t>Zasuwy z obudową fi= 90 mm</t>
  </si>
  <si>
    <t>Sieci wodociągowe
- montaż rurociągów z rur PE 80 SDR 11 fi= 90 mm
- w wykopach umocnionych</t>
  </si>
  <si>
    <t>Sieci wodociągowe
- połączenie rur ciśnieniowych PE 80 SDR 11 za pomocą kształtek elektrooporowych
fi= 90 mm</t>
  </si>
  <si>
    <t>złącz.</t>
  </si>
  <si>
    <t>Montaż elementów prefabrykowanych o masie do 10 t żurawiem :
- studzienka wodomierzowa 3100x1200x1900 mm z polimerobetonu z kompletnym wyposażeniem</t>
  </si>
  <si>
    <t>Montaż przejścia szczelnego przez przegrodę budowlaną
- analogia</t>
  </si>
  <si>
    <t>szt.prz
ejsc</t>
  </si>
  <si>
    <t>szt.przejsc</t>
  </si>
  <si>
    <t>Dezynfekcja rurociągów sieci wodociągowej fi= do 110 mm</t>
  </si>
  <si>
    <t>odc.200m</t>
  </si>
  <si>
    <t>Dezynfekcja rurociągów sieci wodociągowej fi= do 110 mm :
- nakłady za każde 10 m różnicy długości (od 200 m) przy dezynfekcji rur o
fi= do 110 mm</t>
  </si>
  <si>
    <t>10m
różn.</t>
  </si>
  <si>
    <t>Dezynfekcja rurociągów sieci wodociągowej fi= do 110 mm :
- nakłady za każde 10 m różnicy długości (od 200 m) przy dezynfekcji rur o fi= do 110 mm</t>
  </si>
  <si>
    <t>Próba szczelności przyłącza wodociągowego z rur fi= do 150 mm</t>
  </si>
  <si>
    <t>prob.</t>
  </si>
  <si>
    <t>Próba szczelności przyłącza wodociągowego z rur fi= do 150 mm :
- nakłady za każde 10 m różnicy długości (od 200 m) przy probach szczelności
rur z PE fi= do 100 mm</t>
  </si>
  <si>
    <t>Oznakowanie trasy wodociagu ułożonego w ziemi taśmą magnetyczna</t>
  </si>
  <si>
    <t>Przyłacze wodociągowe do projektowanej restauracji - roboty ziemne : zasypka</t>
  </si>
  <si>
    <t>Obsypka z zagęszczeniem rurociągu piaskiem gr. 29 cm (fi rury + 20 cm obsypki nad rurą )</t>
  </si>
  <si>
    <t>Wywóz ziemi uprzednio zmagazynowanej w hałdach ( pozostałęj po zasypaniu wykopów )
- z transportem urobku samochodami samowyładowczymi na odl.do 1 km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</si>
  <si>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</si>
  <si>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</si>
  <si>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</si>
  <si>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</si>
  <si>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</si>
  <si>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</si>
  <si>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</si>
  <si>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</si>
  <si>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</si>
  <si>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</si>
  <si>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</si>
  <si>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</si>
  <si>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</si>
  <si>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</si>
  <si>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</si>
  <si>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</si>
  <si>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</si>
  <si>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</si>
  <si>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</si>
  <si>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</si>
  <si>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</si>
  <si>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</si>
  <si>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</si>
  <si>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</si>
  <si>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</si>
  <si>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</si>
  <si>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</si>
  <si>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</si>
  <si>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</si>
  <si>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</si>
  <si>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</si>
  <si>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</si>
  <si>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</si>
  <si>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</si>
  <si>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</si>
  <si>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</si>
  <si>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</si>
  <si>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</si>
  <si>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</si>
  <si>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</si>
  <si>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</si>
  <si>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</si>
  <si>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Sieć wodociągowa hydrantowa</t>
  </si>
  <si>
    <t>Sieć wodociągowa wydrantowa - roboty ziemne : wykopy</t>
  </si>
  <si>
    <t>Dowóz piasku do podsypek i obsypek - dodatek za każde 0,50 km ponad 1km ( do 5 km )
Krotność = 8</t>
  </si>
  <si>
    <t>Sieć wodociągowa hydrantowa - roboty montażowe</t>
  </si>
  <si>
    <t>Włączenie rurociągu PE 80 SDR 11 fi= 90 mm do projektowanego rurrociągu
PE 80 SDR 11 fi= 90 mm za pomocą kształtek elektrooporowych</t>
  </si>
  <si>
    <t>Zasuwy fi= 90 mm kielichowe z nasuwką, z obudową montowane na rurociągach
PE</t>
  </si>
  <si>
    <t>Hydranty pożarowe nadziemne o fi= 80 mm</t>
  </si>
  <si>
    <t>Sieci wodociągowe
- montaż rurociągów z rur PE 80 SDR 11 fi= 40 mm
- w wykopach umocnionych</t>
  </si>
  <si>
    <t>Sieci wodociągowe
- połączenie rur ciśnieniowych PE 80 SDR 11 za pomocą kształtek elektrooporowych
fi= 40 mm</t>
  </si>
  <si>
    <t>Zasuwy fi= 40 mm kielichowe z nasuwką, z obudową montowane na rurociągach
PE</t>
  </si>
  <si>
    <t>Hydrant ogrodowy HO 25/40 mm z zasuwa żeliwną kołnierzową fi= 25 mm
z obudową i skrzynką</t>
  </si>
  <si>
    <t>odc. 200 m</t>
  </si>
  <si>
    <t>10 m różn.</t>
  </si>
  <si>
    <t>Sieć wodociągowa wydrantowa - roboty ziemne : zasypka</t>
  </si>
  <si>
    <t>Obsypka z zagęszczeniem rurociągu piaskiem gr. 29 cm ( fi rury + 20 cm
obsypki nad rurą )</t>
  </si>
  <si>
    <t>Obsypka z zagęszczeniem rurociągu piaskiem gr. 24 cm ( fi rury + 20 cm
obsypki nad rurą )</t>
  </si>
  <si>
    <t xml:space="preserve">kpl. </t>
  </si>
  <si>
    <t>ZIELEŃ</t>
  </si>
  <si>
    <t>GOSPODARKA DRZEWOSTANEM</t>
  </si>
  <si>
    <t>Ręczne karczowanie drzew śr.do 15 cm</t>
  </si>
  <si>
    <t>Ścinanie drzew miękkich o śr.pnia 16-20 cm</t>
  </si>
  <si>
    <t>Ścinanie drzew miękkich o śr.pnia 21-30 cm</t>
  </si>
  <si>
    <t>Ścinanie drzew miękkich o śr.pnia 31-40 cm</t>
  </si>
  <si>
    <t>Ścinanie drzew miękkich o śr.pnia 41-65 cm</t>
  </si>
  <si>
    <t>Ścinanie drzew miękkich - dod.za każde dalsze 5 cm
średnicy pnia</t>
  </si>
  <si>
    <t>Ścinanie drzew miękkich - dod.za każde dalsze 5 cm
średnicy pnia
Krotność = 3</t>
  </si>
  <si>
    <t>Ścinanie drzew miękkich - dod.za każde dalsze 5 cm
średnicy pnia
Krotność = 5</t>
  </si>
  <si>
    <t>Ścinanie drzew twardych o śr.pnia 16-20 cm</t>
  </si>
  <si>
    <t>Ścinanie drzew twardych o śr.pnia 21-30 cm</t>
  </si>
  <si>
    <t>Ścinanie drzew twardych o śr.pnia 31-40 cm</t>
  </si>
  <si>
    <t>Ścinanie drzew twardych o śr.pnia 41-65 cm</t>
  </si>
  <si>
    <t>Ścinanie drzew twardych - dod.za każde dalsze 5 cm
średnicy pnia</t>
  </si>
  <si>
    <t>Ścinanie drzew twardych - dod.za każde dalsze 5 cm
średnicy pnia
Krotność = 2</t>
  </si>
  <si>
    <t>Ścinanie drzew twardych - dod.za każde dalsze 5 cm
średnicy pnia
Krotność = 3</t>
  </si>
  <si>
    <t>Cięcia sanitarne w koronach drzew I stopnia trudności</t>
  </si>
  <si>
    <t>Cięcia sanitarne w koronach drzew II stopnia trudności</t>
  </si>
  <si>
    <t>Cięcia sanitarne w koronach drzew III stopnia trudności</t>
  </si>
  <si>
    <t>Założenie wiązań w koronach drzew</t>
  </si>
  <si>
    <t>Cięcia formujące krzewów</t>
  </si>
  <si>
    <t>Cięcia formujące drzew</t>
  </si>
  <si>
    <t>Selekcja grup drzew</t>
  </si>
  <si>
    <t>Selekcja grup krzewów</t>
  </si>
  <si>
    <t>Ręczne ścinanie i karczowanie średniej gęstości krzaków
i podszycia</t>
  </si>
  <si>
    <t>Oczyszczenie terenu z pozostałości po wykarczowaniu
(drobne gałęzie, korzenie i kora bez wrzosu) z wywiezieniem</t>
  </si>
  <si>
    <t>Wywożenie grubizny na odległość do 2 km</t>
  </si>
  <si>
    <t>Załadunek gałęzi do kontenera o poj. 12m3</t>
  </si>
  <si>
    <t>mp</t>
  </si>
  <si>
    <t>Wynajem kontenera 12 m3</t>
  </si>
  <si>
    <t>Utylizacja gałęzi</t>
  </si>
  <si>
    <t>ZIELEŃ PROJEKTOWANA</t>
  </si>
  <si>
    <t>Sadzenie drzew i krzewów</t>
  </si>
  <si>
    <t>Sadzenie drzew iglastych na terenie płaskim w gruncie
kat.III bez zaprawy dołów śr./głębok. 0.7 m</t>
  </si>
  <si>
    <t>Sadzenie drzew liściast.form piennych na terenie płaskim
w gr.kat.III bez zaprawy dołów śr./głębok. 0.7 m</t>
  </si>
  <si>
    <t>Sadzenie krzewów iglastych na terenie płaskim w gruncie
kat.III bez zaprawy dołów śr./głębok. 0.5 m</t>
  </si>
  <si>
    <t>Wbijanie kołków palisady o śr. 7 cm</t>
  </si>
  <si>
    <t>Sadzenie krzewów liściast.form naturalnych na terenie
płaskim w gr.kat.III bez zaprawy dołów śr./głębok. 0.3 m</t>
  </si>
  <si>
    <t>Sadzenie krzewów liściast.form naturalnych na terenie
płaskim w gr.kat.III z całkowitą zaprawą dołów śr./
głębok. 0.5 m</t>
  </si>
  <si>
    <t>Żywopłoty</t>
  </si>
  <si>
    <t>Sadzenie krzewów żywopłotowych w rowach o szer.do
45 cm w gruncie kat.III bez zaprawy rowów</t>
  </si>
  <si>
    <t>Pnącza i byliny okrywowe</t>
  </si>
  <si>
    <t>Obsadzenie kwietników bylinami przy ilości 1,5 szt./m2</t>
  </si>
  <si>
    <t>Obsadzenie kwietników bylinami przy ilości 5 szt./m2</t>
  </si>
  <si>
    <t>Obsadzenie kwietników bylinami przy ilości 9 szt./m2</t>
  </si>
  <si>
    <t>Ściółkowanie</t>
  </si>
  <si>
    <t>Ręczne rozrzucenie kory na terenie płaskim grub.warstwy
5 cm</t>
  </si>
  <si>
    <t>Trawniki parkowe</t>
  </si>
  <si>
    <t>Wykonanie trawników parkowych siewem na gruncie
kat.III z nawożeniem</t>
  </si>
  <si>
    <t>Kwietniki sezonowe</t>
  </si>
  <si>
    <t>Mechaniczne zdjęcie warstwy ziemi urodzajnej spycharka
(grunt zadarniony)</t>
  </si>
  <si>
    <t>Obsadzenie kwietników roślinami kwietnikowymi przy
ilości 25 szt./m2</t>
  </si>
  <si>
    <t>Wywożenie grubizny - dodatek za każde dalsze 0.5 km
wywozu. Krotność = 16</t>
  </si>
  <si>
    <t>MELIORACJE</t>
  </si>
  <si>
    <t>Roboty ziemne wykonywane koparkami podsi biernymi o poj.ły ki 0.60 m3 w
gr.kat. I-II z transp.urobku na odl.do 1 km sam.samowyład.</t>
  </si>
  <si>
    <t>Dodatek za ka dy rozp. 1 km transportu ziemi samochodami samowyładowczymi
po drogach o nawierzchni utwardzonej(kat.gr. I-IV) - do 10 km
Krotno   = 9</t>
  </si>
  <si>
    <t>Wykopy oraz przekopy o gł b.do 3.0 m wyk.na odkład koparkami podsi biernymi
o poj.ły ki 0.25 - 0.60 m3 w gr.kat. I-II</t>
  </si>
  <si>
    <t>Zasypanie wykopów .fund.podłu nych,punktowych,rowów,wykopów obiektowych
spycharkami z zag szcz.mechanicznym zag szczarkami (gr.warstwy w
stanie lu nym 40 cm) - kat.gr. I-II</t>
  </si>
  <si>
    <t>Zasypywanie wykopów o  cianach pionowych o szeroko ci 0.8-2.5 m i gł b.do
3.0 m w gr.kat. I-III</t>
  </si>
  <si>
    <t>Pełne umocnienie  cian wykopów wraz z rozbiórk  palami szalunkowymi stalowymi
(wypraskami) w gruntach suchych ; wyk.o szer.do 1 m i gł b.do 3.0 m;
grunt kat. I-IV</t>
  </si>
  <si>
    <t>Przepust z rury  żelbetowej kl III łączonych na uszczelkę gumową  o  r. 600 mm</t>
  </si>
  <si>
    <t>Podsypka filtracyjna w gotowym wykopie wyk.z gotowego kruszywa.- ława  wirowo- piaskowa</t>
  </si>
  <si>
    <t>Przepust P5 -P6</t>
  </si>
  <si>
    <t>Rurociąg S2 do W L3</t>
  </si>
  <si>
    <t>Wykopy oraz przekopy o głęb.do 3.0 m wyk.na odkład koparkami podsiębiernymi o poj.ły ki 0.25 - 0.60 m3 w gr.kat. I-II</t>
  </si>
  <si>
    <t>Roboty ziemne wykonywane koparkami podsiębiernymi o poj.ły ki 0.60 m3 w gr.kat. I-II z transp.urobku na odl.do 1 km sam.samowyład.</t>
  </si>
  <si>
    <t>Wykonanie murka o grubo ci do 50 cm układanych na zaprawie cementowej z kamienia łupanego warstwowo granitowego - przyczółek</t>
  </si>
  <si>
    <t>m3
miesz.</t>
  </si>
  <si>
    <t>Budowle betonowe i  elbetowe o obj. 10.01 - 200.0 m3 -Fundament  elbetowy - C25/30 (B-30)</t>
  </si>
  <si>
    <t>Zbrojenie konstr.betonowych o  r. 10 - 14 mm - płyty fund., przyczółki</t>
  </si>
  <si>
    <t>kg
zbroj.</t>
  </si>
  <si>
    <t>Wylewka betonowa - beton klasy C8/10 gr. 10cm</t>
  </si>
  <si>
    <t>Spoinowanie murów z kamienia łamanego bez wykucia spoin</t>
  </si>
  <si>
    <t>Impregnacja kamienia - impregnat AQUA</t>
  </si>
  <si>
    <t>Przepust P7 - P8</t>
  </si>
  <si>
    <t>Przepust P9 - P10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</si>
  <si>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</si>
  <si>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</si>
  <si>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</si>
  <si>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</si>
  <si>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</si>
  <si>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</si>
  <si>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</si>
  <si>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</si>
  <si>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</si>
  <si>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</si>
  <si>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</si>
  <si>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</si>
  <si>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</si>
  <si>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</si>
  <si>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</si>
  <si>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</si>
  <si>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</si>
  <si>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</si>
  <si>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</si>
  <si>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</si>
  <si>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</si>
  <si>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</si>
  <si>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</si>
  <si>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</si>
  <si>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</si>
  <si>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</si>
  <si>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</si>
  <si>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</si>
  <si>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</si>
  <si>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</si>
  <si>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</si>
  <si>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</si>
  <si>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</si>
  <si>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</si>
  <si>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</si>
  <si>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</si>
  <si>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</si>
  <si>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</si>
  <si>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</si>
  <si>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</si>
  <si>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</si>
  <si>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</si>
  <si>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</si>
  <si>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</si>
  <si>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</si>
  <si>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</si>
  <si>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</si>
  <si>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</si>
  <si>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</si>
  <si>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</si>
  <si>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</si>
  <si>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</si>
  <si>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</si>
  <si>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</si>
  <si>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</si>
  <si>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</si>
  <si>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</si>
  <si>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</si>
  <si>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</si>
  <si>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</si>
  <si>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</si>
  <si>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</si>
  <si>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</si>
  <si>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</si>
  <si>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</si>
  <si>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</si>
  <si>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</si>
  <si>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</si>
  <si>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</si>
  <si>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</si>
  <si>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</si>
  <si>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</si>
  <si>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</si>
  <si>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</si>
  <si>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</si>
  <si>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</si>
  <si>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</si>
  <si>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</si>
  <si>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</si>
  <si>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</si>
  <si>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</si>
  <si>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</si>
  <si>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</si>
  <si>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</si>
  <si>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</si>
  <si>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</si>
  <si>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</si>
  <si>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</si>
  <si>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</si>
  <si>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kg</t>
  </si>
  <si>
    <t>m3 bet.</t>
  </si>
  <si>
    <t>r-g</t>
  </si>
  <si>
    <t>tona</t>
  </si>
  <si>
    <t>Dostawa i montaż :
- kosz na śmieci o konstrukcji stalowej
- zgodnie z opisem przedmiotu zamówienia</t>
  </si>
  <si>
    <r>
      <rPr>
        <b/>
        <sz val="10"/>
        <rFont val="Times New Roman"/>
        <family val="1"/>
      </rPr>
      <t>Prace ziemne - wykopy</t>
    </r>
  </si>
  <si>
    <r>
      <rPr>
        <b/>
        <sz val="10"/>
        <rFont val="Times New Roman"/>
        <family val="1"/>
      </rPr>
      <t>Fundamenty</t>
    </r>
  </si>
  <si>
    <r>
      <rPr>
        <sz val="10"/>
        <rFont val="Times New Roman"/>
        <family val="1"/>
      </rPr>
      <t>Podsypka piaskowa gr. 15 cm zagęszczona do kl. 0,4</t>
    </r>
  </si>
  <si>
    <r>
      <rPr>
        <b/>
        <sz val="10"/>
        <rFont val="Times New Roman"/>
        <family val="1"/>
      </rPr>
      <t>Izolacje części podziemnych</t>
    </r>
  </si>
  <si>
    <r>
      <rPr>
        <sz val="10"/>
        <rFont val="Times New Roman"/>
        <family val="1"/>
      </rPr>
      <t>Izolacje w narożnikach przy słupach taśmą uszczelniającą systemową</t>
    </r>
  </si>
  <si>
    <r>
      <rPr>
        <b/>
        <sz val="10"/>
        <rFont val="Times New Roman"/>
        <family val="1"/>
      </rPr>
      <t>Prace ziemne - zasypanie wykopów</t>
    </r>
  </si>
  <si>
    <r>
      <rPr>
        <b/>
        <sz val="10"/>
        <rFont val="Times New Roman"/>
        <family val="1"/>
      </rPr>
      <t>Posadzka</t>
    </r>
  </si>
  <si>
    <r>
      <rPr>
        <sz val="10"/>
        <rFont val="Times New Roman"/>
        <family val="1"/>
      </rPr>
      <t>Podsypka piaskowa gr. 35 cm zagęszczona do klasy 0,40</t>
    </r>
  </si>
  <si>
    <r>
      <rPr>
        <b/>
        <sz val="10"/>
        <rFont val="Times New Roman"/>
        <family val="1"/>
      </rPr>
      <t>Konstrukcja drewniana i pokrycie dachowe</t>
    </r>
  </si>
  <si>
    <r>
      <rPr>
        <sz val="10"/>
        <rFont val="Times New Roman"/>
        <family val="1"/>
      </rPr>
      <t>Okucie dolnej części słupa dewnianego o pow.elem.do 1 m2</t>
    </r>
  </si>
  <si>
    <r>
      <rPr>
        <sz val="10"/>
        <rFont val="Times New Roman"/>
        <family val="1"/>
      </rPr>
      <t>Wykonanie, dostarczenie i montaż ściągów stalowych</t>
    </r>
  </si>
  <si>
    <t>Ściany żelbetowe proste grubości 8 cm wysokości do 3m
- z zastosowaniem pompy do betonu
- C 20/25</t>
  </si>
  <si>
    <t>Ściany żelbetowe
- dodatek za każdy 1 cm różnicy grubości ścian (do 20cm )
- z zastosowaniem pompy do betonu
- C 20/25
Krotność = 12</t>
  </si>
  <si>
    <t>Zbrojenie konstrukcji stalą gładką  fi= 6 mm</t>
  </si>
  <si>
    <t>Podkłady betonowe na podłożu gruntowym
- C 8/10</t>
  </si>
  <si>
    <t>Mechaniczne wykonanie koryta pod projektowane nawierzchnie w gruncie kat. I-IV
- za każde dalsze 5 cm głębokości ( do 30 cm )
Krotność = 2</t>
  </si>
  <si>
    <t>Opłata za składowanie mieszanek bitumicznych zawierających smołe na wysypisku i opłata za korzystanie ze środowiska
- wartość uśredniona</t>
  </si>
  <si>
    <t>Krawężniki kamienne wystające o wymiarach 10x40 cm na podsypce cementowo-piaskowej</t>
  </si>
  <si>
    <t>Zasypywanie wykopów o ścianach pionowych o szerokości 0.8-2.5 m i głęb.do 1.5 m w gr.kat. I-III</t>
  </si>
  <si>
    <t>113</t>
  </si>
  <si>
    <t>124</t>
  </si>
  <si>
    <t>128</t>
  </si>
  <si>
    <t>141</t>
  </si>
  <si>
    <t>Krawężniki kamienne wystające o wymiarach 10x40 cm na podsypce cementowo- piaskowej</t>
  </si>
  <si>
    <t>Mechaniczne wykonanie koryta pod projektowane nawierzchnie w gruncie kat. I-IV
- za każde dalsze 5 cm głębokości ( do 45 cm )
Krotność = 5</t>
  </si>
  <si>
    <t>Wyznaczanie trasy i punktów wysokościowych przy liniowych robotach ziemnych
- alejka granitowa w terenie równinnym</t>
  </si>
  <si>
    <t>Podbudowa z kruszywa łamanego
- warstwa dolna
- za każdy dalszy 1 cm różnicy gr. po zagęszczeniu ( do 20 cm )</t>
  </si>
  <si>
    <t>Krawężniki kamienne wtopione o wymiarach 15x30 cm na podsypce cementowo- piaskowej</t>
  </si>
  <si>
    <t>Mechaniczne wykonanie koryta pod projektowane nawierzchnie w gruncie kat. I-IV
- za każde dalsze 5 cm głębokości ( do 35 cm )
Krotność = 3</t>
  </si>
  <si>
    <t>Ręczne kopanie rowów dla kabli o głębok.do 0.8 m i szer.dna do 0.4 w gruncie kat. III</t>
  </si>
  <si>
    <t>Układanie kabli o masie do 1.0 kg/m w rowach kablowych ręcznie - zasilanie ZKP "Poidełko", SO4 i ZKP "Altana Koncertowa"</t>
  </si>
  <si>
    <t>Układanie kabli o masie do 1.0 kg/m w rowach kablowych ręcznie - zasilanie ZKP "Rest. Koncertowa"</t>
  </si>
  <si>
    <t>Układanie kabli o masie do 2.0 kg/m w rowach kablowych ręcznie - zasilanie WK lokalizacja przy restauracji "Koncertowa"</t>
  </si>
  <si>
    <t>Podłączenie przewodów kabelkowych o przekroju żyły do 16 mm2 pod zaciski lub bolce
Krotność = 2</t>
  </si>
  <si>
    <r>
      <t>Układanie bednarki w kanałach lub tunelach luzem - bednarka do 120mm</t>
    </r>
    <r>
      <rPr>
        <vertAlign val="superscript"/>
        <sz val="10"/>
        <color indexed="8"/>
        <rFont val="Times New Roman"/>
        <family val="1"/>
      </rPr>
      <t>2</t>
    </r>
  </si>
  <si>
    <t>Przygotowanie terenu pod obsadzenie kwiatowe w gruncie
kat.III z wymianą gleby rodzimej warstwa ziemi o grub. 25 cm</t>
  </si>
  <si>
    <t>Zasypanie wykopów .fund. podłużnych,punktowych, rowów ,wykopów obiektowych spycharkami z zagęszcz. mechanicznym zagęszczarkami (gr.warstwy w stanie luźnym 40 cm) - kat.gr. I-II</t>
  </si>
  <si>
    <t>Zasypywanie wykopów o ścianach pionowych o szerokości 0.8-2.5 m i głęb.do 3.0 m w gr.kat. I-III</t>
  </si>
  <si>
    <t>Wykopy oraz przekopy o gł b.do 3.0 m wyk.na odkład koparkami podsiębiernymi o poj.ły ki 0.25 - 0.60 m3 w gr.kat. I-II</t>
  </si>
  <si>
    <t>Roboty ziemne wykonywane koparkami podsiębiernymi o poj. łyżki 0.60 m3 w gr.kat. I-II z transp.urobku na odl.do 1 km sam.samowyład.</t>
  </si>
  <si>
    <t>Dodatek za każdy rozp. 1 km transportu ziemi samochodami samowyładowczymi po drogach o nawierzchni utwardzonej (kat.gr. I-IV) - do 10 km
Krotność  = 9</t>
  </si>
  <si>
    <t>Pełne umocnienie ścian wykopów wraz z rozbiórk  palami szalunkowymi stalowymi (wypraskami) w gruntach suchych ; wyk.o szer.do 1 m i gł b.do 3.0 m; grunt kat. I-IV</t>
  </si>
  <si>
    <t>Pełne umocnienie  cian wykopów wraz z rozbiórką  palami szalunkowymi stalowymi (wypraskami) w gruntach suchych ; wyk.o gł b.do 3.0 m -dod.za każdy dalszy rozp. 1 m szer.w gruncie kat. I-IV</t>
  </si>
  <si>
    <t>Podsypka filtracyjna w gotowym wykopie wyk.z gotowego kruszywa.- ława żwirowo- piaskowa</t>
  </si>
  <si>
    <t>Studnie rewizyjne z kręgów betonowych o  r. 1200 mm w gotowym wykopie o głębok. 3m</t>
  </si>
  <si>
    <t>Studnie rewizyjne z kręgów betonowych o  r. 1200 mm w gotowym wykopie za każde 0.5 m różnicy głęb.</t>
  </si>
  <si>
    <t>Ułożenie drena u z rur z tworzyw sztucznych w zwojach o  r. nom. 100-125 mm - rury z gotową otuliną - Rura dren.karb.z PVC fi126/113mm filtr.syn</t>
  </si>
  <si>
    <t>Roboty ziemne wykonywane koparkami podsiębiernymi o poj.łyżki 0.60 m3 w gr.kat. I-II z transp.urobku na odl.do 1 km sam.samowyład.</t>
  </si>
  <si>
    <t>Dodatek za każdy rozp. 1 km transportu ziemi samochodami samowyładowczymi po drogach o nawierzchni utwardzonej (kat.gr. I-IV) - do 10 km</t>
  </si>
  <si>
    <t>Wykopy oraz przekopy o głęb.do 3.0 m wyk.na odkład koparkami podsiębiernymi o poj.łyżki 0.25 - 0.60 m3 w gr.kat. I-II</t>
  </si>
  <si>
    <t>Zasypywanie wykopów o ścianach pionowych o szerokości 0.8-2.5 m i gł b.do 3.0 m w gr.kat. I-III</t>
  </si>
  <si>
    <t>Pełne umocnienie ścian wykopów wraz z rozbiórką  palami szalunkowymi stalowymi (wypraskami) w gruntach suchych ; wyk.o szer.do 1 m i gł b.do 3.0 m; grunt kat. I-IV</t>
  </si>
  <si>
    <t>Pełne umocnienie ścian wykopów wraz z rozbiórką  palami szalunkowymi stalowymi (wypraskami) w gruntach suchych; wyk.o głęb.do 3.0 m -dod.za każdy dalszy rozp. 1 m szer.w gruncie kat. I-IV</t>
  </si>
  <si>
    <t>Podsypka filtracyjna w gotowym wykopie wyk.z gotowego kruszywa.- ława  żwirowo- piaskowa</t>
  </si>
  <si>
    <t>Przepust z rury  żelbetowej kl III łączonych na uszczelkę  gumową  o  r. 600 mm</t>
  </si>
  <si>
    <t>Wykonanie murka o grubości do 50 cm układanych na zaprawie cementowej z kamienia łupanego warstwowo granitowego - przyczółek</t>
  </si>
  <si>
    <t>Pełne umocnienie  cian wykopów wraz z rozbiórką palami szalunkowymi stalowymi (wypraskami) w gruntach suchych ; wyk.o szer.do 1 m i gł b.do 3.0 m; grunt kat. I-IV</t>
  </si>
  <si>
    <t>Pełne umocnienie ścian wykopów wraz z rozbiórk  palami szalunkowymi stalowymi (wypraskami) w gruntach suchych ; wyk.o głęb.do 3.0 m -dod.za każdy dalszy rozp. 1 m szer.w gruncie kat. I-IV</t>
  </si>
  <si>
    <t>Zasypanie wykopów. fund.podłużnych,punktowych, rowów,wykopów obiektowych spycharkami z zagęszcz. mechanicznym zagęszczarkami (gr. warstwy w stanie luźnym 40 cm) - kat.gr. I-II</t>
  </si>
  <si>
    <t>Pełne umocnienie  cian wykopów wraz z rozbiórk  palami szalunkowymi stalowymi (wypraskami) w gruntach suchych ; wyk.o głęb.do 3.0 m -dod.za każdy dalszy rozp. 1 m szer.w gruncie kat. I-IV</t>
  </si>
  <si>
    <t>Budowle betonowe i żelbetowe o obj. 10.01 - 200.0 m3 -Fundament żelbetowy - C25/30 (B-30)</t>
  </si>
  <si>
    <t>Przepust z rury żelbetowej kl III łączonych na uszczelkę gumową o  r. 600 mm</t>
  </si>
  <si>
    <t>Budowle betonowe i żelbetowe o obj. 10.01 - 200.0 m3 -Fundament  elbetowy - C25/30 (B-30)</t>
  </si>
  <si>
    <t>Przepust z rury żelbetowej kl III ł czonych na uszczelkę  gumową  o  r. 600 mm</t>
  </si>
  <si>
    <t>Plantowanie (obrobienie na czysto) skarp i korony nasypów w gruntach kat.I-III</t>
  </si>
  <si>
    <t>Umocnienie kanału kiszk_x0002_ faszynow_x0002_</t>
  </si>
  <si>
    <t>Ruroci_x0002_g W1 do W L1</t>
  </si>
  <si>
    <t>Wylot WL1</t>
  </si>
  <si>
    <t>Wykonanie murka o grubo ci do 50 cm układanych na zaprawie cementowej
z kamienia łupanego warstwowo granitowego - przyczółek</t>
  </si>
  <si>
    <t>Budowle betonowe i  elbetowe o obj. 10.01 - 200.0 m3 -Fundament  elbetowy
- C25/30 (B-30)</t>
  </si>
  <si>
    <t>Monta  ceowników 80</t>
  </si>
  <si>
    <t xml:space="preserve">Obrze a betonowe o wymiarach 30x8 cm na podsypce cementowo-piaskowej,
spoiny wypełnione zapraw  cementow </t>
  </si>
  <si>
    <t>Wykonanie i zało enie szandorów o grub. 121 mm po ostruganiu</t>
  </si>
  <si>
    <t>Wykonanie i zało enie oku  dla szandorów ponad 71 mm</t>
  </si>
  <si>
    <t>Wylot W1</t>
  </si>
  <si>
    <t>Podło e betonowe pod konstrukcje</t>
  </si>
  <si>
    <t>Przepust P1 -P2</t>
  </si>
  <si>
    <t>Przepust P3 -P4</t>
  </si>
  <si>
    <t>Przepust S4 WL2</t>
  </si>
  <si>
    <t>Wylot WL2</t>
  </si>
  <si>
    <t>Zbiornik ZB1</t>
  </si>
  <si>
    <t>Roboty ziemne i monta_x0007_owe</t>
  </si>
  <si>
    <t>Humusowanie skarp z obsianiem przy grubo ci warstwy humusu 5 cm.</t>
  </si>
  <si>
    <t>Umocnienie czaszy i skarp zbiornika - mata przeciwerozyjna</t>
  </si>
  <si>
    <t>Wlot do pompowni WL 4</t>
  </si>
  <si>
    <t>Kanały z rur PVC ł czonych na wcisk o  r. zewn. 315 mm</t>
  </si>
  <si>
    <t>Pompownia</t>
  </si>
  <si>
    <t>Monta  przepompowni z polimerobetonu Dn 2000mm z szaf  sterownicz  o</t>
  </si>
  <si>
    <t xml:space="preserve">Dostawa przepompowni z polimerobetonu Dn 2000mm h=2,72m wraz z wyposa
 eniem - kompletna wraz z dodatkow  pomp </t>
  </si>
  <si>
    <t>Pełne umocnienie  cian wykopów wraz z rozbiórk  palami szalunkowymi stalowymi
(wypraskami) w gruntach suchych ; wyk.o gł b.do 3.0 m -dod.za ka dy
dalszy rozp. 1 m szer.w gruncie kat. I-IV
Krotno   = 3</t>
  </si>
  <si>
    <t>Poł czenie kołnierzowe dla rur Dn 65mm</t>
  </si>
  <si>
    <t>Trójnik orłowy l=880mm Dn 65/100 ze stali kwasoodpornej</t>
  </si>
  <si>
    <t>Poł czenie rur polietylenowych ci nieniowych PE, PEHD za pomoc  kształtek
elektrooporowych o  r. zewn. 110 mm - mufa</t>
  </si>
  <si>
    <t>Monta  kształtek ci nieniowych PE, PEHD o poł czeniach zgrzewano-kołnierzowych
(tuleje kołnierzowe na lu ny kołnierz) o  r.zewn trznej 110- mm</t>
  </si>
  <si>
    <t>Zabezpieczenie skrzynek przy przepompowni przy pomocy polbruku gr 8 cm</t>
  </si>
  <si>
    <t>Wykonanie zło a filtracyjnego  e zwiru granulowanego 8- 16</t>
  </si>
  <si>
    <t>Wycinka drzew - drewno do dyspozycji Zamawiaj_x0002_ceo</t>
  </si>
  <si>
    <t>Mechaniczne karczowanie pni ( r. 10-15 cm)</t>
  </si>
  <si>
    <t>Mechaniczne karczowanie pni ( r. 16-25 cm)</t>
  </si>
  <si>
    <t>Mechaniczne karczowanie pni ( r. 26-35 cm)</t>
  </si>
  <si>
    <t>Mechaniczne karczowanie pni ( r. 36-45 cm)</t>
  </si>
  <si>
    <t>Mechaniczne karczowanie pni ( r. 46-55 cm)</t>
  </si>
  <si>
    <t>Mechaniczne karczowanie pni ( r. 56-65 cm)</t>
  </si>
  <si>
    <t>Wywo enie karpiny na odległo   do 2 km</t>
  </si>
  <si>
    <t>Wywo enie dłu yc na odległo   do 2 km</t>
  </si>
  <si>
    <t>Wywo enie gał zi na odległo   do 2 km</t>
  </si>
  <si>
    <t>Wywo enie karpiny i gał zi - dodatek za ka de dalsze 0.5 km wywozu
Krotno   = 6</t>
  </si>
  <si>
    <t>Mechaniczne karczowanie g stych krzaków i podszycia</t>
  </si>
  <si>
    <t>Odwodnienie</t>
  </si>
  <si>
    <t>Igłofiltry o  rednicy do 50 mm wpłukiwane w grunt bezpo rednio z obsypk  do
gł boko ci 4 m.</t>
  </si>
  <si>
    <t xml:space="preserve">Praca zestawu odwodnieniowego wraz z pomp </t>
  </si>
  <si>
    <t>Praca pompy odwodnieniowej - pompownie rezerwowe tylko pompa dla zestwu
odwodnieniowego</t>
  </si>
  <si>
    <t>Ruroci gi stalowe kołnierzowe (tymczasowe) z rur o  r.nom. 150-200 mmprzestawianie
6 razy - wspólczynnik do R i S 6</t>
  </si>
  <si>
    <t>Roboty demonta_x0007_owe i wznowieniowe</t>
  </si>
  <si>
    <t>Rozebranie obrze y 8x30 cm na podsypce piaskowej</t>
  </si>
  <si>
    <t>Kolizja z sieci_x0002_ wodoci_x0002_gow_x0002_</t>
  </si>
  <si>
    <t>Wykopy z załadunkiem r cznym i transportem na odległo   do 1 km (grunt
kat. I-II)</t>
  </si>
  <si>
    <t>Rozebranie chodników, wysepek przystankowych i przej   dla pieszych z płyt
betonowych 50x50x7 cm na podsypce piaskowej</t>
  </si>
  <si>
    <t>Chodniki z płyt betonowych 50x50x7 cm na podsypce cementowo-piaskowej z
wypełnieniem spoin zapraw  cementow -80% z odzysku</t>
  </si>
  <si>
    <t>Podło a pod kanały i obiekty z materiałów sypkich grub. 10 cm</t>
  </si>
  <si>
    <t>Połaczenie rur PE rura-rura Dn 100mm</t>
  </si>
  <si>
    <t>Rury ochronne o  r.nom.200 mm</t>
  </si>
  <si>
    <t>Oznakowanie trasy ruroci gu uło onego w ziemi ta m  z tworzywa sztucznego</t>
  </si>
  <si>
    <t>Roboty elektryczne</t>
  </si>
  <si>
    <t>Kopanie rowów dla przepustów w sposób r czny w gruncie kat. III</t>
  </si>
  <si>
    <t>Zasypywanie rowów dla przepustów wykonanych r cznie w gruncie kat. III</t>
  </si>
  <si>
    <t>Nasypanie warstwy piasku na dnie rowu kablowego o szeroko ci do 0.4 m</t>
  </si>
  <si>
    <t>Zag szczenie nasypów ubijakami mechanicznymi; grunty spoiste kat. III-IV</t>
  </si>
  <si>
    <t>Rury ochronne z PCW - DVK 50 niebieska</t>
  </si>
  <si>
    <t>Rury ochronne z PCW - DVK 110 niebieska</t>
  </si>
  <si>
    <t>Rury ochronne z PCW - DVK 110 czerwona</t>
  </si>
  <si>
    <t>Rury ochronne z PCW - DVK 160 niebieska</t>
  </si>
  <si>
    <t>Badanie linii kablowej S.N.</t>
  </si>
  <si>
    <t>Kopanie rowów dla kabli w sposób r czny w gruncie kat. III</t>
  </si>
  <si>
    <t>Układanie kabli o masie do 1.0 kg/m w rowach kablowych r cznie YKY 4x16</t>
  </si>
  <si>
    <t>Zasypywanie rowów dla kabli wykonanych r cznie w gruncie kat. III</t>
  </si>
  <si>
    <t>Zarobienie na sucho ko ca kabla 4- yłowego o przekroju  ył 240 mm2 na napi
 cie do 1 kV o izolacji i powłoce z tworzyw sztucznych</t>
  </si>
  <si>
    <t>Uziomy ze stali profilowanej miedziowane o długo ci 4.5 m (metoda wykonania
obrotowa) - grunt kat.III</t>
  </si>
  <si>
    <t>Uziomy ze stali profilowanej miedziowane (metoda wykonania obrotowa) -
grunt kat.III za nast pne 1.5 m długo ci</t>
  </si>
  <si>
    <t>Badanie linii kablowej N.N.- kabel 4- yłowy</t>
  </si>
  <si>
    <t>Badania i pomiary instalacji uziemiaj cej (ka dy nast pny pomiar)</t>
  </si>
  <si>
    <t>Badania i pomiary instalacji uziemiaj cej (pierwszy pomiar)</t>
  </si>
  <si>
    <t>Monta  i stawianie słupów o wietleniowych - słup stalowy rurowy ocynkowany
o wysoko ci h=6,0m np. MABO 06 h=6m lub równowa ny</t>
  </si>
  <si>
    <t>Monta  opraw o wietlenia zewn trznego na słupie - SGS101 70W</t>
  </si>
  <si>
    <t>Nasypanie warstwy piasku na dnie rowu kablowego o szeroko ci do 0.6 m
Krotno   = 2</t>
  </si>
  <si>
    <t>Układanie kabli o masie do 0.5 kg/m w rowach kablowych r cznie</t>
  </si>
  <si>
    <t>Badanie linii kablowej N.N.- kabel 3- yłowy</t>
  </si>
  <si>
    <t>Pomiary nat  enia o wietlenia - pierwszy kpl. 5 pomiarów dok.na stanowisku</t>
  </si>
  <si>
    <t>SST- 1.0.0/ SST- 1.0.2</t>
  </si>
  <si>
    <t>SST- 1.0.0/
SST- 1.0.3</t>
  </si>
  <si>
    <t>SST- 1.0.0/
SST- 1.0.5</t>
  </si>
  <si>
    <t>SST- 1.0.0/
SST- 1.0.12</t>
  </si>
  <si>
    <t>SST- 1.0.0/
SST- 1.0.6</t>
  </si>
  <si>
    <t>SST- 1.0.0/
SST-1.0.13</t>
  </si>
  <si>
    <t>SST- 1.0.0/ SST- 1.0.3</t>
  </si>
  <si>
    <t>SST- 1.0.0/ SST- 1.0.4</t>
  </si>
  <si>
    <t>SST- 1.0.0/ SST- 1.0.8</t>
  </si>
  <si>
    <t>SST- 1.0.0/ SST- 1.0.1</t>
  </si>
  <si>
    <t>SST- 1.0.0/
SST- 1.1.1</t>
  </si>
  <si>
    <t>SST- 1.0.0/
SST- 1.1.3</t>
  </si>
  <si>
    <t>SST- 1.0.0/
SST- 1.1.6</t>
  </si>
  <si>
    <t>SST- 1.0.0/
SST- 1.1.5</t>
  </si>
  <si>
    <t>SST- 1.0.0/
SST-1.0.11</t>
  </si>
  <si>
    <t>SST- 1.0.0/ SST- 1.0.5</t>
  </si>
  <si>
    <t>SST- 1.0.0/
SST- 1.1.2</t>
  </si>
  <si>
    <t>SST- 1.0.0/
SST- 1.1.8</t>
  </si>
  <si>
    <t>SST- 1.0.0/
SST- 1.0.11</t>
  </si>
  <si>
    <t>SST- 1.0.0/ SST- 1.2.1</t>
  </si>
  <si>
    <t>SST- 1.0.0/ SST- 1.0.11</t>
  </si>
  <si>
    <t>SST- 1.0.0/
SST- 1.2.1</t>
  </si>
  <si>
    <t>SST- 1.0.0/
SST- 1.2.2</t>
  </si>
  <si>
    <t>Obsypka z zagęszczeniem rurociągu piaskiem gr. 36 cm ( fi rury + 20 cm obsypki nad rurą )</t>
  </si>
  <si>
    <t>SST- 1.0.0/
SST- 1.3.1</t>
  </si>
  <si>
    <t>Roboty ziemne dla rowów i wylotów</t>
  </si>
  <si>
    <t>Dodatek za ka dy rozp. 1 km transportu ziemi samochodami samowyładowczymi po terenie lub drogach gruntowych (kat.gr. I-IV)
Krotno   = 9</t>
  </si>
  <si>
    <t>Skarpowanie brzegów rzek, kanałów i rowów wykonywane koparkami z transportem gruntu na odl. do 1 km; grubo   zbierania do 20 cm, grunt kat. III koparka 0,25 m3</t>
  </si>
  <si>
    <t>Roboty ziemne wykonywane koparkami podsi biernymi o poj.ły ki 0.60 m3 w gr.kat. I-II z transp.urobku na odl.do 1 km sam.samowyład.</t>
  </si>
  <si>
    <t>Wykopy r czne koryt rzek, kanałów i rowów o nachyleniu skarp 1:1, 1:1,5 i szer. dna do 2 m przy gł boko ci do 1,5 m z transportem gruntu samochodami lub ci gnikami na odl. do 1,0 km, grunt kat. III</t>
  </si>
  <si>
    <t>Nakłady uzupełniaj ce do tablic 2301,2308-2310 i 2313 za ka de rozpocz te 0,5 km odległo ci transportu kołowego ponad 1,0 km, drogi kat. III i pozostałe; całkowita odległo   transportu 5,0 km</t>
  </si>
  <si>
    <t>Nakłady uzupełniaj ce do tablic 2301,2308-2310 i 2313 za ka de rozpocz te 0,5 km odległo ci transportu kołowego ponad 1,0 km, drogi kat. III i pozostałe; za ka dy 1 km ponad 5 km całkowitej odl. transportu do 10 km
Krotno   = 5</t>
  </si>
  <si>
    <t>Humusowanie skarp z obsianiem przy grubo ci warstwy humusu 5 cm. M2</t>
  </si>
  <si>
    <t xml:space="preserve">Wykonanie pojedynczych opasek z kiszek faszynowych o  r. 15 cm </t>
  </si>
  <si>
    <t>12</t>
  </si>
  <si>
    <t>m umoc.</t>
  </si>
  <si>
    <t>14</t>
  </si>
  <si>
    <t>15</t>
  </si>
  <si>
    <t>[0,5m] stud.</t>
  </si>
  <si>
    <t>m3 miesz.</t>
  </si>
  <si>
    <t>kg zbroj.</t>
  </si>
  <si>
    <t xml:space="preserve">kg  </t>
  </si>
  <si>
    <t>Dodatek za ka dy rozp. 1 km transportu ziemi samochodami samowyładowczymi po drogach o nawierzchni utwardzonej(kat.gr. I-IV) - do 10 km
Krotno   = 9</t>
  </si>
  <si>
    <t>Wykopy oraz przekopy o gł b.do 3.0 m wyk.na odkład koparkami podsi biernymi o poj.ły ki 0.25 - 0.60 m3 w gr.kat. I-II</t>
  </si>
  <si>
    <t>Zasypywanie wykopów o  cianach pionowych o szeroko ci 0.8-2.5 m i gł b.do 3.0 m w gr.kat. I-III</t>
  </si>
  <si>
    <t>Pełne umocnienie  cian wykopów wraz z rozbiórk  palami szalunkowymi stalowymi (wypraskami) w gruntach suchych ; wyk.o szer.do 1 m i gł b.do 3.0 m; grunt kat. I-IV</t>
  </si>
  <si>
    <t>Pełne umocnienie  cian wykopów wraz z rozbiórk  palami szalunkowymi stalowymi (wypraskami) w gruntach suchych ; wyk.o gł b.do 3.0 m -dod.za ka dy dalszy rozp. 1 m szer.w gruncie kat. I-IV</t>
  </si>
  <si>
    <t>Przepust z rury  elbetowej kl III ł czonych na uszczelk  gumow  o  r. 600 mm</t>
  </si>
  <si>
    <t xml:space="preserve">Obrukowanie z kamienia łupanego warstwowo granitowego wciskana w podbudow betonow </t>
  </si>
  <si>
    <t xml:space="preserve">Obrze a betonowe o wymiarach 30x8 cm na podsypce cementowo-piaskowej, spoiny wypełnione zapraw  cementow </t>
  </si>
  <si>
    <t>Wzmacnianie podło a gruntowego na gruntach o niskiej no no ci sposobem r cznym - mata przeciwerozyjna</t>
  </si>
  <si>
    <t>Wbijanie kołków i słupków oporowych o  r. 4-6 cm na gł boko   0.80 m w grunt kat. I-II</t>
  </si>
  <si>
    <t>Dodatek za ka dy rozp. 1 km transportu ziemi samochodami samowyładowczymi po drogach o nawierzchni utwardzonej (kat.gr. I-IV) - do 10 km
Krotno   = 9</t>
  </si>
  <si>
    <t>ha</t>
  </si>
  <si>
    <t>m-g</t>
  </si>
  <si>
    <t>godz</t>
  </si>
  <si>
    <t>Monta  ruroci gów z rur polietylenowych (PE, PEHD) o  r.zewn trznej 110 mm</t>
  </si>
  <si>
    <t>Poł czenie rur polietylenowych ci nieniowych PE, PEHD metod  zgrzewania czołowego o  r. zewn. 110 mm</t>
  </si>
  <si>
    <t>Chodniki z płyt betonowych 50x50x7 cm na podsypce cementowo-piaskowej z wypełnieniem spoin zapraw  cementow -80% z odzysku</t>
  </si>
  <si>
    <t>Uszczelnianie ko ców rur ochronnych o  r.nom.200 mm - manszeta 200/ 100mm</t>
  </si>
  <si>
    <t>Poł czenie rur polietylenowych ci nieniowych PE, PEHD metod  zgrzewania czołowego o  r. zewn. 110 mm - łuk formowany Dn 110mm 45st.</t>
  </si>
  <si>
    <t>Poł czenie rur polietylenowych ci nieniowych PE, PEHD za pomoc  kształtek elektrooporowych o  r. zewn. 110 mm - mufa</t>
  </si>
  <si>
    <t>Rozebranie chodników, wysepek przystankowych i przej   dla pieszych z płyt betonowych 50x50x7 cm na podsypce piaskowej</t>
  </si>
  <si>
    <t>Zasypywanie wykopów o  cianach pionowych o szeroko ci 0.8-2.5 m i gł b.do 3.0 m w gr.kat. I-III - piasek
Krotno   = 9</t>
  </si>
  <si>
    <t>Pełne umocnienie  cian wykopów wraz z rozbiórk  palami szalunkowymi stalowymi (wypraskami) w gruntach suchych ; wyk.o szer.do 1 m i gł b.do 3.0 m; grunt kat. I-IV
Krotno   = 9</t>
  </si>
  <si>
    <t>kpl. pom.</t>
  </si>
  <si>
    <t>Zabezpieczenie istniej cych kabli energetycznych rurami ochronnymi dwudzielnymi z PCW o  r. 110</t>
  </si>
  <si>
    <t>Ł czenie kabli wielo yłowych o przekroju  ył 120 mm2 z kablami jedno yłowymi z zastosowaniem mufy przelotowej i muf z ta m izolacyjnych na napi cie do 20 kV</t>
  </si>
  <si>
    <t>Układanie kabli o masie do 3.0 kg/m w rurach, pustakach lub kanałach zamkniętych - XRUHAKXs</t>
  </si>
  <si>
    <t>Zabudowa piezometrów otwartych z filtrem w otworach wierconych systemem mechaniczno-obrotowym - za ka dy dalszy 1 m gł bok. - - otwór odwadniający</t>
  </si>
  <si>
    <t>Wyłozenie otworów geowłóknin  15-20 KN/m - 1,1 współczynnik utrudnienia do R</t>
  </si>
  <si>
    <t>Zabudowa piezometrów otwartych z filtrem w otworach wierconych systemem mechaniczno-obrotowym na gł bok.do 10 m - otwór odwadniaj cy</t>
  </si>
  <si>
    <t>Skarpowanie brzegów rzek, kanałów i rowów wykonywane koparkami z transportem gruntu na odl. do 1 km; grubo   zbierania do 20 cm, grunt kat. III koparka
0,25 m3</t>
  </si>
  <si>
    <t xml:space="preserve"> ścinanie drzew pił  mechaniczn  ( r. 10-15 cm)</t>
  </si>
  <si>
    <t xml:space="preserve"> ścinanie drzew pił  mechaniczn  ( r. 16-25 cm)</t>
  </si>
  <si>
    <t xml:space="preserve"> ścinanie drzew pił  mechaniczn  ( r. 26-35 cm)</t>
  </si>
  <si>
    <t xml:space="preserve"> ścinanie drzew pił  mechaniczn  ( r. 36-45 cm)</t>
  </si>
  <si>
    <t xml:space="preserve"> ścinanie drzew pił  mechaniczn  ( r. 46-55 cm)</t>
  </si>
  <si>
    <t xml:space="preserve"> ścinanie drzew pił  mechaniczn  ( r. 56-65 cm)</t>
  </si>
  <si>
    <t>Odwierty odwadniające</t>
  </si>
  <si>
    <t>Zasypanie wykopów .fund.podłu nych,punktowych,rowów,wykopów obiektowych
spycharkami z zag szcz.mechanicznym zag szczarkami (gr.warstwy w stanie lu nym 40 cm) - kat.gr. I-II</t>
  </si>
  <si>
    <t>Zasypanie wykopów .fund.podłunych, punktowych, rowów, wykopów obiektowych spycharkami z zag szcz.mechanicznym zag szczarkami (gr.warstwy w stanie lu nym 40 cm) - kat.gr. I-II</t>
  </si>
  <si>
    <t xml:space="preserve">Obrukowanie z kamienia łupanego warstwowo granitowego wciskana w podbudow  betonow </t>
  </si>
  <si>
    <t>Uło enie drena u z rur z tworzyw sztucznych w zwojach o  r. nom. 100-125 mm - rury z gotow  otulin  - Rura dren.karb.z PVC fi126/113mm filtr.syn</t>
  </si>
  <si>
    <t>Studnie rewizyjne z kr gów betonowych o  r. 1200 mm w gotowym wykopie za
ka de 0.5 m ró nicy gł b.</t>
  </si>
  <si>
    <t>Studnie rewizyjne z kr gów betonowych o  r. 1200 mm w gotowym wykopie o gł bok. 3m</t>
  </si>
  <si>
    <t>Pełne umocnienie  cian wykopów wraz z rozbiórk  palami szalunkowymi stalowymi
(wypraskami) w gruntach suchych ; wyk.o gł b.do 3.0 m -dod.za ka dy dalszy rozp. 1 m szer.w gruncie kat. I-IV</t>
  </si>
  <si>
    <t>Pełne umocnienie  cian wykopów wraz z rozbiórk  palami szalunkowymi stalowymi
(wypraskami) w gruntach suchych ; wyk.o szer.do 1 m i gł b.do 3.0 m; grunt kat. I-IV</t>
  </si>
  <si>
    <t>Wykonanie pojedynczych opasek z kiszek faszynowych o  r. 15 cm - transport technologiczny z l du</t>
  </si>
  <si>
    <t>Roboty pomiarowe melioracji wodnych i budownictwa wodnego - trasa rowów
melioracyjnych w terenie równinnym dla rowów oraz przepustów</t>
  </si>
  <si>
    <t>Zabudowa piezometrów zamkni tych w otworach wierconych systemem mechaniczno-
obrotowym na gł bok.do 10 m i Demontaz i ponowny monta  przy wylocie W1- współczynnik do R i S 1,6 M=0</t>
  </si>
  <si>
    <t>Obrze a betonowe o wymiarach 30x8 cm na podsypce cementowo-piaskowej, spoiny wypełnione zapraw  cementow  - 80 % z odzysku</t>
  </si>
  <si>
    <r>
      <rPr>
        <b/>
        <sz val="10"/>
        <rFont val="Times New Roman"/>
        <family val="1"/>
      </rPr>
      <t>PLAC  KONCERTOWY</t>
    </r>
  </si>
  <si>
    <r>
      <rPr>
        <b/>
        <sz val="10"/>
        <rFont val="Times New Roman"/>
        <family val="1"/>
      </rPr>
      <t>ALTANA KONCEROWA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</si>
</sst>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" fontId="39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4" fillId="0" borderId="0" xfId="0" applyNumberFormat="1" applyFont="1" applyFill="1" applyAlignment="1">
      <alignment horizontal="right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5" fillId="0" borderId="10" xfId="51" applyNumberFormat="1" applyFont="1" applyFill="1" applyBorder="1" applyAlignment="1">
      <alignment horizontal="center" vertical="center"/>
      <protection/>
    </xf>
    <xf numFmtId="0" fontId="5" fillId="33" borderId="10" xfId="51" applyNumberFormat="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vertical="center" wrapText="1"/>
      <protection/>
    </xf>
    <xf numFmtId="4" fontId="5" fillId="0" borderId="10" xfId="51" applyNumberFormat="1" applyFont="1" applyFill="1" applyBorder="1" applyAlignment="1">
      <alignment horizontal="right" vertical="center"/>
      <protection/>
    </xf>
    <xf numFmtId="4" fontId="44" fillId="0" borderId="10" xfId="51" applyNumberFormat="1" applyFont="1" applyFill="1" applyBorder="1" applyAlignment="1">
      <alignment horizontal="right" vertical="center"/>
      <protection/>
    </xf>
    <xf numFmtId="4" fontId="44" fillId="33" borderId="10" xfId="51" applyNumberFormat="1" applyFont="1" applyFill="1" applyBorder="1" applyAlignment="1">
      <alignment horizontal="right" vertical="center"/>
      <protection/>
    </xf>
    <xf numFmtId="0" fontId="5" fillId="33" borderId="10" xfId="51" applyNumberFormat="1" applyFont="1" applyFill="1" applyBorder="1" applyAlignment="1">
      <alignment vertical="center" wrapText="1"/>
      <protection/>
    </xf>
    <xf numFmtId="0" fontId="44" fillId="0" borderId="10" xfId="51" applyNumberFormat="1" applyFont="1" applyFill="1" applyBorder="1" applyAlignment="1">
      <alignment vertical="center" wrapText="1"/>
      <protection/>
    </xf>
    <xf numFmtId="0" fontId="44" fillId="0" borderId="10" xfId="51" applyNumberFormat="1" applyFont="1" applyFill="1" applyBorder="1" applyAlignment="1">
      <alignment horizontal="center" vertical="center"/>
      <protection/>
    </xf>
    <xf numFmtId="0" fontId="44" fillId="0" borderId="10" xfId="51" applyNumberFormat="1" applyFont="1" applyBorder="1" applyAlignment="1">
      <alignment vertical="center" wrapText="1"/>
      <protection/>
    </xf>
    <xf numFmtId="0" fontId="44" fillId="0" borderId="10" xfId="51" applyNumberFormat="1" applyFont="1" applyBorder="1" applyAlignment="1">
      <alignment horizontal="center" vertical="center"/>
      <protection/>
    </xf>
    <xf numFmtId="4" fontId="44" fillId="0" borderId="10" xfId="51" applyNumberFormat="1" applyFont="1" applyBorder="1" applyAlignment="1">
      <alignment horizontal="right" vertical="center"/>
      <protection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 wrapText="1"/>
    </xf>
    <xf numFmtId="0" fontId="44" fillId="34" borderId="0" xfId="0" applyNumberFormat="1" applyFont="1" applyFill="1" applyAlignment="1">
      <alignment horizontal="center" vertical="center"/>
    </xf>
    <xf numFmtId="0" fontId="44" fillId="34" borderId="0" xfId="0" applyNumberFormat="1" applyFont="1" applyFill="1" applyAlignment="1">
      <alignment horizontal="center" vertical="center" wrapText="1"/>
    </xf>
    <xf numFmtId="0" fontId="44" fillId="34" borderId="0" xfId="0" applyNumberFormat="1" applyFont="1" applyFill="1" applyAlignment="1">
      <alignment horizontal="left" vertical="center" wrapText="1"/>
    </xf>
    <xf numFmtId="4" fontId="44" fillId="34" borderId="0" xfId="0" applyNumberFormat="1" applyFont="1" applyFill="1" applyAlignment="1">
      <alignment horizontal="right" vertical="center"/>
    </xf>
    <xf numFmtId="4" fontId="44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34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44" fillId="0" borderId="10" xfId="51" applyNumberFormat="1" applyFont="1" applyFill="1" applyBorder="1" applyAlignment="1">
      <alignment horizontal="center" vertical="center"/>
      <protection/>
    </xf>
    <xf numFmtId="49" fontId="44" fillId="0" borderId="10" xfId="5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44" fillId="0" borderId="10" xfId="51" applyNumberFormat="1" applyFont="1" applyFill="1" applyBorder="1" applyAlignment="1">
      <alignment horizontal="center" vertical="center" wrapText="1"/>
      <protection/>
    </xf>
    <xf numFmtId="0" fontId="44" fillId="0" borderId="10" xfId="51" applyNumberFormat="1" applyFont="1" applyBorder="1" applyAlignment="1">
      <alignment horizontal="center" vertical="center" wrapText="1"/>
      <protection/>
    </xf>
    <xf numFmtId="0" fontId="7" fillId="33" borderId="13" xfId="51" applyNumberFormat="1" applyFont="1" applyFill="1" applyBorder="1" applyAlignment="1">
      <alignment horizontal="center" vertical="center"/>
      <protection/>
    </xf>
    <xf numFmtId="0" fontId="7" fillId="33" borderId="14" xfId="51" applyNumberFormat="1" applyFont="1" applyFill="1" applyBorder="1" applyAlignment="1">
      <alignment horizontal="center" vertical="center"/>
      <protection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5" fillId="0" borderId="15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33" borderId="13" xfId="51" applyNumberFormat="1" applyFont="1" applyFill="1" applyBorder="1" applyAlignment="1">
      <alignment horizontal="center" vertical="center"/>
      <protection/>
    </xf>
    <xf numFmtId="0" fontId="5" fillId="33" borderId="14" xfId="51" applyNumberFormat="1" applyFont="1" applyFill="1" applyBorder="1" applyAlignment="1">
      <alignment horizontal="center" vertical="center"/>
      <protection/>
    </xf>
    <xf numFmtId="0" fontId="45" fillId="0" borderId="10" xfId="0" applyNumberFormat="1" applyFont="1" applyBorder="1" applyAlignment="1">
      <alignment vertical="center" wrapText="1"/>
    </xf>
    <xf numFmtId="0" fontId="45" fillId="0" borderId="12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5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4.421875" style="67" customWidth="1"/>
    <col min="2" max="2" width="11.28125" style="10" customWidth="1"/>
    <col min="3" max="3" width="46.00390625" style="11" customWidth="1"/>
    <col min="4" max="4" width="7.28125" style="9" customWidth="1"/>
    <col min="5" max="5" width="10.00390625" style="1" bestFit="1" customWidth="1"/>
    <col min="6" max="6" width="14.7109375" style="1" customWidth="1"/>
    <col min="7" max="7" width="12.8515625" style="1" customWidth="1"/>
    <col min="8" max="16384" width="9.140625" style="7" customWidth="1"/>
  </cols>
  <sheetData>
    <row r="1" spans="2:7" ht="24" customHeight="1">
      <c r="B1" s="109"/>
      <c r="C1" s="109"/>
      <c r="D1" s="113" t="s">
        <v>150</v>
      </c>
      <c r="E1" s="114"/>
      <c r="F1" s="114"/>
      <c r="G1" s="114"/>
    </row>
    <row r="2" spans="3:7" ht="15">
      <c r="C2" s="10"/>
      <c r="D2" s="8"/>
      <c r="G2" s="2"/>
    </row>
    <row r="4" spans="1:7" ht="15.75">
      <c r="A4" s="110" t="s">
        <v>4</v>
      </c>
      <c r="B4" s="110"/>
      <c r="C4" s="110"/>
      <c r="D4" s="110"/>
      <c r="E4" s="110"/>
      <c r="F4" s="110"/>
      <c r="G4" s="111"/>
    </row>
    <row r="5" spans="1:7" ht="15">
      <c r="A5" s="110" t="s">
        <v>151</v>
      </c>
      <c r="B5" s="112"/>
      <c r="C5" s="112"/>
      <c r="D5" s="112"/>
      <c r="E5" s="112"/>
      <c r="F5" s="112"/>
      <c r="G5" s="112"/>
    </row>
    <row r="6" spans="1:7" ht="15.75">
      <c r="A6" s="68"/>
      <c r="B6" s="4"/>
      <c r="C6" s="4"/>
      <c r="D6" s="4"/>
      <c r="E6" s="24"/>
      <c r="F6" s="24"/>
      <c r="G6" s="3"/>
    </row>
    <row r="7" spans="1:7" ht="63.75">
      <c r="A7" s="69" t="s">
        <v>21</v>
      </c>
      <c r="B7" s="104" t="s">
        <v>22</v>
      </c>
      <c r="C7" s="104"/>
      <c r="D7" s="104"/>
      <c r="E7" s="104"/>
      <c r="F7" s="104"/>
      <c r="G7" s="23"/>
    </row>
    <row r="8" spans="1:7" ht="15">
      <c r="A8" s="69"/>
      <c r="B8" s="5"/>
      <c r="C8" s="5"/>
      <c r="D8" s="5"/>
      <c r="E8" s="25"/>
      <c r="F8" s="25"/>
      <c r="G8" s="23"/>
    </row>
    <row r="9" spans="1:7" ht="25.5">
      <c r="A9" s="70" t="s">
        <v>12</v>
      </c>
      <c r="B9" s="12" t="s">
        <v>13</v>
      </c>
      <c r="C9" s="13" t="s">
        <v>14</v>
      </c>
      <c r="D9" s="13" t="s">
        <v>15</v>
      </c>
      <c r="E9" s="14" t="s">
        <v>16</v>
      </c>
      <c r="F9" s="15" t="s">
        <v>17</v>
      </c>
      <c r="G9" s="21" t="s">
        <v>18</v>
      </c>
    </row>
    <row r="10" spans="1:7" ht="15">
      <c r="A10" s="71">
        <v>1</v>
      </c>
      <c r="B10" s="27">
        <v>2</v>
      </c>
      <c r="C10" s="28">
        <v>3</v>
      </c>
      <c r="D10" s="29">
        <v>4</v>
      </c>
      <c r="E10" s="30">
        <v>5</v>
      </c>
      <c r="F10" s="32">
        <v>6</v>
      </c>
      <c r="G10" s="31">
        <v>7</v>
      </c>
    </row>
    <row r="11" spans="1:7" ht="25.5">
      <c r="A11" s="72"/>
      <c r="B11" s="54" t="s">
        <v>6</v>
      </c>
      <c r="C11" s="117" t="s">
        <v>23</v>
      </c>
      <c r="D11" s="54"/>
      <c r="E11" s="55"/>
      <c r="F11" s="55"/>
      <c r="G11" s="56"/>
    </row>
    <row r="12" spans="1:7" ht="15">
      <c r="A12" s="72"/>
      <c r="B12" s="54"/>
      <c r="C12" s="118" t="s">
        <v>933</v>
      </c>
      <c r="D12" s="54"/>
      <c r="E12" s="55"/>
      <c r="F12" s="55"/>
      <c r="G12" s="56"/>
    </row>
    <row r="13" spans="1:7" ht="15">
      <c r="A13" s="72"/>
      <c r="B13" s="54"/>
      <c r="C13" s="118" t="s">
        <v>934</v>
      </c>
      <c r="D13" s="54"/>
      <c r="E13" s="55"/>
      <c r="F13" s="55"/>
      <c r="G13" s="56"/>
    </row>
    <row r="14" spans="1:7" ht="15">
      <c r="A14" s="72"/>
      <c r="B14" s="105" t="s">
        <v>693</v>
      </c>
      <c r="C14" s="106"/>
      <c r="D14" s="54"/>
      <c r="E14" s="55"/>
      <c r="F14" s="55"/>
      <c r="G14" s="56"/>
    </row>
    <row r="15" spans="1:7" ht="25.5">
      <c r="A15" s="72" t="s">
        <v>167</v>
      </c>
      <c r="B15" s="54" t="s">
        <v>841</v>
      </c>
      <c r="C15" s="88" t="s">
        <v>24</v>
      </c>
      <c r="D15" s="54" t="s">
        <v>62</v>
      </c>
      <c r="E15" s="55">
        <v>27.518</v>
      </c>
      <c r="F15" s="55"/>
      <c r="G15" s="56">
        <f aca="true" t="shared" si="0" ref="G15:G64">ROUND(E15*F15,2)</f>
        <v>0</v>
      </c>
    </row>
    <row r="16" spans="1:7" ht="15">
      <c r="A16" s="72"/>
      <c r="B16" s="105" t="s">
        <v>694</v>
      </c>
      <c r="C16" s="106"/>
      <c r="D16" s="54"/>
      <c r="E16" s="55"/>
      <c r="F16" s="55"/>
      <c r="G16" s="56"/>
    </row>
    <row r="17" spans="1:7" ht="25.5">
      <c r="A17" s="72" t="s">
        <v>168</v>
      </c>
      <c r="B17" s="54" t="s">
        <v>841</v>
      </c>
      <c r="C17" s="89" t="s">
        <v>695</v>
      </c>
      <c r="D17" s="54" t="s">
        <v>1</v>
      </c>
      <c r="E17" s="55">
        <v>3.276</v>
      </c>
      <c r="F17" s="55"/>
      <c r="G17" s="56">
        <f t="shared" si="0"/>
        <v>0</v>
      </c>
    </row>
    <row r="18" spans="1:7" ht="38.25">
      <c r="A18" s="72">
        <f aca="true" t="shared" si="1" ref="A18:A59">A17+1</f>
        <v>3</v>
      </c>
      <c r="B18" s="54" t="s">
        <v>842</v>
      </c>
      <c r="C18" s="88" t="s">
        <v>25</v>
      </c>
      <c r="D18" s="54" t="s">
        <v>1</v>
      </c>
      <c r="E18" s="55">
        <v>3.636</v>
      </c>
      <c r="F18" s="55"/>
      <c r="G18" s="56">
        <f t="shared" si="0"/>
        <v>0</v>
      </c>
    </row>
    <row r="19" spans="1:7" ht="51">
      <c r="A19" s="72">
        <f t="shared" si="1"/>
        <v>4</v>
      </c>
      <c r="B19" s="54" t="s">
        <v>842</v>
      </c>
      <c r="C19" s="88" t="s">
        <v>26</v>
      </c>
      <c r="D19" s="54" t="s">
        <v>1</v>
      </c>
      <c r="E19" s="55">
        <v>6.989</v>
      </c>
      <c r="F19" s="55"/>
      <c r="G19" s="56">
        <f t="shared" si="0"/>
        <v>0</v>
      </c>
    </row>
    <row r="20" spans="1:7" ht="39" customHeight="1">
      <c r="A20" s="72">
        <f t="shared" si="1"/>
        <v>5</v>
      </c>
      <c r="B20" s="54" t="s">
        <v>842</v>
      </c>
      <c r="C20" s="88" t="s">
        <v>704</v>
      </c>
      <c r="D20" s="54" t="s">
        <v>3</v>
      </c>
      <c r="E20" s="55">
        <v>14.4</v>
      </c>
      <c r="F20" s="55"/>
      <c r="G20" s="56">
        <f t="shared" si="0"/>
        <v>0</v>
      </c>
    </row>
    <row r="21" spans="1:7" ht="66" customHeight="1">
      <c r="A21" s="72">
        <f t="shared" si="1"/>
        <v>6</v>
      </c>
      <c r="B21" s="54" t="s">
        <v>842</v>
      </c>
      <c r="C21" s="88" t="s">
        <v>705</v>
      </c>
      <c r="D21" s="54" t="s">
        <v>3</v>
      </c>
      <c r="E21" s="55">
        <v>14.4</v>
      </c>
      <c r="F21" s="55"/>
      <c r="G21" s="56">
        <f t="shared" si="0"/>
        <v>0</v>
      </c>
    </row>
    <row r="22" spans="1:7" ht="25.5">
      <c r="A22" s="72">
        <f t="shared" si="1"/>
        <v>7</v>
      </c>
      <c r="B22" s="54" t="s">
        <v>842</v>
      </c>
      <c r="C22" s="88" t="s">
        <v>706</v>
      </c>
      <c r="D22" s="54" t="s">
        <v>8</v>
      </c>
      <c r="E22" s="55">
        <v>0.054</v>
      </c>
      <c r="F22" s="55"/>
      <c r="G22" s="56">
        <f t="shared" si="0"/>
        <v>0</v>
      </c>
    </row>
    <row r="23" spans="1:7" ht="25.5">
      <c r="A23" s="72">
        <f t="shared" si="1"/>
        <v>8</v>
      </c>
      <c r="B23" s="54" t="s">
        <v>842</v>
      </c>
      <c r="C23" s="88" t="s">
        <v>27</v>
      </c>
      <c r="D23" s="54" t="s">
        <v>8</v>
      </c>
      <c r="E23" s="55">
        <v>0.041</v>
      </c>
      <c r="F23" s="55"/>
      <c r="G23" s="56">
        <f t="shared" si="0"/>
        <v>0</v>
      </c>
    </row>
    <row r="24" spans="1:7" ht="25.5">
      <c r="A24" s="72">
        <f t="shared" si="1"/>
        <v>9</v>
      </c>
      <c r="B24" s="54" t="s">
        <v>842</v>
      </c>
      <c r="C24" s="88" t="s">
        <v>28</v>
      </c>
      <c r="D24" s="54" t="s">
        <v>8</v>
      </c>
      <c r="E24" s="55">
        <v>0.575</v>
      </c>
      <c r="F24" s="55"/>
      <c r="G24" s="56">
        <f t="shared" si="0"/>
        <v>0</v>
      </c>
    </row>
    <row r="25" spans="1:7" ht="15">
      <c r="A25" s="72"/>
      <c r="B25" s="105" t="s">
        <v>696</v>
      </c>
      <c r="C25" s="106"/>
      <c r="D25" s="54"/>
      <c r="E25" s="55"/>
      <c r="F25" s="55"/>
      <c r="G25" s="56"/>
    </row>
    <row r="26" spans="1:7" ht="38.25">
      <c r="A26" s="72" t="s">
        <v>169</v>
      </c>
      <c r="B26" s="54" t="s">
        <v>843</v>
      </c>
      <c r="C26" s="88" t="s">
        <v>29</v>
      </c>
      <c r="D26" s="54" t="s">
        <v>3</v>
      </c>
      <c r="E26" s="55">
        <v>32.64</v>
      </c>
      <c r="F26" s="55"/>
      <c r="G26" s="56">
        <f t="shared" si="0"/>
        <v>0</v>
      </c>
    </row>
    <row r="27" spans="1:7" ht="38.25">
      <c r="A27" s="72">
        <f t="shared" si="1"/>
        <v>11</v>
      </c>
      <c r="B27" s="54" t="s">
        <v>843</v>
      </c>
      <c r="C27" s="88" t="s">
        <v>30</v>
      </c>
      <c r="D27" s="54" t="s">
        <v>3</v>
      </c>
      <c r="E27" s="55">
        <v>32.64</v>
      </c>
      <c r="F27" s="55"/>
      <c r="G27" s="56">
        <f t="shared" si="0"/>
        <v>0</v>
      </c>
    </row>
    <row r="28" spans="1:7" ht="38.25">
      <c r="A28" s="72">
        <f t="shared" si="1"/>
        <v>12</v>
      </c>
      <c r="B28" s="54" t="s">
        <v>843</v>
      </c>
      <c r="C28" s="88" t="s">
        <v>31</v>
      </c>
      <c r="D28" s="54" t="s">
        <v>3</v>
      </c>
      <c r="E28" s="55">
        <v>35.61</v>
      </c>
      <c r="F28" s="55"/>
      <c r="G28" s="56">
        <f t="shared" si="0"/>
        <v>0</v>
      </c>
    </row>
    <row r="29" spans="1:7" ht="38.25">
      <c r="A29" s="72">
        <f t="shared" si="1"/>
        <v>13</v>
      </c>
      <c r="B29" s="54" t="s">
        <v>843</v>
      </c>
      <c r="C29" s="88" t="s">
        <v>32</v>
      </c>
      <c r="D29" s="54" t="s">
        <v>3</v>
      </c>
      <c r="E29" s="55">
        <v>35.61</v>
      </c>
      <c r="F29" s="55"/>
      <c r="G29" s="56">
        <f t="shared" si="0"/>
        <v>0</v>
      </c>
    </row>
    <row r="30" spans="1:7" ht="25.5">
      <c r="A30" s="72">
        <f t="shared" si="1"/>
        <v>14</v>
      </c>
      <c r="B30" s="54" t="s">
        <v>843</v>
      </c>
      <c r="C30" s="88" t="s">
        <v>33</v>
      </c>
      <c r="D30" s="54" t="s">
        <v>3</v>
      </c>
      <c r="E30" s="55">
        <v>7.2</v>
      </c>
      <c r="F30" s="55"/>
      <c r="G30" s="56">
        <f t="shared" si="0"/>
        <v>0</v>
      </c>
    </row>
    <row r="31" spans="1:7" ht="25.5">
      <c r="A31" s="72">
        <f t="shared" si="1"/>
        <v>15</v>
      </c>
      <c r="B31" s="54" t="s">
        <v>843</v>
      </c>
      <c r="C31" s="90" t="s">
        <v>697</v>
      </c>
      <c r="D31" s="54" t="s">
        <v>3</v>
      </c>
      <c r="E31" s="55">
        <v>8.4</v>
      </c>
      <c r="F31" s="55"/>
      <c r="G31" s="56">
        <f t="shared" si="0"/>
        <v>0</v>
      </c>
    </row>
    <row r="32" spans="1:7" ht="25.5">
      <c r="A32" s="72">
        <f t="shared" si="1"/>
        <v>16</v>
      </c>
      <c r="B32" s="54" t="s">
        <v>843</v>
      </c>
      <c r="C32" s="88" t="s">
        <v>34</v>
      </c>
      <c r="D32" s="54" t="s">
        <v>3</v>
      </c>
      <c r="E32" s="55">
        <v>6.24</v>
      </c>
      <c r="F32" s="55"/>
      <c r="G32" s="56">
        <f t="shared" si="0"/>
        <v>0</v>
      </c>
    </row>
    <row r="33" spans="1:7" ht="25.5">
      <c r="A33" s="72">
        <f t="shared" si="1"/>
        <v>17</v>
      </c>
      <c r="B33" s="54" t="s">
        <v>843</v>
      </c>
      <c r="C33" s="88" t="s">
        <v>35</v>
      </c>
      <c r="D33" s="54" t="s">
        <v>3</v>
      </c>
      <c r="E33" s="55">
        <v>6.24</v>
      </c>
      <c r="F33" s="55"/>
      <c r="G33" s="56">
        <f t="shared" si="0"/>
        <v>0</v>
      </c>
    </row>
    <row r="34" spans="1:7" ht="15">
      <c r="A34" s="72"/>
      <c r="B34" s="105" t="s">
        <v>698</v>
      </c>
      <c r="C34" s="106"/>
      <c r="D34" s="54"/>
      <c r="E34" s="55"/>
      <c r="F34" s="55"/>
      <c r="G34" s="56"/>
    </row>
    <row r="35" spans="1:7" ht="25.5">
      <c r="A35" s="72" t="s">
        <v>170</v>
      </c>
      <c r="B35" s="54" t="s">
        <v>841</v>
      </c>
      <c r="C35" s="88" t="s">
        <v>36</v>
      </c>
      <c r="D35" s="54" t="s">
        <v>1</v>
      </c>
      <c r="E35" s="55">
        <v>15.333</v>
      </c>
      <c r="F35" s="55"/>
      <c r="G35" s="56">
        <f t="shared" si="0"/>
        <v>0</v>
      </c>
    </row>
    <row r="36" spans="1:7" ht="15">
      <c r="A36" s="72"/>
      <c r="B36" s="107" t="s">
        <v>699</v>
      </c>
      <c r="C36" s="108"/>
      <c r="D36" s="54"/>
      <c r="E36" s="55"/>
      <c r="F36" s="55"/>
      <c r="G36" s="56">
        <f t="shared" si="0"/>
        <v>0</v>
      </c>
    </row>
    <row r="37" spans="1:7" ht="25.5">
      <c r="A37" s="72" t="s">
        <v>171</v>
      </c>
      <c r="B37" s="54" t="s">
        <v>841</v>
      </c>
      <c r="C37" s="90" t="s">
        <v>700</v>
      </c>
      <c r="D37" s="54" t="s">
        <v>1</v>
      </c>
      <c r="E37" s="55">
        <v>13.367</v>
      </c>
      <c r="F37" s="55"/>
      <c r="G37" s="56">
        <f t="shared" si="0"/>
        <v>0</v>
      </c>
    </row>
    <row r="38" spans="1:7" ht="25.5">
      <c r="A38" s="72">
        <f t="shared" si="1"/>
        <v>20</v>
      </c>
      <c r="B38" s="54" t="s">
        <v>844</v>
      </c>
      <c r="C38" s="88" t="s">
        <v>37</v>
      </c>
      <c r="D38" s="54" t="s">
        <v>3</v>
      </c>
      <c r="E38" s="55">
        <v>38.19</v>
      </c>
      <c r="F38" s="55"/>
      <c r="G38" s="56">
        <f t="shared" si="0"/>
        <v>0</v>
      </c>
    </row>
    <row r="39" spans="1:7" ht="15">
      <c r="A39" s="72"/>
      <c r="B39" s="107" t="s">
        <v>701</v>
      </c>
      <c r="C39" s="108"/>
      <c r="D39" s="54"/>
      <c r="E39" s="55"/>
      <c r="F39" s="55"/>
      <c r="G39" s="56"/>
    </row>
    <row r="40" spans="1:7" ht="25.5">
      <c r="A40" s="72" t="s">
        <v>172</v>
      </c>
      <c r="B40" s="54" t="s">
        <v>845</v>
      </c>
      <c r="C40" s="90" t="s">
        <v>702</v>
      </c>
      <c r="D40" s="54" t="s">
        <v>2</v>
      </c>
      <c r="E40" s="55">
        <v>6</v>
      </c>
      <c r="F40" s="55"/>
      <c r="G40" s="56">
        <f t="shared" si="0"/>
        <v>0</v>
      </c>
    </row>
    <row r="41" spans="1:7" ht="25.5">
      <c r="A41" s="72">
        <f t="shared" si="1"/>
        <v>22</v>
      </c>
      <c r="B41" s="54" t="s">
        <v>845</v>
      </c>
      <c r="C41" s="90" t="s">
        <v>703</v>
      </c>
      <c r="D41" s="54" t="s">
        <v>688</v>
      </c>
      <c r="E41" s="55">
        <v>209</v>
      </c>
      <c r="F41" s="55"/>
      <c r="G41" s="56">
        <f t="shared" si="0"/>
        <v>0</v>
      </c>
    </row>
    <row r="42" spans="1:7" ht="43.5" customHeight="1">
      <c r="A42" s="72">
        <f t="shared" si="1"/>
        <v>23</v>
      </c>
      <c r="B42" s="54" t="s">
        <v>845</v>
      </c>
      <c r="C42" s="88" t="s">
        <v>38</v>
      </c>
      <c r="D42" s="54" t="s">
        <v>0</v>
      </c>
      <c r="E42" s="55">
        <v>36</v>
      </c>
      <c r="F42" s="55"/>
      <c r="G42" s="56">
        <f t="shared" si="0"/>
        <v>0</v>
      </c>
    </row>
    <row r="43" spans="1:7" ht="42" customHeight="1">
      <c r="A43" s="73">
        <f t="shared" si="1"/>
        <v>24</v>
      </c>
      <c r="B43" s="54" t="s">
        <v>845</v>
      </c>
      <c r="C43" s="88" t="s">
        <v>39</v>
      </c>
      <c r="D43" s="54" t="s">
        <v>1</v>
      </c>
      <c r="E43" s="55">
        <v>1.398</v>
      </c>
      <c r="F43" s="55"/>
      <c r="G43" s="56">
        <f t="shared" si="0"/>
        <v>0</v>
      </c>
    </row>
    <row r="44" spans="1:7" ht="39" customHeight="1">
      <c r="A44" s="72">
        <f t="shared" si="1"/>
        <v>25</v>
      </c>
      <c r="B44" s="54" t="s">
        <v>845</v>
      </c>
      <c r="C44" s="88" t="s">
        <v>40</v>
      </c>
      <c r="D44" s="54" t="s">
        <v>0</v>
      </c>
      <c r="E44" s="55">
        <v>35.1</v>
      </c>
      <c r="F44" s="55"/>
      <c r="G44" s="56">
        <f t="shared" si="0"/>
        <v>0</v>
      </c>
    </row>
    <row r="45" spans="1:7" ht="38.25" customHeight="1">
      <c r="A45" s="72">
        <f t="shared" si="1"/>
        <v>26</v>
      </c>
      <c r="B45" s="54" t="s">
        <v>845</v>
      </c>
      <c r="C45" s="88" t="s">
        <v>41</v>
      </c>
      <c r="D45" s="54" t="s">
        <v>1</v>
      </c>
      <c r="E45" s="55">
        <v>2.022</v>
      </c>
      <c r="F45" s="55"/>
      <c r="G45" s="56">
        <f t="shared" si="0"/>
        <v>0</v>
      </c>
    </row>
    <row r="46" spans="1:7" ht="39.75" customHeight="1">
      <c r="A46" s="72">
        <f t="shared" si="1"/>
        <v>27</v>
      </c>
      <c r="B46" s="54" t="s">
        <v>845</v>
      </c>
      <c r="C46" s="88" t="s">
        <v>42</v>
      </c>
      <c r="D46" s="54" t="s">
        <v>0</v>
      </c>
      <c r="E46" s="55">
        <v>2.6</v>
      </c>
      <c r="F46" s="55"/>
      <c r="G46" s="56">
        <f t="shared" si="0"/>
        <v>0</v>
      </c>
    </row>
    <row r="47" spans="1:7" ht="40.5" customHeight="1">
      <c r="A47" s="72">
        <f t="shared" si="1"/>
        <v>28</v>
      </c>
      <c r="B47" s="54" t="s">
        <v>845</v>
      </c>
      <c r="C47" s="88" t="s">
        <v>43</v>
      </c>
      <c r="D47" s="54" t="s">
        <v>1</v>
      </c>
      <c r="E47" s="55">
        <v>0.104</v>
      </c>
      <c r="F47" s="55"/>
      <c r="G47" s="56">
        <f t="shared" si="0"/>
        <v>0</v>
      </c>
    </row>
    <row r="48" spans="1:7" ht="41.25" customHeight="1">
      <c r="A48" s="72">
        <f t="shared" si="1"/>
        <v>29</v>
      </c>
      <c r="B48" s="54" t="s">
        <v>845</v>
      </c>
      <c r="C48" s="88" t="s">
        <v>44</v>
      </c>
      <c r="D48" s="54" t="s">
        <v>0</v>
      </c>
      <c r="E48" s="55">
        <v>52.2</v>
      </c>
      <c r="F48" s="55"/>
      <c r="G48" s="56">
        <f t="shared" si="0"/>
        <v>0</v>
      </c>
    </row>
    <row r="49" spans="1:7" ht="39" customHeight="1">
      <c r="A49" s="72">
        <f t="shared" si="1"/>
        <v>30</v>
      </c>
      <c r="B49" s="54" t="s">
        <v>845</v>
      </c>
      <c r="C49" s="88" t="s">
        <v>45</v>
      </c>
      <c r="D49" s="54" t="s">
        <v>1</v>
      </c>
      <c r="E49" s="55">
        <v>1.203</v>
      </c>
      <c r="F49" s="55"/>
      <c r="G49" s="56">
        <f t="shared" si="0"/>
        <v>0</v>
      </c>
    </row>
    <row r="50" spans="1:7" ht="39.75" customHeight="1">
      <c r="A50" s="72">
        <f t="shared" si="1"/>
        <v>31</v>
      </c>
      <c r="B50" s="54" t="s">
        <v>845</v>
      </c>
      <c r="C50" s="88" t="s">
        <v>46</v>
      </c>
      <c r="D50" s="54" t="s">
        <v>0</v>
      </c>
      <c r="E50" s="55">
        <v>86.4</v>
      </c>
      <c r="F50" s="55"/>
      <c r="G50" s="56">
        <f t="shared" si="0"/>
        <v>0</v>
      </c>
    </row>
    <row r="51" spans="1:7" ht="42" customHeight="1">
      <c r="A51" s="72">
        <f t="shared" si="1"/>
        <v>32</v>
      </c>
      <c r="B51" s="54" t="s">
        <v>845</v>
      </c>
      <c r="C51" s="88" t="s">
        <v>47</v>
      </c>
      <c r="D51" s="54" t="s">
        <v>1</v>
      </c>
      <c r="E51" s="55">
        <v>1.088</v>
      </c>
      <c r="F51" s="55"/>
      <c r="G51" s="56">
        <f t="shared" si="0"/>
        <v>0</v>
      </c>
    </row>
    <row r="52" spans="1:7" ht="39.75" customHeight="1">
      <c r="A52" s="72">
        <f t="shared" si="1"/>
        <v>33</v>
      </c>
      <c r="B52" s="54" t="s">
        <v>845</v>
      </c>
      <c r="C52" s="88" t="s">
        <v>48</v>
      </c>
      <c r="D52" s="54" t="s">
        <v>0</v>
      </c>
      <c r="E52" s="55">
        <v>27.9</v>
      </c>
      <c r="F52" s="55"/>
      <c r="G52" s="56">
        <f t="shared" si="0"/>
        <v>0</v>
      </c>
    </row>
    <row r="53" spans="1:7" ht="39.75" customHeight="1">
      <c r="A53" s="72">
        <f t="shared" si="1"/>
        <v>34</v>
      </c>
      <c r="B53" s="54" t="s">
        <v>845</v>
      </c>
      <c r="C53" s="88" t="s">
        <v>49</v>
      </c>
      <c r="D53" s="54" t="s">
        <v>1</v>
      </c>
      <c r="E53" s="55">
        <v>0.67</v>
      </c>
      <c r="F53" s="55"/>
      <c r="G53" s="56">
        <f t="shared" si="0"/>
        <v>0</v>
      </c>
    </row>
    <row r="54" spans="1:7" ht="40.5" customHeight="1">
      <c r="A54" s="72">
        <f t="shared" si="1"/>
        <v>35</v>
      </c>
      <c r="B54" s="54" t="s">
        <v>845</v>
      </c>
      <c r="C54" s="88" t="s">
        <v>50</v>
      </c>
      <c r="D54" s="54" t="s">
        <v>0</v>
      </c>
      <c r="E54" s="55">
        <v>24</v>
      </c>
      <c r="F54" s="55"/>
      <c r="G54" s="56">
        <f t="shared" si="0"/>
        <v>0</v>
      </c>
    </row>
    <row r="55" spans="1:7" ht="41.25" customHeight="1">
      <c r="A55" s="72">
        <f t="shared" si="1"/>
        <v>36</v>
      </c>
      <c r="B55" s="54" t="s">
        <v>845</v>
      </c>
      <c r="C55" s="88" t="s">
        <v>51</v>
      </c>
      <c r="D55" s="54" t="s">
        <v>1</v>
      </c>
      <c r="E55" s="55">
        <v>0.672</v>
      </c>
      <c r="F55" s="55"/>
      <c r="G55" s="56">
        <f t="shared" si="0"/>
        <v>0</v>
      </c>
    </row>
    <row r="56" spans="1:7" ht="41.25" customHeight="1">
      <c r="A56" s="72">
        <f t="shared" si="1"/>
        <v>37</v>
      </c>
      <c r="B56" s="54" t="s">
        <v>845</v>
      </c>
      <c r="C56" s="88" t="s">
        <v>52</v>
      </c>
      <c r="D56" s="54" t="s">
        <v>0</v>
      </c>
      <c r="E56" s="55">
        <v>24</v>
      </c>
      <c r="F56" s="55"/>
      <c r="G56" s="56">
        <f t="shared" si="0"/>
        <v>0</v>
      </c>
    </row>
    <row r="57" spans="1:7" ht="41.25" customHeight="1">
      <c r="A57" s="72">
        <f t="shared" si="1"/>
        <v>38</v>
      </c>
      <c r="B57" s="54" t="s">
        <v>845</v>
      </c>
      <c r="C57" s="88" t="s">
        <v>53</v>
      </c>
      <c r="D57" s="54" t="s">
        <v>1</v>
      </c>
      <c r="E57" s="55">
        <v>0.96</v>
      </c>
      <c r="F57" s="55"/>
      <c r="G57" s="56">
        <f t="shared" si="0"/>
        <v>0</v>
      </c>
    </row>
    <row r="58" spans="1:7" ht="25.5">
      <c r="A58" s="72">
        <f t="shared" si="1"/>
        <v>39</v>
      </c>
      <c r="B58" s="54" t="s">
        <v>845</v>
      </c>
      <c r="C58" s="88" t="s">
        <v>54</v>
      </c>
      <c r="D58" s="54" t="s">
        <v>7</v>
      </c>
      <c r="E58" s="55">
        <v>6</v>
      </c>
      <c r="F58" s="55"/>
      <c r="G58" s="56">
        <f t="shared" si="0"/>
        <v>0</v>
      </c>
    </row>
    <row r="59" spans="1:7" ht="25.5">
      <c r="A59" s="72">
        <f t="shared" si="1"/>
        <v>40</v>
      </c>
      <c r="B59" s="54" t="s">
        <v>845</v>
      </c>
      <c r="C59" s="53" t="s">
        <v>55</v>
      </c>
      <c r="D59" s="54" t="s">
        <v>1</v>
      </c>
      <c r="E59" s="55">
        <v>0.528</v>
      </c>
      <c r="F59" s="55"/>
      <c r="G59" s="56">
        <f t="shared" si="0"/>
        <v>0</v>
      </c>
    </row>
    <row r="60" spans="1:7" ht="25.5">
      <c r="A60" s="72">
        <f aca="true" t="shared" si="2" ref="A60:A98">A59+1</f>
        <v>41</v>
      </c>
      <c r="B60" s="54" t="s">
        <v>845</v>
      </c>
      <c r="C60" s="53" t="s">
        <v>56</v>
      </c>
      <c r="D60" s="54" t="s">
        <v>3</v>
      </c>
      <c r="E60" s="55">
        <v>55.14</v>
      </c>
      <c r="F60" s="55"/>
      <c r="G60" s="56">
        <f t="shared" si="0"/>
        <v>0</v>
      </c>
    </row>
    <row r="61" spans="1:7" ht="25.5">
      <c r="A61" s="72">
        <f t="shared" si="2"/>
        <v>42</v>
      </c>
      <c r="B61" s="54" t="s">
        <v>845</v>
      </c>
      <c r="C61" s="53" t="s">
        <v>57</v>
      </c>
      <c r="D61" s="54" t="s">
        <v>3</v>
      </c>
      <c r="E61" s="55">
        <v>61.74</v>
      </c>
      <c r="F61" s="55"/>
      <c r="G61" s="56">
        <f t="shared" si="0"/>
        <v>0</v>
      </c>
    </row>
    <row r="62" spans="1:7" ht="38.25">
      <c r="A62" s="72">
        <f t="shared" si="2"/>
        <v>43</v>
      </c>
      <c r="B62" s="54" t="s">
        <v>845</v>
      </c>
      <c r="C62" s="53" t="s">
        <v>58</v>
      </c>
      <c r="D62" s="54" t="s">
        <v>3</v>
      </c>
      <c r="E62" s="55">
        <v>61.74</v>
      </c>
      <c r="F62" s="55"/>
      <c r="G62" s="56">
        <f t="shared" si="0"/>
        <v>0</v>
      </c>
    </row>
    <row r="63" spans="1:7" ht="38.25">
      <c r="A63" s="72">
        <f t="shared" si="2"/>
        <v>44</v>
      </c>
      <c r="B63" s="54" t="s">
        <v>845</v>
      </c>
      <c r="C63" s="53" t="s">
        <v>59</v>
      </c>
      <c r="D63" s="54" t="s">
        <v>3</v>
      </c>
      <c r="E63" s="55">
        <v>61.74</v>
      </c>
      <c r="F63" s="55"/>
      <c r="G63" s="56">
        <f t="shared" si="0"/>
        <v>0</v>
      </c>
    </row>
    <row r="64" spans="1:7" ht="38.25">
      <c r="A64" s="72">
        <f t="shared" si="2"/>
        <v>45</v>
      </c>
      <c r="B64" s="54" t="s">
        <v>845</v>
      </c>
      <c r="C64" s="34" t="s">
        <v>60</v>
      </c>
      <c r="D64" s="54" t="s">
        <v>3</v>
      </c>
      <c r="E64" s="55">
        <v>61.74</v>
      </c>
      <c r="F64" s="55"/>
      <c r="G64" s="56">
        <f t="shared" si="0"/>
        <v>0</v>
      </c>
    </row>
    <row r="65" spans="1:7" ht="25.5">
      <c r="A65" s="72">
        <f t="shared" si="2"/>
        <v>46</v>
      </c>
      <c r="B65" s="54" t="s">
        <v>845</v>
      </c>
      <c r="C65" s="53" t="s">
        <v>61</v>
      </c>
      <c r="D65" s="54" t="s">
        <v>2</v>
      </c>
      <c r="E65" s="55">
        <v>102</v>
      </c>
      <c r="F65" s="55"/>
      <c r="G65" s="56">
        <f aca="true" t="shared" si="3" ref="G65:G98">ROUND(E65*F65,2)</f>
        <v>0</v>
      </c>
    </row>
    <row r="66" spans="1:7" ht="25.5">
      <c r="A66" s="72">
        <f t="shared" si="2"/>
        <v>47</v>
      </c>
      <c r="B66" s="54" t="s">
        <v>845</v>
      </c>
      <c r="C66" s="53" t="s">
        <v>63</v>
      </c>
      <c r="D66" s="54" t="s">
        <v>0</v>
      </c>
      <c r="E66" s="55">
        <v>30</v>
      </c>
      <c r="F66" s="55"/>
      <c r="G66" s="56">
        <f t="shared" si="3"/>
        <v>0</v>
      </c>
    </row>
    <row r="67" spans="1:7" ht="25.5">
      <c r="A67" s="72">
        <f t="shared" si="2"/>
        <v>48</v>
      </c>
      <c r="B67" s="54" t="s">
        <v>845</v>
      </c>
      <c r="C67" s="53" t="s">
        <v>64</v>
      </c>
      <c r="D67" s="54" t="s">
        <v>2</v>
      </c>
      <c r="E67" s="55">
        <v>60</v>
      </c>
      <c r="F67" s="55"/>
      <c r="G67" s="56">
        <f t="shared" si="3"/>
        <v>0</v>
      </c>
    </row>
    <row r="68" spans="1:7" ht="25.5">
      <c r="A68" s="72">
        <f t="shared" si="2"/>
        <v>49</v>
      </c>
      <c r="B68" s="54" t="s">
        <v>845</v>
      </c>
      <c r="C68" s="53" t="s">
        <v>65</v>
      </c>
      <c r="D68" s="54" t="s">
        <v>0</v>
      </c>
      <c r="E68" s="55">
        <v>10.92</v>
      </c>
      <c r="F68" s="55"/>
      <c r="G68" s="56">
        <f t="shared" si="3"/>
        <v>0</v>
      </c>
    </row>
    <row r="69" spans="1:7" ht="18" customHeight="1">
      <c r="A69" s="72"/>
      <c r="B69" s="96" t="s">
        <v>66</v>
      </c>
      <c r="C69" s="97"/>
      <c r="D69" s="54"/>
      <c r="E69" s="55"/>
      <c r="F69" s="55"/>
      <c r="G69" s="56"/>
    </row>
    <row r="70" spans="1:7" ht="25.5">
      <c r="A70" s="72" t="s">
        <v>173</v>
      </c>
      <c r="B70" s="54" t="s">
        <v>846</v>
      </c>
      <c r="C70" s="53" t="s">
        <v>67</v>
      </c>
      <c r="D70" s="54" t="s">
        <v>3</v>
      </c>
      <c r="E70" s="55">
        <v>301.3</v>
      </c>
      <c r="F70" s="55"/>
      <c r="G70" s="56">
        <f t="shared" si="3"/>
        <v>0</v>
      </c>
    </row>
    <row r="71" spans="1:7" ht="15">
      <c r="A71" s="72"/>
      <c r="B71" s="96" t="s">
        <v>68</v>
      </c>
      <c r="C71" s="97"/>
      <c r="D71" s="54"/>
      <c r="E71" s="55"/>
      <c r="F71" s="55"/>
      <c r="G71" s="56"/>
    </row>
    <row r="72" spans="1:7" ht="25.5">
      <c r="A72" s="72" t="s">
        <v>174</v>
      </c>
      <c r="B72" s="54" t="s">
        <v>845</v>
      </c>
      <c r="C72" s="53" t="s">
        <v>69</v>
      </c>
      <c r="D72" s="54" t="s">
        <v>3</v>
      </c>
      <c r="E72" s="55">
        <v>6.3</v>
      </c>
      <c r="F72" s="55"/>
      <c r="G72" s="56">
        <f t="shared" si="3"/>
        <v>0</v>
      </c>
    </row>
    <row r="73" spans="1:7" ht="38.25">
      <c r="A73" s="72">
        <f t="shared" si="2"/>
        <v>52</v>
      </c>
      <c r="B73" s="54" t="s">
        <v>845</v>
      </c>
      <c r="C73" s="53" t="s">
        <v>70</v>
      </c>
      <c r="D73" s="54" t="s">
        <v>0</v>
      </c>
      <c r="E73" s="55">
        <v>25.2</v>
      </c>
      <c r="F73" s="55"/>
      <c r="G73" s="56">
        <f t="shared" si="3"/>
        <v>0</v>
      </c>
    </row>
    <row r="74" spans="1:7" ht="38.25">
      <c r="A74" s="72">
        <f t="shared" si="2"/>
        <v>53</v>
      </c>
      <c r="B74" s="54" t="s">
        <v>845</v>
      </c>
      <c r="C74" s="53" t="s">
        <v>71</v>
      </c>
      <c r="D74" s="54" t="s">
        <v>0</v>
      </c>
      <c r="E74" s="55">
        <v>11.6</v>
      </c>
      <c r="F74" s="55"/>
      <c r="G74" s="56">
        <f t="shared" si="3"/>
        <v>0</v>
      </c>
    </row>
    <row r="75" spans="1:7" ht="25.5" customHeight="1">
      <c r="A75" s="72"/>
      <c r="B75" s="96" t="s">
        <v>72</v>
      </c>
      <c r="C75" s="97"/>
      <c r="D75" s="54"/>
      <c r="E75" s="55"/>
      <c r="F75" s="55"/>
      <c r="G75" s="56"/>
    </row>
    <row r="76" spans="1:7" ht="25.5">
      <c r="A76" s="72" t="s">
        <v>175</v>
      </c>
      <c r="B76" s="54" t="s">
        <v>841</v>
      </c>
      <c r="C76" s="53" t="s">
        <v>73</v>
      </c>
      <c r="D76" s="54" t="s">
        <v>1</v>
      </c>
      <c r="E76" s="55">
        <v>1.303</v>
      </c>
      <c r="F76" s="55"/>
      <c r="G76" s="56">
        <f t="shared" si="3"/>
        <v>0</v>
      </c>
    </row>
    <row r="77" spans="1:7" ht="25.5">
      <c r="A77" s="72">
        <f t="shared" si="2"/>
        <v>55</v>
      </c>
      <c r="B77" s="54" t="s">
        <v>847</v>
      </c>
      <c r="C77" s="53" t="s">
        <v>707</v>
      </c>
      <c r="D77" s="54" t="s">
        <v>1</v>
      </c>
      <c r="E77" s="55">
        <v>0.869</v>
      </c>
      <c r="F77" s="55"/>
      <c r="G77" s="56">
        <f t="shared" si="3"/>
        <v>0</v>
      </c>
    </row>
    <row r="78" spans="1:7" ht="25.5">
      <c r="A78" s="72">
        <f t="shared" si="2"/>
        <v>56</v>
      </c>
      <c r="B78" s="54" t="s">
        <v>848</v>
      </c>
      <c r="C78" s="53" t="s">
        <v>74</v>
      </c>
      <c r="D78" s="54" t="s">
        <v>0</v>
      </c>
      <c r="E78" s="55">
        <v>57.9</v>
      </c>
      <c r="F78" s="55"/>
      <c r="G78" s="56">
        <f t="shared" si="3"/>
        <v>0</v>
      </c>
    </row>
    <row r="79" spans="1:7" ht="25.5">
      <c r="A79" s="72">
        <f t="shared" si="2"/>
        <v>57</v>
      </c>
      <c r="B79" s="54" t="s">
        <v>849</v>
      </c>
      <c r="C79" s="53" t="s">
        <v>75</v>
      </c>
      <c r="D79" s="54" t="s">
        <v>3</v>
      </c>
      <c r="E79" s="55">
        <v>20.88</v>
      </c>
      <c r="F79" s="55"/>
      <c r="G79" s="56">
        <f t="shared" si="3"/>
        <v>0</v>
      </c>
    </row>
    <row r="80" spans="1:7" ht="14.25" customHeight="1">
      <c r="A80" s="72"/>
      <c r="B80" s="96" t="s">
        <v>76</v>
      </c>
      <c r="C80" s="97"/>
      <c r="D80" s="54"/>
      <c r="E80" s="55"/>
      <c r="F80" s="55"/>
      <c r="G80" s="56"/>
    </row>
    <row r="81" spans="1:7" ht="18" customHeight="1">
      <c r="A81" s="72"/>
      <c r="B81" s="96" t="s">
        <v>77</v>
      </c>
      <c r="C81" s="97"/>
      <c r="D81" s="54"/>
      <c r="E81" s="55"/>
      <c r="F81" s="55"/>
      <c r="G81" s="56"/>
    </row>
    <row r="82" spans="1:7" ht="34.5" customHeight="1">
      <c r="A82" s="72" t="s">
        <v>176</v>
      </c>
      <c r="B82" s="54" t="s">
        <v>850</v>
      </c>
      <c r="C82" s="53" t="s">
        <v>78</v>
      </c>
      <c r="D82" s="54" t="s">
        <v>3</v>
      </c>
      <c r="E82" s="55">
        <v>600</v>
      </c>
      <c r="F82" s="55"/>
      <c r="G82" s="56">
        <f t="shared" si="3"/>
        <v>0</v>
      </c>
    </row>
    <row r="83" spans="1:7" ht="25.5">
      <c r="A83" s="72">
        <f t="shared" si="2"/>
        <v>59</v>
      </c>
      <c r="B83" s="54" t="s">
        <v>850</v>
      </c>
      <c r="C83" s="53" t="s">
        <v>79</v>
      </c>
      <c r="D83" s="54" t="s">
        <v>3</v>
      </c>
      <c r="E83" s="55">
        <v>78.5</v>
      </c>
      <c r="F83" s="55"/>
      <c r="G83" s="56">
        <f t="shared" si="3"/>
        <v>0</v>
      </c>
    </row>
    <row r="84" spans="1:7" ht="25.5">
      <c r="A84" s="72">
        <f t="shared" si="2"/>
        <v>60</v>
      </c>
      <c r="B84" s="54" t="s">
        <v>850</v>
      </c>
      <c r="C84" s="53" t="s">
        <v>80</v>
      </c>
      <c r="D84" s="54" t="s">
        <v>0</v>
      </c>
      <c r="E84" s="55">
        <v>100</v>
      </c>
      <c r="F84" s="55"/>
      <c r="G84" s="56">
        <f t="shared" si="3"/>
        <v>0</v>
      </c>
    </row>
    <row r="85" spans="1:7" ht="21.75" customHeight="1">
      <c r="A85" s="72"/>
      <c r="B85" s="96" t="s">
        <v>81</v>
      </c>
      <c r="C85" s="97"/>
      <c r="D85" s="54"/>
      <c r="E85" s="55"/>
      <c r="F85" s="55"/>
      <c r="G85" s="56"/>
    </row>
    <row r="86" spans="1:7" ht="38.25">
      <c r="A86" s="72" t="s">
        <v>177</v>
      </c>
      <c r="B86" s="54" t="s">
        <v>851</v>
      </c>
      <c r="C86" s="53" t="s">
        <v>199</v>
      </c>
      <c r="D86" s="54" t="s">
        <v>3</v>
      </c>
      <c r="E86" s="55">
        <v>1789.53</v>
      </c>
      <c r="F86" s="55"/>
      <c r="G86" s="56">
        <f t="shared" si="3"/>
        <v>0</v>
      </c>
    </row>
    <row r="87" spans="1:7" ht="51">
      <c r="A87" s="72">
        <f t="shared" si="2"/>
        <v>62</v>
      </c>
      <c r="B87" s="54" t="s">
        <v>851</v>
      </c>
      <c r="C87" s="53" t="s">
        <v>708</v>
      </c>
      <c r="D87" s="54" t="s">
        <v>3</v>
      </c>
      <c r="E87" s="55">
        <v>1789.53</v>
      </c>
      <c r="F87" s="55"/>
      <c r="G87" s="56">
        <f t="shared" si="3"/>
        <v>0</v>
      </c>
    </row>
    <row r="88" spans="1:7" ht="25.5">
      <c r="A88" s="72">
        <f t="shared" si="2"/>
        <v>63</v>
      </c>
      <c r="B88" s="54" t="s">
        <v>851</v>
      </c>
      <c r="C88" s="53" t="s">
        <v>89</v>
      </c>
      <c r="D88" s="54" t="s">
        <v>3</v>
      </c>
      <c r="E88" s="55">
        <v>1789.53</v>
      </c>
      <c r="F88" s="55"/>
      <c r="G88" s="56">
        <f t="shared" si="3"/>
        <v>0</v>
      </c>
    </row>
    <row r="89" spans="1:7" ht="18.75" customHeight="1">
      <c r="A89" s="72"/>
      <c r="B89" s="96" t="s">
        <v>83</v>
      </c>
      <c r="C89" s="97"/>
      <c r="D89" s="54"/>
      <c r="E89" s="55"/>
      <c r="F89" s="55"/>
      <c r="G89" s="56"/>
    </row>
    <row r="90" spans="1:7" ht="63.75">
      <c r="A90" s="72" t="s">
        <v>178</v>
      </c>
      <c r="B90" s="54" t="s">
        <v>850</v>
      </c>
      <c r="C90" s="53" t="s">
        <v>87</v>
      </c>
      <c r="D90" s="54" t="s">
        <v>1</v>
      </c>
      <c r="E90" s="55">
        <v>627.159</v>
      </c>
      <c r="F90" s="55"/>
      <c r="G90" s="56">
        <f t="shared" si="3"/>
        <v>0</v>
      </c>
    </row>
    <row r="91" spans="1:7" ht="76.5">
      <c r="A91" s="72">
        <f t="shared" si="2"/>
        <v>65</v>
      </c>
      <c r="B91" s="54" t="s">
        <v>850</v>
      </c>
      <c r="C91" s="53" t="s">
        <v>86</v>
      </c>
      <c r="D91" s="54" t="s">
        <v>8</v>
      </c>
      <c r="E91" s="55">
        <v>927.231</v>
      </c>
      <c r="F91" s="55"/>
      <c r="G91" s="56">
        <f t="shared" si="3"/>
        <v>0</v>
      </c>
    </row>
    <row r="92" spans="1:7" ht="51">
      <c r="A92" s="72">
        <f t="shared" si="2"/>
        <v>66</v>
      </c>
      <c r="B92" s="54" t="s">
        <v>850</v>
      </c>
      <c r="C92" s="53" t="s">
        <v>88</v>
      </c>
      <c r="D92" s="54" t="s">
        <v>8</v>
      </c>
      <c r="E92" s="55">
        <v>80.1</v>
      </c>
      <c r="F92" s="55"/>
      <c r="G92" s="56">
        <f t="shared" si="3"/>
        <v>0</v>
      </c>
    </row>
    <row r="93" spans="1:7" ht="51">
      <c r="A93" s="72">
        <f t="shared" si="2"/>
        <v>67</v>
      </c>
      <c r="B93" s="54" t="s">
        <v>850</v>
      </c>
      <c r="C93" s="53" t="s">
        <v>709</v>
      </c>
      <c r="D93" s="54" t="s">
        <v>8</v>
      </c>
      <c r="E93" s="55">
        <v>5.652</v>
      </c>
      <c r="F93" s="55"/>
      <c r="G93" s="56">
        <f t="shared" si="3"/>
        <v>0</v>
      </c>
    </row>
    <row r="94" spans="1:7" ht="18.75" customHeight="1">
      <c r="A94" s="72"/>
      <c r="B94" s="96" t="s">
        <v>90</v>
      </c>
      <c r="C94" s="97"/>
      <c r="D94" s="54"/>
      <c r="E94" s="55"/>
      <c r="F94" s="55"/>
      <c r="G94" s="56">
        <f t="shared" si="3"/>
        <v>0</v>
      </c>
    </row>
    <row r="95" spans="1:7" ht="51">
      <c r="A95" s="72" t="s">
        <v>179</v>
      </c>
      <c r="B95" s="54" t="s">
        <v>852</v>
      </c>
      <c r="C95" s="53" t="s">
        <v>91</v>
      </c>
      <c r="D95" s="54" t="s">
        <v>3</v>
      </c>
      <c r="E95" s="55">
        <v>1789.53</v>
      </c>
      <c r="F95" s="55"/>
      <c r="G95" s="56">
        <f t="shared" si="3"/>
        <v>0</v>
      </c>
    </row>
    <row r="96" spans="1:7" ht="38.25">
      <c r="A96" s="72">
        <f t="shared" si="2"/>
        <v>69</v>
      </c>
      <c r="B96" s="54" t="s">
        <v>852</v>
      </c>
      <c r="C96" s="53" t="s">
        <v>92</v>
      </c>
      <c r="D96" s="54" t="s">
        <v>3</v>
      </c>
      <c r="E96" s="55">
        <v>1789.53</v>
      </c>
      <c r="F96" s="55"/>
      <c r="G96" s="56">
        <f t="shared" si="3"/>
        <v>0</v>
      </c>
    </row>
    <row r="97" spans="1:7" ht="68.25" customHeight="1">
      <c r="A97" s="72">
        <f t="shared" si="2"/>
        <v>70</v>
      </c>
      <c r="B97" s="54" t="s">
        <v>852</v>
      </c>
      <c r="C97" s="53" t="s">
        <v>93</v>
      </c>
      <c r="D97" s="54" t="s">
        <v>3</v>
      </c>
      <c r="E97" s="55">
        <v>352.762</v>
      </c>
      <c r="F97" s="55"/>
      <c r="G97" s="56">
        <f t="shared" si="3"/>
        <v>0</v>
      </c>
    </row>
    <row r="98" spans="1:7" ht="29.25" customHeight="1">
      <c r="A98" s="72">
        <f t="shared" si="2"/>
        <v>71</v>
      </c>
      <c r="B98" s="54" t="s">
        <v>853</v>
      </c>
      <c r="C98" s="53" t="s">
        <v>94</v>
      </c>
      <c r="D98" s="54" t="s">
        <v>3</v>
      </c>
      <c r="E98" s="55">
        <v>352.762</v>
      </c>
      <c r="F98" s="55"/>
      <c r="G98" s="56">
        <f t="shared" si="3"/>
        <v>0</v>
      </c>
    </row>
    <row r="99" spans="1:7" ht="38.25">
      <c r="A99" s="72">
        <f>A98+1</f>
        <v>72</v>
      </c>
      <c r="B99" s="54" t="s">
        <v>853</v>
      </c>
      <c r="C99" s="53" t="s">
        <v>95</v>
      </c>
      <c r="D99" s="54" t="s">
        <v>3</v>
      </c>
      <c r="E99" s="55">
        <v>352.762</v>
      </c>
      <c r="F99" s="55"/>
      <c r="G99" s="56">
        <f aca="true" t="shared" si="4" ref="G99:G117">ROUND(E99*F99,2)</f>
        <v>0</v>
      </c>
    </row>
    <row r="100" spans="1:7" ht="25.5">
      <c r="A100" s="72">
        <f>A99+1</f>
        <v>73</v>
      </c>
      <c r="B100" s="54" t="s">
        <v>853</v>
      </c>
      <c r="C100" s="53" t="s">
        <v>96</v>
      </c>
      <c r="D100" s="54" t="s">
        <v>3</v>
      </c>
      <c r="E100" s="55">
        <v>141.104</v>
      </c>
      <c r="F100" s="55"/>
      <c r="G100" s="56">
        <f t="shared" si="4"/>
        <v>0</v>
      </c>
    </row>
    <row r="101" spans="1:7" ht="38.25">
      <c r="A101" s="72">
        <f aca="true" t="shared" si="5" ref="A101:A116">A100+1</f>
        <v>74</v>
      </c>
      <c r="B101" s="54" t="s">
        <v>853</v>
      </c>
      <c r="C101" s="53" t="s">
        <v>97</v>
      </c>
      <c r="D101" s="54" t="s">
        <v>3</v>
      </c>
      <c r="E101" s="55">
        <v>141.104</v>
      </c>
      <c r="F101" s="55"/>
      <c r="G101" s="56">
        <f t="shared" si="4"/>
        <v>0</v>
      </c>
    </row>
    <row r="102" spans="1:7" ht="25.5">
      <c r="A102" s="72">
        <f t="shared" si="5"/>
        <v>75</v>
      </c>
      <c r="B102" s="54" t="s">
        <v>854</v>
      </c>
      <c r="C102" s="87" t="s">
        <v>210</v>
      </c>
      <c r="D102" s="54" t="s">
        <v>3</v>
      </c>
      <c r="E102" s="55">
        <v>1295.664</v>
      </c>
      <c r="F102" s="55"/>
      <c r="G102" s="56">
        <f t="shared" si="4"/>
        <v>0</v>
      </c>
    </row>
    <row r="103" spans="1:7" ht="29.25" customHeight="1">
      <c r="A103" s="72">
        <f t="shared" si="5"/>
        <v>76</v>
      </c>
      <c r="B103" s="54" t="s">
        <v>851</v>
      </c>
      <c r="C103" s="53" t="s">
        <v>98</v>
      </c>
      <c r="D103" s="54" t="s">
        <v>0</v>
      </c>
      <c r="E103" s="55">
        <v>96.062</v>
      </c>
      <c r="F103" s="55"/>
      <c r="G103" s="56">
        <f t="shared" si="4"/>
        <v>0</v>
      </c>
    </row>
    <row r="104" spans="1:7" ht="25.5">
      <c r="A104" s="72">
        <f t="shared" si="5"/>
        <v>77</v>
      </c>
      <c r="B104" s="54" t="s">
        <v>853</v>
      </c>
      <c r="C104" s="53" t="s">
        <v>11</v>
      </c>
      <c r="D104" s="54" t="s">
        <v>1</v>
      </c>
      <c r="E104" s="55">
        <v>6.772</v>
      </c>
      <c r="F104" s="55"/>
      <c r="G104" s="56">
        <f t="shared" si="4"/>
        <v>0</v>
      </c>
    </row>
    <row r="105" spans="1:7" ht="25.5">
      <c r="A105" s="72">
        <f t="shared" si="5"/>
        <v>78</v>
      </c>
      <c r="B105" s="54" t="s">
        <v>853</v>
      </c>
      <c r="C105" s="53" t="s">
        <v>710</v>
      </c>
      <c r="D105" s="54" t="s">
        <v>0</v>
      </c>
      <c r="E105" s="55">
        <v>96.062</v>
      </c>
      <c r="F105" s="55"/>
      <c r="G105" s="56">
        <f t="shared" si="4"/>
        <v>0</v>
      </c>
    </row>
    <row r="106" spans="1:7" ht="38.25">
      <c r="A106" s="72">
        <f t="shared" si="5"/>
        <v>79</v>
      </c>
      <c r="B106" s="54" t="s">
        <v>855</v>
      </c>
      <c r="C106" s="87" t="s">
        <v>99</v>
      </c>
      <c r="D106" s="54" t="s">
        <v>215</v>
      </c>
      <c r="E106" s="55">
        <v>6</v>
      </c>
      <c r="F106" s="55"/>
      <c r="G106" s="56">
        <f t="shared" si="4"/>
        <v>0</v>
      </c>
    </row>
    <row r="107" spans="1:7" ht="16.5" customHeight="1">
      <c r="A107" s="72"/>
      <c r="B107" s="96" t="s">
        <v>100</v>
      </c>
      <c r="C107" s="97"/>
      <c r="D107" s="54"/>
      <c r="E107" s="55"/>
      <c r="F107" s="55"/>
      <c r="G107" s="56"/>
    </row>
    <row r="108" spans="1:7" ht="36" customHeight="1">
      <c r="A108" s="72" t="s">
        <v>180</v>
      </c>
      <c r="B108" s="54" t="s">
        <v>841</v>
      </c>
      <c r="C108" s="53" t="s">
        <v>101</v>
      </c>
      <c r="D108" s="54" t="s">
        <v>1</v>
      </c>
      <c r="E108" s="55">
        <v>29.16</v>
      </c>
      <c r="F108" s="55"/>
      <c r="G108" s="56">
        <f t="shared" si="4"/>
        <v>0</v>
      </c>
    </row>
    <row r="109" spans="1:7" ht="25.5">
      <c r="A109" s="72">
        <f t="shared" si="5"/>
        <v>81</v>
      </c>
      <c r="B109" s="54" t="s">
        <v>841</v>
      </c>
      <c r="C109" s="53" t="s">
        <v>102</v>
      </c>
      <c r="D109" s="54" t="s">
        <v>1</v>
      </c>
      <c r="E109" s="55">
        <v>5.67</v>
      </c>
      <c r="F109" s="55"/>
      <c r="G109" s="56">
        <f t="shared" si="4"/>
        <v>0</v>
      </c>
    </row>
    <row r="110" spans="1:7" ht="25.5">
      <c r="A110" s="72">
        <f t="shared" si="5"/>
        <v>82</v>
      </c>
      <c r="B110" s="54" t="s">
        <v>847</v>
      </c>
      <c r="C110" s="53" t="s">
        <v>103</v>
      </c>
      <c r="D110" s="54" t="s">
        <v>1</v>
      </c>
      <c r="E110" s="55">
        <v>1.89</v>
      </c>
      <c r="F110" s="55"/>
      <c r="G110" s="56">
        <f t="shared" si="4"/>
        <v>0</v>
      </c>
    </row>
    <row r="111" spans="1:7" ht="25.5">
      <c r="A111" s="72">
        <f t="shared" si="5"/>
        <v>83</v>
      </c>
      <c r="B111" s="54" t="s">
        <v>848</v>
      </c>
      <c r="C111" s="53" t="s">
        <v>104</v>
      </c>
      <c r="D111" s="54" t="s">
        <v>1</v>
      </c>
      <c r="E111" s="55">
        <v>17.172</v>
      </c>
      <c r="F111" s="55"/>
      <c r="G111" s="56">
        <f t="shared" si="4"/>
        <v>0</v>
      </c>
    </row>
    <row r="112" spans="1:7" ht="25.5">
      <c r="A112" s="72">
        <f t="shared" si="5"/>
        <v>84</v>
      </c>
      <c r="B112" s="54" t="s">
        <v>848</v>
      </c>
      <c r="C112" s="53" t="s">
        <v>105</v>
      </c>
      <c r="D112" s="54" t="s">
        <v>3</v>
      </c>
      <c r="E112" s="55">
        <v>58.32</v>
      </c>
      <c r="F112" s="55"/>
      <c r="G112" s="56">
        <f t="shared" si="4"/>
        <v>0</v>
      </c>
    </row>
    <row r="113" spans="1:7" ht="45" customHeight="1">
      <c r="A113" s="72">
        <f t="shared" si="5"/>
        <v>85</v>
      </c>
      <c r="B113" s="54" t="s">
        <v>856</v>
      </c>
      <c r="C113" s="53" t="s">
        <v>106</v>
      </c>
      <c r="D113" s="54" t="s">
        <v>3</v>
      </c>
      <c r="E113" s="55">
        <v>58.32</v>
      </c>
      <c r="F113" s="55"/>
      <c r="G113" s="56">
        <f t="shared" si="4"/>
        <v>0</v>
      </c>
    </row>
    <row r="114" spans="1:7" ht="47.25" customHeight="1">
      <c r="A114" s="72">
        <f t="shared" si="5"/>
        <v>86</v>
      </c>
      <c r="B114" s="54" t="s">
        <v>856</v>
      </c>
      <c r="C114" s="53" t="s">
        <v>107</v>
      </c>
      <c r="D114" s="54" t="s">
        <v>3</v>
      </c>
      <c r="E114" s="55">
        <v>58.32</v>
      </c>
      <c r="F114" s="55"/>
      <c r="G114" s="56">
        <f t="shared" si="4"/>
        <v>0</v>
      </c>
    </row>
    <row r="115" spans="1:7" ht="25.5">
      <c r="A115" s="72">
        <f t="shared" si="5"/>
        <v>87</v>
      </c>
      <c r="B115" s="54" t="s">
        <v>856</v>
      </c>
      <c r="C115" s="53" t="s">
        <v>711</v>
      </c>
      <c r="D115" s="54" t="s">
        <v>1</v>
      </c>
      <c r="E115" s="55">
        <v>13.5</v>
      </c>
      <c r="F115" s="55"/>
      <c r="G115" s="56">
        <f t="shared" si="4"/>
        <v>0</v>
      </c>
    </row>
    <row r="116" spans="1:7" ht="25.5">
      <c r="A116" s="72">
        <f t="shared" si="5"/>
        <v>88</v>
      </c>
      <c r="B116" s="54" t="s">
        <v>849</v>
      </c>
      <c r="C116" s="53" t="s">
        <v>108</v>
      </c>
      <c r="D116" s="54" t="s">
        <v>3</v>
      </c>
      <c r="E116" s="55">
        <v>18.9</v>
      </c>
      <c r="F116" s="55"/>
      <c r="G116" s="56">
        <f t="shared" si="4"/>
        <v>0</v>
      </c>
    </row>
    <row r="117" spans="1:7" ht="22.5" customHeight="1">
      <c r="A117" s="72"/>
      <c r="B117" s="96" t="s">
        <v>109</v>
      </c>
      <c r="C117" s="97"/>
      <c r="D117" s="54"/>
      <c r="E117" s="55"/>
      <c r="F117" s="55"/>
      <c r="G117" s="56">
        <f t="shared" si="4"/>
        <v>0</v>
      </c>
    </row>
    <row r="118" spans="1:7" ht="18" customHeight="1">
      <c r="A118" s="72"/>
      <c r="B118" s="96" t="s">
        <v>76</v>
      </c>
      <c r="C118" s="97"/>
      <c r="D118" s="54"/>
      <c r="E118" s="55"/>
      <c r="F118" s="55"/>
      <c r="G118" s="56">
        <f aca="true" t="shared" si="6" ref="G118:G181">ROUND(E118*F118,2)</f>
        <v>0</v>
      </c>
    </row>
    <row r="119" spans="1:7" ht="19.5" customHeight="1">
      <c r="A119" s="72"/>
      <c r="B119" s="96" t="s">
        <v>110</v>
      </c>
      <c r="C119" s="97"/>
      <c r="D119" s="54"/>
      <c r="E119" s="55"/>
      <c r="F119" s="55"/>
      <c r="G119" s="56">
        <f t="shared" si="6"/>
        <v>0</v>
      </c>
    </row>
    <row r="120" spans="1:7" ht="38.25">
      <c r="A120" s="72" t="s">
        <v>181</v>
      </c>
      <c r="B120" s="54" t="s">
        <v>851</v>
      </c>
      <c r="C120" s="53" t="s">
        <v>199</v>
      </c>
      <c r="D120" s="54" t="s">
        <v>3</v>
      </c>
      <c r="E120" s="55">
        <v>1256</v>
      </c>
      <c r="F120" s="55"/>
      <c r="G120" s="56">
        <f t="shared" si="6"/>
        <v>0</v>
      </c>
    </row>
    <row r="121" spans="1:7" ht="51">
      <c r="A121" s="72">
        <f aca="true" t="shared" si="7" ref="A121:A169">A120+1</f>
        <v>90</v>
      </c>
      <c r="B121" s="54" t="s">
        <v>851</v>
      </c>
      <c r="C121" s="53" t="s">
        <v>198</v>
      </c>
      <c r="D121" s="54" t="s">
        <v>3</v>
      </c>
      <c r="E121" s="55">
        <v>1256</v>
      </c>
      <c r="F121" s="55"/>
      <c r="G121" s="56">
        <f t="shared" si="6"/>
        <v>0</v>
      </c>
    </row>
    <row r="122" spans="1:7" ht="25.5">
      <c r="A122" s="72">
        <f t="shared" si="7"/>
        <v>91</v>
      </c>
      <c r="B122" s="54" t="s">
        <v>851</v>
      </c>
      <c r="C122" s="53" t="s">
        <v>82</v>
      </c>
      <c r="D122" s="54" t="s">
        <v>3</v>
      </c>
      <c r="E122" s="55">
        <v>1256</v>
      </c>
      <c r="F122" s="55"/>
      <c r="G122" s="56">
        <f t="shared" si="6"/>
        <v>0</v>
      </c>
    </row>
    <row r="123" spans="1:7" ht="18.75" customHeight="1">
      <c r="A123" s="72"/>
      <c r="B123" s="96" t="s">
        <v>111</v>
      </c>
      <c r="C123" s="97"/>
      <c r="D123" s="54"/>
      <c r="E123" s="55"/>
      <c r="F123" s="55"/>
      <c r="G123" s="56">
        <f t="shared" si="6"/>
        <v>0</v>
      </c>
    </row>
    <row r="124" spans="1:7" ht="51">
      <c r="A124" s="72" t="s">
        <v>182</v>
      </c>
      <c r="B124" s="54" t="s">
        <v>850</v>
      </c>
      <c r="C124" s="53" t="s">
        <v>112</v>
      </c>
      <c r="D124" s="54" t="s">
        <v>1</v>
      </c>
      <c r="E124" s="55">
        <v>502.4</v>
      </c>
      <c r="F124" s="55"/>
      <c r="G124" s="56">
        <f t="shared" si="6"/>
        <v>0</v>
      </c>
    </row>
    <row r="125" spans="1:7" ht="76.5">
      <c r="A125" s="72">
        <f t="shared" si="7"/>
        <v>93</v>
      </c>
      <c r="B125" s="54" t="s">
        <v>850</v>
      </c>
      <c r="C125" s="53" t="s">
        <v>200</v>
      </c>
      <c r="D125" s="54" t="s">
        <v>8</v>
      </c>
      <c r="E125" s="55">
        <v>803.84</v>
      </c>
      <c r="F125" s="55"/>
      <c r="G125" s="56">
        <f t="shared" si="6"/>
        <v>0</v>
      </c>
    </row>
    <row r="126" spans="1:7" ht="18.75" customHeight="1">
      <c r="A126" s="72"/>
      <c r="B126" s="96" t="s">
        <v>113</v>
      </c>
      <c r="C126" s="97"/>
      <c r="D126" s="54"/>
      <c r="E126" s="55"/>
      <c r="F126" s="55"/>
      <c r="G126" s="56">
        <f t="shared" si="6"/>
        <v>0</v>
      </c>
    </row>
    <row r="127" spans="1:7" ht="25.5">
      <c r="A127" s="72" t="s">
        <v>183</v>
      </c>
      <c r="B127" s="54" t="s">
        <v>857</v>
      </c>
      <c r="C127" s="53" t="s">
        <v>114</v>
      </c>
      <c r="D127" s="54" t="s">
        <v>3</v>
      </c>
      <c r="E127" s="55">
        <v>1256</v>
      </c>
      <c r="F127" s="55"/>
      <c r="G127" s="56">
        <f t="shared" si="6"/>
        <v>0</v>
      </c>
    </row>
    <row r="128" spans="1:7" ht="51">
      <c r="A128" s="72">
        <f t="shared" si="7"/>
        <v>95</v>
      </c>
      <c r="B128" s="54" t="s">
        <v>852</v>
      </c>
      <c r="C128" s="53" t="s">
        <v>91</v>
      </c>
      <c r="D128" s="54" t="s">
        <v>3</v>
      </c>
      <c r="E128" s="55">
        <v>1256</v>
      </c>
      <c r="F128" s="55"/>
      <c r="G128" s="56">
        <f t="shared" si="6"/>
        <v>0</v>
      </c>
    </row>
    <row r="129" spans="1:7" ht="25.5">
      <c r="A129" s="72">
        <f t="shared" si="7"/>
        <v>96</v>
      </c>
      <c r="B129" s="54" t="s">
        <v>854</v>
      </c>
      <c r="C129" s="53" t="s">
        <v>115</v>
      </c>
      <c r="D129" s="54" t="s">
        <v>1</v>
      </c>
      <c r="E129" s="55">
        <v>376.8</v>
      </c>
      <c r="F129" s="55"/>
      <c r="G129" s="56">
        <f t="shared" si="6"/>
        <v>0</v>
      </c>
    </row>
    <row r="130" spans="1:7" ht="22.5" customHeight="1">
      <c r="A130" s="72"/>
      <c r="B130" s="96" t="s">
        <v>116</v>
      </c>
      <c r="C130" s="97"/>
      <c r="D130" s="54"/>
      <c r="E130" s="55"/>
      <c r="F130" s="55"/>
      <c r="G130" s="56">
        <f t="shared" si="6"/>
        <v>0</v>
      </c>
    </row>
    <row r="131" spans="1:7" ht="38.25">
      <c r="A131" s="72" t="s">
        <v>184</v>
      </c>
      <c r="B131" s="54" t="s">
        <v>851</v>
      </c>
      <c r="C131" s="53" t="s">
        <v>199</v>
      </c>
      <c r="D131" s="54" t="s">
        <v>3</v>
      </c>
      <c r="E131" s="55">
        <v>134</v>
      </c>
      <c r="F131" s="55"/>
      <c r="G131" s="56">
        <f t="shared" si="6"/>
        <v>0</v>
      </c>
    </row>
    <row r="132" spans="1:7" ht="51">
      <c r="A132" s="72">
        <f t="shared" si="7"/>
        <v>98</v>
      </c>
      <c r="B132" s="54" t="s">
        <v>851</v>
      </c>
      <c r="C132" s="53" t="s">
        <v>198</v>
      </c>
      <c r="D132" s="54" t="s">
        <v>3</v>
      </c>
      <c r="E132" s="55">
        <v>134</v>
      </c>
      <c r="F132" s="55"/>
      <c r="G132" s="56">
        <f t="shared" si="6"/>
        <v>0</v>
      </c>
    </row>
    <row r="133" spans="1:7" ht="25.5">
      <c r="A133" s="72">
        <f t="shared" si="7"/>
        <v>99</v>
      </c>
      <c r="B133" s="54" t="s">
        <v>851</v>
      </c>
      <c r="C133" s="53" t="s">
        <v>82</v>
      </c>
      <c r="D133" s="54" t="s">
        <v>3</v>
      </c>
      <c r="E133" s="55">
        <v>134</v>
      </c>
      <c r="F133" s="55"/>
      <c r="G133" s="56">
        <f t="shared" si="6"/>
        <v>0</v>
      </c>
    </row>
    <row r="134" spans="1:7" ht="22.5" customHeight="1">
      <c r="A134" s="72"/>
      <c r="B134" s="96" t="s">
        <v>117</v>
      </c>
      <c r="C134" s="97"/>
      <c r="D134" s="54"/>
      <c r="E134" s="55"/>
      <c r="F134" s="55"/>
      <c r="G134" s="56">
        <f t="shared" si="6"/>
        <v>0</v>
      </c>
    </row>
    <row r="135" spans="1:7" ht="38.25">
      <c r="A135" s="72" t="s">
        <v>185</v>
      </c>
      <c r="B135" s="54" t="s">
        <v>850</v>
      </c>
      <c r="C135" s="53" t="s">
        <v>166</v>
      </c>
      <c r="D135" s="54" t="s">
        <v>1</v>
      </c>
      <c r="E135" s="55">
        <v>53.6</v>
      </c>
      <c r="F135" s="55"/>
      <c r="G135" s="56">
        <f t="shared" si="6"/>
        <v>0</v>
      </c>
    </row>
    <row r="136" spans="1:7" ht="76.5">
      <c r="A136" s="72">
        <f t="shared" si="7"/>
        <v>101</v>
      </c>
      <c r="B136" s="54" t="s">
        <v>850</v>
      </c>
      <c r="C136" s="53" t="s">
        <v>200</v>
      </c>
      <c r="D136" s="54" t="s">
        <v>8</v>
      </c>
      <c r="E136" s="55">
        <v>85.76</v>
      </c>
      <c r="F136" s="55"/>
      <c r="G136" s="56">
        <f t="shared" si="6"/>
        <v>0</v>
      </c>
    </row>
    <row r="137" spans="1:7" ht="20.25" customHeight="1">
      <c r="A137" s="72"/>
      <c r="B137" s="96" t="s">
        <v>118</v>
      </c>
      <c r="C137" s="97"/>
      <c r="D137" s="57"/>
      <c r="E137" s="52"/>
      <c r="F137" s="52"/>
      <c r="G137" s="56">
        <f t="shared" si="6"/>
        <v>0</v>
      </c>
    </row>
    <row r="138" spans="1:7" ht="51">
      <c r="A138" s="72" t="s">
        <v>186</v>
      </c>
      <c r="B138" s="54" t="s">
        <v>852</v>
      </c>
      <c r="C138" s="87" t="s">
        <v>91</v>
      </c>
      <c r="D138" s="54" t="s">
        <v>3</v>
      </c>
      <c r="E138" s="55">
        <v>134</v>
      </c>
      <c r="F138" s="55"/>
      <c r="G138" s="56">
        <f t="shared" si="6"/>
        <v>0</v>
      </c>
    </row>
    <row r="139" spans="1:7" ht="76.5">
      <c r="A139" s="72">
        <f t="shared" si="7"/>
        <v>103</v>
      </c>
      <c r="B139" s="54" t="s">
        <v>852</v>
      </c>
      <c r="C139" s="87" t="s">
        <v>119</v>
      </c>
      <c r="D139" s="54" t="s">
        <v>3</v>
      </c>
      <c r="E139" s="55">
        <v>134</v>
      </c>
      <c r="F139" s="55"/>
      <c r="G139" s="56">
        <f t="shared" si="6"/>
        <v>0</v>
      </c>
    </row>
    <row r="140" spans="1:7" ht="38.25">
      <c r="A140" s="72">
        <f t="shared" si="7"/>
        <v>104</v>
      </c>
      <c r="B140" s="54" t="s">
        <v>852</v>
      </c>
      <c r="C140" s="87" t="s">
        <v>92</v>
      </c>
      <c r="D140" s="54" t="s">
        <v>3</v>
      </c>
      <c r="E140" s="55">
        <v>134</v>
      </c>
      <c r="F140" s="55"/>
      <c r="G140" s="56">
        <f t="shared" si="6"/>
        <v>0</v>
      </c>
    </row>
    <row r="141" spans="1:7" ht="51">
      <c r="A141" s="72">
        <f t="shared" si="7"/>
        <v>105</v>
      </c>
      <c r="B141" s="54" t="s">
        <v>852</v>
      </c>
      <c r="C141" s="87" t="s">
        <v>120</v>
      </c>
      <c r="D141" s="54" t="s">
        <v>3</v>
      </c>
      <c r="E141" s="55">
        <v>134</v>
      </c>
      <c r="F141" s="55"/>
      <c r="G141" s="56">
        <f t="shared" si="6"/>
        <v>0</v>
      </c>
    </row>
    <row r="142" spans="1:7" ht="25.5">
      <c r="A142" s="72">
        <f t="shared" si="7"/>
        <v>106</v>
      </c>
      <c r="B142" s="54" t="s">
        <v>854</v>
      </c>
      <c r="C142" s="87" t="s">
        <v>121</v>
      </c>
      <c r="D142" s="54" t="s">
        <v>3</v>
      </c>
      <c r="E142" s="55">
        <v>134</v>
      </c>
      <c r="F142" s="55"/>
      <c r="G142" s="56">
        <f t="shared" si="6"/>
        <v>0</v>
      </c>
    </row>
    <row r="143" spans="1:7" ht="25.5">
      <c r="A143" s="72">
        <f t="shared" si="7"/>
        <v>107</v>
      </c>
      <c r="B143" s="54" t="s">
        <v>858</v>
      </c>
      <c r="C143" s="53" t="s">
        <v>122</v>
      </c>
      <c r="D143" s="54" t="s">
        <v>0</v>
      </c>
      <c r="E143" s="55">
        <v>257.48</v>
      </c>
      <c r="F143" s="55"/>
      <c r="G143" s="56">
        <f t="shared" si="6"/>
        <v>0</v>
      </c>
    </row>
    <row r="144" spans="1:7" s="66" customFormat="1" ht="25.5">
      <c r="A144" s="72">
        <f t="shared" si="7"/>
        <v>108</v>
      </c>
      <c r="B144" s="54" t="s">
        <v>858</v>
      </c>
      <c r="C144" s="53" t="s">
        <v>123</v>
      </c>
      <c r="D144" s="54" t="s">
        <v>1</v>
      </c>
      <c r="E144" s="55">
        <v>18.153</v>
      </c>
      <c r="F144" s="55"/>
      <c r="G144" s="56">
        <f t="shared" si="6"/>
        <v>0</v>
      </c>
    </row>
    <row r="145" spans="1:7" s="66" customFormat="1" ht="38.25">
      <c r="A145" s="72">
        <f t="shared" si="7"/>
        <v>109</v>
      </c>
      <c r="B145" s="54" t="s">
        <v>858</v>
      </c>
      <c r="C145" s="53" t="s">
        <v>197</v>
      </c>
      <c r="D145" s="54" t="s">
        <v>0</v>
      </c>
      <c r="E145" s="55">
        <v>257.48</v>
      </c>
      <c r="F145" s="55"/>
      <c r="G145" s="56">
        <f t="shared" si="6"/>
        <v>0</v>
      </c>
    </row>
    <row r="146" spans="1:7" s="66" customFormat="1" ht="18.75" customHeight="1">
      <c r="A146" s="72"/>
      <c r="B146" s="96" t="s">
        <v>125</v>
      </c>
      <c r="C146" s="97"/>
      <c r="D146" s="54"/>
      <c r="E146" s="55"/>
      <c r="F146" s="55"/>
      <c r="G146" s="56">
        <f t="shared" si="6"/>
        <v>0</v>
      </c>
    </row>
    <row r="147" spans="1:7" s="66" customFormat="1" ht="25.5">
      <c r="A147" s="72" t="s">
        <v>187</v>
      </c>
      <c r="B147" s="54" t="s">
        <v>850</v>
      </c>
      <c r="C147" s="87" t="s">
        <v>126</v>
      </c>
      <c r="D147" s="54" t="s">
        <v>215</v>
      </c>
      <c r="E147" s="55">
        <v>1</v>
      </c>
      <c r="F147" s="55"/>
      <c r="G147" s="56">
        <f t="shared" si="6"/>
        <v>0</v>
      </c>
    </row>
    <row r="148" spans="1:7" s="66" customFormat="1" ht="15">
      <c r="A148" s="72"/>
      <c r="B148" s="96" t="s">
        <v>127</v>
      </c>
      <c r="C148" s="97"/>
      <c r="D148" s="54"/>
      <c r="E148" s="55"/>
      <c r="F148" s="55"/>
      <c r="G148" s="56">
        <f t="shared" si="6"/>
        <v>0</v>
      </c>
    </row>
    <row r="149" spans="1:7" s="66" customFormat="1" ht="15">
      <c r="A149" s="72"/>
      <c r="B149" s="96" t="s">
        <v>128</v>
      </c>
      <c r="C149" s="97"/>
      <c r="D149" s="54"/>
      <c r="E149" s="55"/>
      <c r="F149" s="55"/>
      <c r="G149" s="56">
        <f t="shared" si="6"/>
        <v>0</v>
      </c>
    </row>
    <row r="150" spans="1:7" s="66" customFormat="1" ht="25.5">
      <c r="A150" s="72" t="s">
        <v>712</v>
      </c>
      <c r="B150" s="54" t="s">
        <v>850</v>
      </c>
      <c r="C150" s="53" t="s">
        <v>129</v>
      </c>
      <c r="D150" s="54" t="s">
        <v>689</v>
      </c>
      <c r="E150" s="55">
        <v>4.2</v>
      </c>
      <c r="F150" s="55"/>
      <c r="G150" s="56">
        <f t="shared" si="6"/>
        <v>0</v>
      </c>
    </row>
    <row r="151" spans="1:7" s="66" customFormat="1" ht="25.5">
      <c r="A151" s="72">
        <f t="shared" si="7"/>
        <v>114</v>
      </c>
      <c r="B151" s="54" t="s">
        <v>851</v>
      </c>
      <c r="C151" s="53" t="s">
        <v>196</v>
      </c>
      <c r="D151" s="54" t="s">
        <v>3</v>
      </c>
      <c r="E151" s="55">
        <v>28.002</v>
      </c>
      <c r="F151" s="55"/>
      <c r="G151" s="56">
        <f t="shared" si="6"/>
        <v>0</v>
      </c>
    </row>
    <row r="152" spans="1:7" s="66" customFormat="1" ht="38.25">
      <c r="A152" s="72">
        <f t="shared" si="7"/>
        <v>115</v>
      </c>
      <c r="B152" s="54" t="s">
        <v>851</v>
      </c>
      <c r="C152" s="53" t="s">
        <v>130</v>
      </c>
      <c r="D152" s="54" t="s">
        <v>3</v>
      </c>
      <c r="E152" s="55">
        <v>28.002</v>
      </c>
      <c r="F152" s="55"/>
      <c r="G152" s="56">
        <f t="shared" si="6"/>
        <v>0</v>
      </c>
    </row>
    <row r="153" spans="1:7" s="66" customFormat="1" ht="38.25">
      <c r="A153" s="72">
        <f t="shared" si="7"/>
        <v>116</v>
      </c>
      <c r="B153" s="54" t="s">
        <v>851</v>
      </c>
      <c r="C153" s="53" t="s">
        <v>191</v>
      </c>
      <c r="D153" s="54" t="s">
        <v>3</v>
      </c>
      <c r="E153" s="55">
        <v>28.002</v>
      </c>
      <c r="F153" s="55"/>
      <c r="G153" s="56">
        <f t="shared" si="6"/>
        <v>0</v>
      </c>
    </row>
    <row r="154" spans="1:7" s="66" customFormat="1" ht="25.5">
      <c r="A154" s="72">
        <f t="shared" si="7"/>
        <v>117</v>
      </c>
      <c r="B154" s="54" t="s">
        <v>852</v>
      </c>
      <c r="C154" s="53" t="s">
        <v>131</v>
      </c>
      <c r="D154" s="54" t="s">
        <v>3</v>
      </c>
      <c r="E154" s="55">
        <v>28.002</v>
      </c>
      <c r="F154" s="55"/>
      <c r="G154" s="56">
        <f t="shared" si="6"/>
        <v>0</v>
      </c>
    </row>
    <row r="155" spans="1:7" s="66" customFormat="1" ht="25.5">
      <c r="A155" s="72">
        <f t="shared" si="7"/>
        <v>118</v>
      </c>
      <c r="B155" s="54" t="s">
        <v>853</v>
      </c>
      <c r="C155" s="53" t="s">
        <v>192</v>
      </c>
      <c r="D155" s="54" t="s">
        <v>3</v>
      </c>
      <c r="E155" s="55">
        <v>28.002</v>
      </c>
      <c r="F155" s="55"/>
      <c r="G155" s="56">
        <f t="shared" si="6"/>
        <v>0</v>
      </c>
    </row>
    <row r="156" spans="1:7" s="66" customFormat="1" ht="25.5">
      <c r="A156" s="72">
        <f t="shared" si="7"/>
        <v>119</v>
      </c>
      <c r="B156" s="54" t="s">
        <v>850</v>
      </c>
      <c r="C156" s="53" t="s">
        <v>193</v>
      </c>
      <c r="D156" s="54" t="s">
        <v>3</v>
      </c>
      <c r="E156" s="55">
        <v>11.625</v>
      </c>
      <c r="F156" s="55"/>
      <c r="G156" s="56">
        <f t="shared" si="6"/>
        <v>0</v>
      </c>
    </row>
    <row r="157" spans="1:7" s="66" customFormat="1" ht="25.5">
      <c r="A157" s="72">
        <f t="shared" si="7"/>
        <v>120</v>
      </c>
      <c r="B157" s="54" t="s">
        <v>859</v>
      </c>
      <c r="C157" s="53" t="s">
        <v>132</v>
      </c>
      <c r="D157" s="54" t="s">
        <v>215</v>
      </c>
      <c r="E157" s="55">
        <v>1</v>
      </c>
      <c r="F157" s="55"/>
      <c r="G157" s="56">
        <f t="shared" si="6"/>
        <v>0</v>
      </c>
    </row>
    <row r="158" spans="1:7" s="66" customFormat="1" ht="25.5">
      <c r="A158" s="72">
        <f t="shared" si="7"/>
        <v>121</v>
      </c>
      <c r="B158" s="54" t="s">
        <v>859</v>
      </c>
      <c r="C158" s="53" t="s">
        <v>194</v>
      </c>
      <c r="D158" s="54" t="s">
        <v>3</v>
      </c>
      <c r="E158" s="55">
        <v>11.625</v>
      </c>
      <c r="F158" s="55"/>
      <c r="G158" s="56">
        <f t="shared" si="6"/>
        <v>0</v>
      </c>
    </row>
    <row r="159" spans="1:7" s="66" customFormat="1" ht="25.5">
      <c r="A159" s="72">
        <f t="shared" si="7"/>
        <v>122</v>
      </c>
      <c r="B159" s="54" t="s">
        <v>859</v>
      </c>
      <c r="C159" s="53" t="s">
        <v>195</v>
      </c>
      <c r="D159" s="54" t="s">
        <v>0</v>
      </c>
      <c r="E159" s="55">
        <v>50.8</v>
      </c>
      <c r="F159" s="55"/>
      <c r="G159" s="56">
        <f t="shared" si="6"/>
        <v>0</v>
      </c>
    </row>
    <row r="160" spans="1:7" s="66" customFormat="1" ht="25.5">
      <c r="A160" s="72">
        <f t="shared" si="7"/>
        <v>123</v>
      </c>
      <c r="B160" s="54" t="s">
        <v>853</v>
      </c>
      <c r="C160" s="53" t="s">
        <v>133</v>
      </c>
      <c r="D160" s="54" t="s">
        <v>2</v>
      </c>
      <c r="E160" s="55">
        <v>30</v>
      </c>
      <c r="F160" s="55"/>
      <c r="G160" s="56">
        <f t="shared" si="6"/>
        <v>0</v>
      </c>
    </row>
    <row r="161" spans="1:7" s="91" customFormat="1" ht="15">
      <c r="A161" s="72"/>
      <c r="B161" s="101" t="s">
        <v>83</v>
      </c>
      <c r="C161" s="102"/>
      <c r="D161" s="54"/>
      <c r="E161" s="55"/>
      <c r="F161" s="55"/>
      <c r="G161" s="56">
        <f t="shared" si="6"/>
        <v>0</v>
      </c>
    </row>
    <row r="162" spans="1:7" s="66" customFormat="1" ht="63.75">
      <c r="A162" s="72" t="s">
        <v>713</v>
      </c>
      <c r="B162" s="54" t="s">
        <v>850</v>
      </c>
      <c r="C162" s="53" t="s">
        <v>209</v>
      </c>
      <c r="D162" s="54" t="s">
        <v>1</v>
      </c>
      <c r="E162" s="55">
        <v>10.091</v>
      </c>
      <c r="F162" s="55"/>
      <c r="G162" s="56">
        <f t="shared" si="6"/>
        <v>0</v>
      </c>
    </row>
    <row r="163" spans="1:7" s="66" customFormat="1" ht="76.5">
      <c r="A163" s="72">
        <f t="shared" si="7"/>
        <v>125</v>
      </c>
      <c r="B163" s="54" t="s">
        <v>850</v>
      </c>
      <c r="C163" s="53" t="s">
        <v>84</v>
      </c>
      <c r="D163" s="54" t="s">
        <v>8</v>
      </c>
      <c r="E163" s="55">
        <v>8.961</v>
      </c>
      <c r="F163" s="55"/>
      <c r="G163" s="56">
        <f t="shared" si="6"/>
        <v>0</v>
      </c>
    </row>
    <row r="164" spans="1:7" s="66" customFormat="1" ht="51">
      <c r="A164" s="72">
        <f t="shared" si="7"/>
        <v>126</v>
      </c>
      <c r="B164" s="54" t="s">
        <v>850</v>
      </c>
      <c r="C164" s="53" t="s">
        <v>85</v>
      </c>
      <c r="D164" s="54" t="s">
        <v>8</v>
      </c>
      <c r="E164" s="55">
        <v>7.561</v>
      </c>
      <c r="F164" s="55"/>
      <c r="G164" s="56">
        <f t="shared" si="6"/>
        <v>0</v>
      </c>
    </row>
    <row r="165" spans="1:7" s="66" customFormat="1" ht="63.75">
      <c r="A165" s="72">
        <f t="shared" si="7"/>
        <v>127</v>
      </c>
      <c r="B165" s="54" t="s">
        <v>850</v>
      </c>
      <c r="C165" s="53" t="s">
        <v>134</v>
      </c>
      <c r="D165" s="54" t="s">
        <v>8</v>
      </c>
      <c r="E165" s="55">
        <v>0.523</v>
      </c>
      <c r="F165" s="55"/>
      <c r="G165" s="56">
        <f t="shared" si="6"/>
        <v>0</v>
      </c>
    </row>
    <row r="166" spans="1:7" s="66" customFormat="1" ht="25.5" customHeight="1">
      <c r="A166" s="72"/>
      <c r="B166" s="96" t="s">
        <v>135</v>
      </c>
      <c r="C166" s="97"/>
      <c r="D166" s="54"/>
      <c r="E166" s="55"/>
      <c r="F166" s="55"/>
      <c r="G166" s="56">
        <f t="shared" si="6"/>
        <v>0</v>
      </c>
    </row>
    <row r="167" spans="1:7" s="66" customFormat="1" ht="38.25">
      <c r="A167" s="72" t="s">
        <v>714</v>
      </c>
      <c r="B167" s="54" t="s">
        <v>841</v>
      </c>
      <c r="C167" s="53" t="s">
        <v>136</v>
      </c>
      <c r="D167" s="54" t="s">
        <v>1</v>
      </c>
      <c r="E167" s="55">
        <v>19.627</v>
      </c>
      <c r="F167" s="55"/>
      <c r="G167" s="56">
        <f t="shared" si="6"/>
        <v>0</v>
      </c>
    </row>
    <row r="168" spans="1:7" s="66" customFormat="1" ht="25.5">
      <c r="A168" s="72">
        <f t="shared" si="7"/>
        <v>129</v>
      </c>
      <c r="B168" s="54" t="s">
        <v>860</v>
      </c>
      <c r="C168" s="53" t="s">
        <v>137</v>
      </c>
      <c r="D168" s="54" t="s">
        <v>3</v>
      </c>
      <c r="E168" s="55">
        <v>11.854</v>
      </c>
      <c r="F168" s="55"/>
      <c r="G168" s="56">
        <f t="shared" si="6"/>
        <v>0</v>
      </c>
    </row>
    <row r="169" spans="1:7" s="66" customFormat="1" ht="25.5">
      <c r="A169" s="72">
        <f t="shared" si="7"/>
        <v>130</v>
      </c>
      <c r="B169" s="54" t="s">
        <v>860</v>
      </c>
      <c r="C169" s="53" t="s">
        <v>138</v>
      </c>
      <c r="D169" s="54" t="s">
        <v>1</v>
      </c>
      <c r="E169" s="55">
        <v>3.48</v>
      </c>
      <c r="F169" s="55"/>
      <c r="G169" s="56">
        <f t="shared" si="6"/>
        <v>0</v>
      </c>
    </row>
    <row r="170" spans="1:7" s="66" customFormat="1" ht="25.5">
      <c r="A170" s="72">
        <f aca="true" t="shared" si="8" ref="A170:A226">A169+1</f>
        <v>131</v>
      </c>
      <c r="B170" s="54" t="s">
        <v>860</v>
      </c>
      <c r="C170" s="53" t="s">
        <v>139</v>
      </c>
      <c r="D170" s="54" t="s">
        <v>254</v>
      </c>
      <c r="E170" s="55">
        <v>1</v>
      </c>
      <c r="F170" s="55"/>
      <c r="G170" s="56">
        <f t="shared" si="6"/>
        <v>0</v>
      </c>
    </row>
    <row r="171" spans="1:7" s="66" customFormat="1" ht="38.25">
      <c r="A171" s="72">
        <f t="shared" si="8"/>
        <v>132</v>
      </c>
      <c r="B171" s="54" t="s">
        <v>860</v>
      </c>
      <c r="C171" s="53" t="s">
        <v>208</v>
      </c>
      <c r="D171" s="54" t="s">
        <v>0</v>
      </c>
      <c r="E171" s="55">
        <v>10</v>
      </c>
      <c r="F171" s="55"/>
      <c r="G171" s="56">
        <f t="shared" si="6"/>
        <v>0</v>
      </c>
    </row>
    <row r="172" spans="1:7" s="66" customFormat="1" ht="25.5">
      <c r="A172" s="72">
        <f t="shared" si="8"/>
        <v>133</v>
      </c>
      <c r="B172" s="54" t="s">
        <v>860</v>
      </c>
      <c r="C172" s="53" t="s">
        <v>140</v>
      </c>
      <c r="D172" s="54" t="s">
        <v>215</v>
      </c>
      <c r="E172" s="55">
        <v>1</v>
      </c>
      <c r="F172" s="55"/>
      <c r="G172" s="56">
        <f t="shared" si="6"/>
        <v>0</v>
      </c>
    </row>
    <row r="173" spans="1:7" s="66" customFormat="1" ht="38.25">
      <c r="A173" s="72">
        <f t="shared" si="8"/>
        <v>134</v>
      </c>
      <c r="B173" s="54" t="s">
        <v>860</v>
      </c>
      <c r="C173" s="53" t="s">
        <v>207</v>
      </c>
      <c r="D173" s="54" t="s">
        <v>446</v>
      </c>
      <c r="E173" s="55">
        <v>7</v>
      </c>
      <c r="F173" s="55"/>
      <c r="G173" s="56">
        <f t="shared" si="6"/>
        <v>0</v>
      </c>
    </row>
    <row r="174" spans="1:7" s="66" customFormat="1" ht="38.25">
      <c r="A174" s="72">
        <f t="shared" si="8"/>
        <v>135</v>
      </c>
      <c r="B174" s="54" t="s">
        <v>860</v>
      </c>
      <c r="C174" s="53" t="s">
        <v>141</v>
      </c>
      <c r="D174" s="54" t="s">
        <v>215</v>
      </c>
      <c r="E174" s="55">
        <v>1</v>
      </c>
      <c r="F174" s="55"/>
      <c r="G174" s="56">
        <f t="shared" si="6"/>
        <v>0</v>
      </c>
    </row>
    <row r="175" spans="1:7" s="66" customFormat="1" ht="25.5">
      <c r="A175" s="72">
        <f t="shared" si="8"/>
        <v>136</v>
      </c>
      <c r="B175" s="54" t="s">
        <v>860</v>
      </c>
      <c r="C175" s="53" t="s">
        <v>142</v>
      </c>
      <c r="D175" s="54" t="s">
        <v>0</v>
      </c>
      <c r="E175" s="55">
        <v>9.5</v>
      </c>
      <c r="F175" s="55"/>
      <c r="G175" s="56">
        <f t="shared" si="6"/>
        <v>0</v>
      </c>
    </row>
    <row r="176" spans="1:7" s="66" customFormat="1" ht="25.5">
      <c r="A176" s="72">
        <f t="shared" si="8"/>
        <v>137</v>
      </c>
      <c r="B176" s="54" t="s">
        <v>860</v>
      </c>
      <c r="C176" s="53" t="s">
        <v>143</v>
      </c>
      <c r="D176" s="54" t="s">
        <v>2</v>
      </c>
      <c r="E176" s="55">
        <v>1</v>
      </c>
      <c r="F176" s="55"/>
      <c r="G176" s="56">
        <f t="shared" si="6"/>
        <v>0</v>
      </c>
    </row>
    <row r="177" spans="1:7" s="66" customFormat="1" ht="38.25">
      <c r="A177" s="72">
        <f t="shared" si="8"/>
        <v>138</v>
      </c>
      <c r="B177" s="54" t="s">
        <v>841</v>
      </c>
      <c r="C177" s="53" t="s">
        <v>144</v>
      </c>
      <c r="D177" s="54" t="s">
        <v>1</v>
      </c>
      <c r="E177" s="55">
        <v>12.832</v>
      </c>
      <c r="F177" s="55"/>
      <c r="G177" s="56">
        <f t="shared" si="6"/>
        <v>0</v>
      </c>
    </row>
    <row r="178" spans="1:7" s="66" customFormat="1" ht="25.5">
      <c r="A178" s="72">
        <f t="shared" si="8"/>
        <v>139</v>
      </c>
      <c r="B178" s="54" t="s">
        <v>841</v>
      </c>
      <c r="C178" s="53" t="s">
        <v>145</v>
      </c>
      <c r="D178" s="54" t="s">
        <v>1</v>
      </c>
      <c r="E178" s="55">
        <v>6.795</v>
      </c>
      <c r="F178" s="55"/>
      <c r="G178" s="56">
        <f t="shared" si="6"/>
        <v>0</v>
      </c>
    </row>
    <row r="179" spans="1:7" s="66" customFormat="1" ht="16.5" customHeight="1">
      <c r="A179" s="72"/>
      <c r="B179" s="96" t="s">
        <v>146</v>
      </c>
      <c r="C179" s="97"/>
      <c r="D179" s="54"/>
      <c r="E179" s="55"/>
      <c r="F179" s="55"/>
      <c r="G179" s="56">
        <f t="shared" si="6"/>
        <v>0</v>
      </c>
    </row>
    <row r="180" spans="1:7" s="66" customFormat="1" ht="25.5">
      <c r="A180" s="72" t="s">
        <v>268</v>
      </c>
      <c r="B180" s="54" t="s">
        <v>853</v>
      </c>
      <c r="C180" s="53" t="s">
        <v>147</v>
      </c>
      <c r="D180" s="54" t="s">
        <v>690</v>
      </c>
      <c r="E180" s="55">
        <v>24</v>
      </c>
      <c r="F180" s="55"/>
      <c r="G180" s="56">
        <f t="shared" si="6"/>
        <v>0</v>
      </c>
    </row>
    <row r="181" spans="1:7" s="66" customFormat="1" ht="16.5" customHeight="1">
      <c r="A181" s="72"/>
      <c r="B181" s="96" t="s">
        <v>148</v>
      </c>
      <c r="C181" s="97"/>
      <c r="D181" s="54"/>
      <c r="E181" s="55"/>
      <c r="F181" s="55"/>
      <c r="G181" s="56">
        <f t="shared" si="6"/>
        <v>0</v>
      </c>
    </row>
    <row r="182" spans="1:7" s="66" customFormat="1" ht="15">
      <c r="A182" s="72"/>
      <c r="B182" s="96" t="s">
        <v>149</v>
      </c>
      <c r="C182" s="97"/>
      <c r="D182" s="54"/>
      <c r="E182" s="55"/>
      <c r="F182" s="55"/>
      <c r="G182" s="56">
        <f aca="true" t="shared" si="9" ref="G182:G245">ROUND(E182*F182,2)</f>
        <v>0</v>
      </c>
    </row>
    <row r="183" spans="1:7" s="66" customFormat="1" ht="38.25">
      <c r="A183" s="72" t="s">
        <v>715</v>
      </c>
      <c r="B183" s="54" t="s">
        <v>851</v>
      </c>
      <c r="C183" s="53" t="s">
        <v>199</v>
      </c>
      <c r="D183" s="54" t="s">
        <v>3</v>
      </c>
      <c r="E183" s="55">
        <v>15.75</v>
      </c>
      <c r="F183" s="55"/>
      <c r="G183" s="56">
        <f t="shared" si="9"/>
        <v>0</v>
      </c>
    </row>
    <row r="184" spans="1:7" s="66" customFormat="1" ht="51">
      <c r="A184" s="72">
        <f t="shared" si="8"/>
        <v>142</v>
      </c>
      <c r="B184" s="54" t="s">
        <v>851</v>
      </c>
      <c r="C184" s="53" t="s">
        <v>708</v>
      </c>
      <c r="D184" s="54" t="s">
        <v>3</v>
      </c>
      <c r="E184" s="55">
        <v>15.75</v>
      </c>
      <c r="F184" s="55"/>
      <c r="G184" s="56">
        <f t="shared" si="9"/>
        <v>0</v>
      </c>
    </row>
    <row r="185" spans="1:7" s="66" customFormat="1" ht="25.5">
      <c r="A185" s="72">
        <f t="shared" si="8"/>
        <v>143</v>
      </c>
      <c r="B185" s="54" t="s">
        <v>851</v>
      </c>
      <c r="C185" s="53" t="s">
        <v>82</v>
      </c>
      <c r="D185" s="54" t="s">
        <v>3</v>
      </c>
      <c r="E185" s="55">
        <v>15.75</v>
      </c>
      <c r="F185" s="55"/>
      <c r="G185" s="56">
        <f t="shared" si="9"/>
        <v>0</v>
      </c>
    </row>
    <row r="186" spans="1:7" s="66" customFormat="1" ht="19.5" customHeight="1">
      <c r="A186" s="72"/>
      <c r="B186" s="96" t="s">
        <v>83</v>
      </c>
      <c r="C186" s="97"/>
      <c r="D186" s="54"/>
      <c r="E186" s="55"/>
      <c r="F186" s="55"/>
      <c r="G186" s="56">
        <f t="shared" si="9"/>
        <v>0</v>
      </c>
    </row>
    <row r="187" spans="1:7" s="66" customFormat="1" ht="63.75">
      <c r="A187" s="72" t="s">
        <v>269</v>
      </c>
      <c r="B187" s="54" t="s">
        <v>850</v>
      </c>
      <c r="C187" s="53" t="s">
        <v>87</v>
      </c>
      <c r="D187" s="54" t="s">
        <v>1</v>
      </c>
      <c r="E187" s="55">
        <v>4.725</v>
      </c>
      <c r="F187" s="55"/>
      <c r="G187" s="56">
        <f t="shared" si="9"/>
        <v>0</v>
      </c>
    </row>
    <row r="188" spans="1:7" s="66" customFormat="1" ht="76.5">
      <c r="A188" s="72">
        <f t="shared" si="8"/>
        <v>157</v>
      </c>
      <c r="B188" s="54" t="s">
        <v>850</v>
      </c>
      <c r="C188" s="53" t="s">
        <v>86</v>
      </c>
      <c r="D188" s="54" t="s">
        <v>8</v>
      </c>
      <c r="E188" s="55">
        <v>7.56</v>
      </c>
      <c r="F188" s="55"/>
      <c r="G188" s="56">
        <f t="shared" si="9"/>
        <v>0</v>
      </c>
    </row>
    <row r="189" spans="1:7" s="66" customFormat="1" ht="25.5" customHeight="1">
      <c r="A189" s="72"/>
      <c r="B189" s="96" t="s">
        <v>90</v>
      </c>
      <c r="C189" s="97"/>
      <c r="D189" s="54"/>
      <c r="E189" s="55"/>
      <c r="F189" s="55"/>
      <c r="G189" s="56">
        <f t="shared" si="9"/>
        <v>0</v>
      </c>
    </row>
    <row r="190" spans="1:7" s="66" customFormat="1" ht="25.5">
      <c r="A190" s="72" t="s">
        <v>270</v>
      </c>
      <c r="B190" s="54" t="s">
        <v>852</v>
      </c>
      <c r="C190" s="53" t="s">
        <v>152</v>
      </c>
      <c r="D190" s="54" t="s">
        <v>3</v>
      </c>
      <c r="E190" s="55">
        <v>15.75</v>
      </c>
      <c r="F190" s="55"/>
      <c r="G190" s="56">
        <f t="shared" si="9"/>
        <v>0</v>
      </c>
    </row>
    <row r="191" spans="1:7" s="66" customFormat="1" ht="38.25">
      <c r="A191" s="72">
        <f t="shared" si="8"/>
        <v>159</v>
      </c>
      <c r="B191" s="54" t="s">
        <v>852</v>
      </c>
      <c r="C191" s="53" t="s">
        <v>92</v>
      </c>
      <c r="D191" s="54" t="s">
        <v>3</v>
      </c>
      <c r="E191" s="55">
        <v>15.75</v>
      </c>
      <c r="F191" s="55"/>
      <c r="G191" s="56">
        <f t="shared" si="9"/>
        <v>0</v>
      </c>
    </row>
    <row r="192" spans="1:7" s="66" customFormat="1" ht="25.5">
      <c r="A192" s="72">
        <f t="shared" si="8"/>
        <v>160</v>
      </c>
      <c r="B192" s="54" t="s">
        <v>853</v>
      </c>
      <c r="C192" s="53" t="s">
        <v>153</v>
      </c>
      <c r="D192" s="54" t="s">
        <v>3</v>
      </c>
      <c r="E192" s="55">
        <v>7.36</v>
      </c>
      <c r="F192" s="55"/>
      <c r="G192" s="56">
        <f t="shared" si="9"/>
        <v>0</v>
      </c>
    </row>
    <row r="193" spans="1:7" s="66" customFormat="1" ht="38.25">
      <c r="A193" s="72">
        <f t="shared" si="8"/>
        <v>161</v>
      </c>
      <c r="B193" s="54" t="s">
        <v>853</v>
      </c>
      <c r="C193" s="53" t="s">
        <v>154</v>
      </c>
      <c r="D193" s="54" t="s">
        <v>3</v>
      </c>
      <c r="E193" s="55">
        <v>7.36</v>
      </c>
      <c r="F193" s="55"/>
      <c r="G193" s="56">
        <f t="shared" si="9"/>
        <v>0</v>
      </c>
    </row>
    <row r="194" spans="1:7" s="66" customFormat="1" ht="25.5">
      <c r="A194" s="72">
        <f t="shared" si="8"/>
        <v>162</v>
      </c>
      <c r="B194" s="54" t="s">
        <v>858</v>
      </c>
      <c r="C194" s="53" t="s">
        <v>155</v>
      </c>
      <c r="D194" s="54" t="s">
        <v>0</v>
      </c>
      <c r="E194" s="55">
        <v>48</v>
      </c>
      <c r="F194" s="55"/>
      <c r="G194" s="56">
        <f t="shared" si="9"/>
        <v>0</v>
      </c>
    </row>
    <row r="195" spans="1:7" s="66" customFormat="1" ht="25.5">
      <c r="A195" s="72">
        <f t="shared" si="8"/>
        <v>163</v>
      </c>
      <c r="B195" s="54" t="s">
        <v>858</v>
      </c>
      <c r="C195" s="53" t="s">
        <v>11</v>
      </c>
      <c r="D195" s="54" t="s">
        <v>1</v>
      </c>
      <c r="E195" s="55">
        <v>3.384</v>
      </c>
      <c r="F195" s="55"/>
      <c r="G195" s="56">
        <f t="shared" si="9"/>
        <v>0</v>
      </c>
    </row>
    <row r="196" spans="1:7" s="66" customFormat="1" ht="25.5">
      <c r="A196" s="72">
        <f t="shared" si="8"/>
        <v>164</v>
      </c>
      <c r="B196" s="54" t="s">
        <v>858</v>
      </c>
      <c r="C196" s="53" t="s">
        <v>716</v>
      </c>
      <c r="D196" s="54" t="s">
        <v>0</v>
      </c>
      <c r="E196" s="55">
        <v>14</v>
      </c>
      <c r="F196" s="55"/>
      <c r="G196" s="56">
        <f t="shared" si="9"/>
        <v>0</v>
      </c>
    </row>
    <row r="197" spans="1:7" s="66" customFormat="1" ht="25.5">
      <c r="A197" s="72">
        <f t="shared" si="8"/>
        <v>165</v>
      </c>
      <c r="B197" s="54" t="s">
        <v>858</v>
      </c>
      <c r="C197" s="53" t="s">
        <v>156</v>
      </c>
      <c r="D197" s="54" t="s">
        <v>0</v>
      </c>
      <c r="E197" s="55">
        <v>34</v>
      </c>
      <c r="F197" s="55"/>
      <c r="G197" s="56">
        <f t="shared" si="9"/>
        <v>0</v>
      </c>
    </row>
    <row r="198" spans="1:7" s="66" customFormat="1" ht="18.75" customHeight="1">
      <c r="A198" s="72"/>
      <c r="B198" s="96" t="s">
        <v>76</v>
      </c>
      <c r="C198" s="97"/>
      <c r="D198" s="54"/>
      <c r="E198" s="55"/>
      <c r="F198" s="55"/>
      <c r="G198" s="56">
        <f t="shared" si="9"/>
        <v>0</v>
      </c>
    </row>
    <row r="199" spans="1:7" s="66" customFormat="1" ht="27.75" customHeight="1">
      <c r="A199" s="72"/>
      <c r="B199" s="96" t="s">
        <v>157</v>
      </c>
      <c r="C199" s="97"/>
      <c r="D199" s="54"/>
      <c r="E199" s="55"/>
      <c r="F199" s="55"/>
      <c r="G199" s="56">
        <f t="shared" si="9"/>
        <v>0</v>
      </c>
    </row>
    <row r="200" spans="1:7" s="66" customFormat="1" ht="38.25">
      <c r="A200" s="72" t="s">
        <v>271</v>
      </c>
      <c r="B200" s="54" t="s">
        <v>850</v>
      </c>
      <c r="C200" s="53" t="s">
        <v>158</v>
      </c>
      <c r="D200" s="54" t="s">
        <v>3</v>
      </c>
      <c r="E200" s="55">
        <v>12</v>
      </c>
      <c r="F200" s="55"/>
      <c r="G200" s="56">
        <f t="shared" si="9"/>
        <v>0</v>
      </c>
    </row>
    <row r="201" spans="1:7" s="66" customFormat="1" ht="63.75">
      <c r="A201" s="72">
        <f t="shared" si="8"/>
        <v>167</v>
      </c>
      <c r="B201" s="54" t="s">
        <v>850</v>
      </c>
      <c r="C201" s="53" t="s">
        <v>159</v>
      </c>
      <c r="D201" s="54" t="s">
        <v>0</v>
      </c>
      <c r="E201" s="55">
        <v>14</v>
      </c>
      <c r="F201" s="55"/>
      <c r="G201" s="56">
        <f t="shared" si="9"/>
        <v>0</v>
      </c>
    </row>
    <row r="202" spans="1:7" s="66" customFormat="1" ht="25.5">
      <c r="A202" s="72">
        <f t="shared" si="8"/>
        <v>168</v>
      </c>
      <c r="B202" s="54" t="s">
        <v>850</v>
      </c>
      <c r="C202" s="53" t="s">
        <v>80</v>
      </c>
      <c r="D202" s="54" t="s">
        <v>0</v>
      </c>
      <c r="E202" s="55">
        <v>414</v>
      </c>
      <c r="F202" s="55"/>
      <c r="G202" s="56">
        <f t="shared" si="9"/>
        <v>0</v>
      </c>
    </row>
    <row r="203" spans="1:7" s="66" customFormat="1" ht="19.5" customHeight="1">
      <c r="A203" s="72"/>
      <c r="B203" s="96" t="s">
        <v>81</v>
      </c>
      <c r="C203" s="97"/>
      <c r="D203" s="54"/>
      <c r="E203" s="55"/>
      <c r="F203" s="55"/>
      <c r="G203" s="56">
        <f t="shared" si="9"/>
        <v>0</v>
      </c>
    </row>
    <row r="204" spans="1:7" s="66" customFormat="1" ht="38.25">
      <c r="A204" s="72" t="s">
        <v>272</v>
      </c>
      <c r="B204" s="54" t="s">
        <v>851</v>
      </c>
      <c r="C204" s="53" t="s">
        <v>199</v>
      </c>
      <c r="D204" s="54" t="s">
        <v>3</v>
      </c>
      <c r="E204" s="55">
        <v>875</v>
      </c>
      <c r="F204" s="55"/>
      <c r="G204" s="56">
        <f t="shared" si="9"/>
        <v>0</v>
      </c>
    </row>
    <row r="205" spans="1:7" s="66" customFormat="1" ht="51">
      <c r="A205" s="72">
        <f t="shared" si="8"/>
        <v>170</v>
      </c>
      <c r="B205" s="54" t="s">
        <v>851</v>
      </c>
      <c r="C205" s="53" t="s">
        <v>717</v>
      </c>
      <c r="D205" s="54" t="s">
        <v>3</v>
      </c>
      <c r="E205" s="55">
        <v>875</v>
      </c>
      <c r="F205" s="55"/>
      <c r="G205" s="56">
        <f t="shared" si="9"/>
        <v>0</v>
      </c>
    </row>
    <row r="206" spans="1:7" s="66" customFormat="1" ht="25.5">
      <c r="A206" s="72">
        <f t="shared" si="8"/>
        <v>171</v>
      </c>
      <c r="B206" s="54" t="s">
        <v>851</v>
      </c>
      <c r="C206" s="53" t="s">
        <v>89</v>
      </c>
      <c r="D206" s="54" t="s">
        <v>3</v>
      </c>
      <c r="E206" s="55">
        <v>875</v>
      </c>
      <c r="F206" s="55"/>
      <c r="G206" s="56">
        <f t="shared" si="9"/>
        <v>0</v>
      </c>
    </row>
    <row r="207" spans="1:7" s="66" customFormat="1" ht="20.25" customHeight="1">
      <c r="A207" s="72"/>
      <c r="B207" s="96" t="s">
        <v>83</v>
      </c>
      <c r="C207" s="97"/>
      <c r="D207" s="54"/>
      <c r="E207" s="55"/>
      <c r="F207" s="55"/>
      <c r="G207" s="56">
        <f t="shared" si="9"/>
        <v>0</v>
      </c>
    </row>
    <row r="208" spans="1:7" s="66" customFormat="1" ht="51">
      <c r="A208" s="72" t="s">
        <v>273</v>
      </c>
      <c r="B208" s="54" t="s">
        <v>850</v>
      </c>
      <c r="C208" s="53" t="s">
        <v>160</v>
      </c>
      <c r="D208" s="54" t="s">
        <v>1</v>
      </c>
      <c r="E208" s="55">
        <v>404.526</v>
      </c>
      <c r="F208" s="55"/>
      <c r="G208" s="56">
        <f t="shared" si="9"/>
        <v>0</v>
      </c>
    </row>
    <row r="209" spans="1:7" s="66" customFormat="1" ht="76.5">
      <c r="A209" s="72">
        <f t="shared" si="8"/>
        <v>173</v>
      </c>
      <c r="B209" s="54" t="s">
        <v>850</v>
      </c>
      <c r="C209" s="53" t="s">
        <v>86</v>
      </c>
      <c r="D209" s="54" t="s">
        <v>8</v>
      </c>
      <c r="E209" s="55">
        <v>630</v>
      </c>
      <c r="F209" s="55"/>
      <c r="G209" s="56">
        <f t="shared" si="9"/>
        <v>0</v>
      </c>
    </row>
    <row r="210" spans="1:7" s="66" customFormat="1" ht="51">
      <c r="A210" s="72">
        <f t="shared" si="8"/>
        <v>174</v>
      </c>
      <c r="B210" s="54" t="s">
        <v>850</v>
      </c>
      <c r="C210" s="53" t="s">
        <v>88</v>
      </c>
      <c r="D210" s="54" t="s">
        <v>8</v>
      </c>
      <c r="E210" s="55">
        <v>19.397</v>
      </c>
      <c r="F210" s="55"/>
      <c r="G210" s="56">
        <f t="shared" si="9"/>
        <v>0</v>
      </c>
    </row>
    <row r="211" spans="1:7" s="66" customFormat="1" ht="38.25">
      <c r="A211" s="72">
        <f t="shared" si="8"/>
        <v>175</v>
      </c>
      <c r="B211" s="54" t="s">
        <v>851</v>
      </c>
      <c r="C211" s="53" t="s">
        <v>718</v>
      </c>
      <c r="D211" s="54" t="s">
        <v>5</v>
      </c>
      <c r="E211" s="55">
        <v>0.207</v>
      </c>
      <c r="F211" s="55"/>
      <c r="G211" s="56">
        <f t="shared" si="9"/>
        <v>0</v>
      </c>
    </row>
    <row r="212" spans="1:7" s="66" customFormat="1" ht="15.75" customHeight="1">
      <c r="A212" s="72"/>
      <c r="B212" s="96" t="s">
        <v>90</v>
      </c>
      <c r="C212" s="97"/>
      <c r="D212" s="54"/>
      <c r="E212" s="55"/>
      <c r="F212" s="55"/>
      <c r="G212" s="56">
        <f t="shared" si="9"/>
        <v>0</v>
      </c>
    </row>
    <row r="213" spans="1:7" s="66" customFormat="1" ht="51">
      <c r="A213" s="72" t="s">
        <v>274</v>
      </c>
      <c r="B213" s="54" t="s">
        <v>851</v>
      </c>
      <c r="C213" s="53" t="s">
        <v>161</v>
      </c>
      <c r="D213" s="54" t="s">
        <v>3</v>
      </c>
      <c r="E213" s="55">
        <v>875</v>
      </c>
      <c r="F213" s="55"/>
      <c r="G213" s="56">
        <f t="shared" si="9"/>
        <v>0</v>
      </c>
    </row>
    <row r="214" spans="1:7" s="66" customFormat="1" ht="38.25">
      <c r="A214" s="72">
        <f t="shared" si="8"/>
        <v>177</v>
      </c>
      <c r="B214" s="54" t="s">
        <v>851</v>
      </c>
      <c r="C214" s="53" t="s">
        <v>92</v>
      </c>
      <c r="D214" s="54" t="s">
        <v>3</v>
      </c>
      <c r="E214" s="55">
        <v>875</v>
      </c>
      <c r="F214" s="55"/>
      <c r="G214" s="56">
        <f t="shared" si="9"/>
        <v>0</v>
      </c>
    </row>
    <row r="215" spans="1:7" s="66" customFormat="1" ht="51">
      <c r="A215" s="72">
        <f t="shared" si="8"/>
        <v>178</v>
      </c>
      <c r="B215" s="54" t="s">
        <v>851</v>
      </c>
      <c r="C215" s="53" t="s">
        <v>719</v>
      </c>
      <c r="D215" s="54" t="s">
        <v>3</v>
      </c>
      <c r="E215" s="55">
        <v>875</v>
      </c>
      <c r="F215" s="55"/>
      <c r="G215" s="56">
        <f t="shared" si="9"/>
        <v>0</v>
      </c>
    </row>
    <row r="216" spans="1:7" s="66" customFormat="1" ht="25.5">
      <c r="A216" s="72">
        <f t="shared" si="8"/>
        <v>179</v>
      </c>
      <c r="B216" s="54" t="s">
        <v>853</v>
      </c>
      <c r="C216" s="53" t="s">
        <v>162</v>
      </c>
      <c r="D216" s="54" t="s">
        <v>3</v>
      </c>
      <c r="E216" s="55">
        <v>875</v>
      </c>
      <c r="F216" s="55"/>
      <c r="G216" s="56">
        <f t="shared" si="9"/>
        <v>0</v>
      </c>
    </row>
    <row r="217" spans="1:7" s="66" customFormat="1" ht="38.25">
      <c r="A217" s="72">
        <f t="shared" si="8"/>
        <v>180</v>
      </c>
      <c r="B217" s="54" t="s">
        <v>853</v>
      </c>
      <c r="C217" s="53" t="s">
        <v>163</v>
      </c>
      <c r="D217" s="54" t="s">
        <v>3</v>
      </c>
      <c r="E217" s="55">
        <v>875</v>
      </c>
      <c r="F217" s="55"/>
      <c r="G217" s="56">
        <f t="shared" si="9"/>
        <v>0</v>
      </c>
    </row>
    <row r="218" spans="1:7" s="66" customFormat="1" ht="25.5">
      <c r="A218" s="72">
        <f t="shared" si="8"/>
        <v>181</v>
      </c>
      <c r="B218" s="54" t="s">
        <v>847</v>
      </c>
      <c r="C218" s="53" t="s">
        <v>155</v>
      </c>
      <c r="D218" s="54" t="s">
        <v>0</v>
      </c>
      <c r="E218" s="55">
        <v>457</v>
      </c>
      <c r="F218" s="55"/>
      <c r="G218" s="56">
        <f t="shared" si="9"/>
        <v>0</v>
      </c>
    </row>
    <row r="219" spans="1:7" s="66" customFormat="1" ht="25.5">
      <c r="A219" s="72">
        <f t="shared" si="8"/>
        <v>182</v>
      </c>
      <c r="B219" s="54" t="s">
        <v>847</v>
      </c>
      <c r="C219" s="53" t="s">
        <v>164</v>
      </c>
      <c r="D219" s="54" t="s">
        <v>1</v>
      </c>
      <c r="E219" s="55">
        <v>32.219</v>
      </c>
      <c r="F219" s="55"/>
      <c r="G219" s="56">
        <f t="shared" si="9"/>
        <v>0</v>
      </c>
    </row>
    <row r="220" spans="1:7" s="66" customFormat="1" ht="25.5">
      <c r="A220" s="72">
        <f t="shared" si="8"/>
        <v>183</v>
      </c>
      <c r="B220" s="54" t="s">
        <v>847</v>
      </c>
      <c r="C220" s="53" t="s">
        <v>720</v>
      </c>
      <c r="D220" s="54" t="s">
        <v>0</v>
      </c>
      <c r="E220" s="55">
        <v>14</v>
      </c>
      <c r="F220" s="55"/>
      <c r="G220" s="56">
        <f t="shared" si="9"/>
        <v>0</v>
      </c>
    </row>
    <row r="221" spans="1:7" s="66" customFormat="1" ht="38.25">
      <c r="A221" s="72">
        <f t="shared" si="8"/>
        <v>184</v>
      </c>
      <c r="B221" s="54" t="s">
        <v>847</v>
      </c>
      <c r="C221" s="53" t="s">
        <v>197</v>
      </c>
      <c r="D221" s="54" t="s">
        <v>0</v>
      </c>
      <c r="E221" s="55">
        <v>443</v>
      </c>
      <c r="F221" s="55"/>
      <c r="G221" s="56">
        <f t="shared" si="9"/>
        <v>0</v>
      </c>
    </row>
    <row r="222" spans="1:7" s="66" customFormat="1" ht="22.5" customHeight="1">
      <c r="A222" s="72"/>
      <c r="B222" s="96" t="s">
        <v>165</v>
      </c>
      <c r="C222" s="97"/>
      <c r="D222" s="54"/>
      <c r="E222" s="55"/>
      <c r="F222" s="55"/>
      <c r="G222" s="56">
        <f t="shared" si="9"/>
        <v>0</v>
      </c>
    </row>
    <row r="223" spans="1:7" s="66" customFormat="1" ht="20.25" customHeight="1">
      <c r="A223" s="72" t="s">
        <v>275</v>
      </c>
      <c r="B223" s="96" t="s">
        <v>81</v>
      </c>
      <c r="C223" s="97"/>
      <c r="D223" s="54"/>
      <c r="E223" s="55"/>
      <c r="F223" s="55"/>
      <c r="G223" s="56">
        <f t="shared" si="9"/>
        <v>0</v>
      </c>
    </row>
    <row r="224" spans="1:7" s="66" customFormat="1" ht="38.25">
      <c r="A224" s="72">
        <f t="shared" si="8"/>
        <v>186</v>
      </c>
      <c r="B224" s="54" t="s">
        <v>851</v>
      </c>
      <c r="C224" s="53" t="s">
        <v>199</v>
      </c>
      <c r="D224" s="54" t="s">
        <v>3</v>
      </c>
      <c r="E224" s="55">
        <v>796</v>
      </c>
      <c r="F224" s="55"/>
      <c r="G224" s="56">
        <f t="shared" si="9"/>
        <v>0</v>
      </c>
    </row>
    <row r="225" spans="1:7" s="66" customFormat="1" ht="51">
      <c r="A225" s="72">
        <f t="shared" si="8"/>
        <v>187</v>
      </c>
      <c r="B225" s="54" t="s">
        <v>851</v>
      </c>
      <c r="C225" s="53" t="s">
        <v>721</v>
      </c>
      <c r="D225" s="54" t="s">
        <v>3</v>
      </c>
      <c r="E225" s="55">
        <v>796</v>
      </c>
      <c r="F225" s="55"/>
      <c r="G225" s="56">
        <f t="shared" si="9"/>
        <v>0</v>
      </c>
    </row>
    <row r="226" spans="1:7" s="66" customFormat="1" ht="25.5">
      <c r="A226" s="72">
        <f t="shared" si="8"/>
        <v>188</v>
      </c>
      <c r="B226" s="54" t="s">
        <v>851</v>
      </c>
      <c r="C226" s="53" t="s">
        <v>89</v>
      </c>
      <c r="D226" s="54" t="s">
        <v>3</v>
      </c>
      <c r="E226" s="55">
        <v>796</v>
      </c>
      <c r="F226" s="55"/>
      <c r="G226" s="56">
        <f t="shared" si="9"/>
        <v>0</v>
      </c>
    </row>
    <row r="227" spans="1:7" s="66" customFormat="1" ht="15.75" customHeight="1">
      <c r="A227" s="72"/>
      <c r="B227" s="96" t="s">
        <v>83</v>
      </c>
      <c r="C227" s="97"/>
      <c r="D227" s="54"/>
      <c r="E227" s="55"/>
      <c r="F227" s="55"/>
      <c r="G227" s="56">
        <f t="shared" si="9"/>
        <v>0</v>
      </c>
    </row>
    <row r="228" spans="1:7" s="66" customFormat="1" ht="38.25">
      <c r="A228" s="72" t="s">
        <v>276</v>
      </c>
      <c r="B228" s="54" t="s">
        <v>850</v>
      </c>
      <c r="C228" s="53" t="s">
        <v>166</v>
      </c>
      <c r="D228" s="54" t="s">
        <v>1</v>
      </c>
      <c r="E228" s="55">
        <v>278.6</v>
      </c>
      <c r="F228" s="55"/>
      <c r="G228" s="56">
        <f t="shared" si="9"/>
        <v>0</v>
      </c>
    </row>
    <row r="229" spans="1:7" s="82" customFormat="1" ht="76.5">
      <c r="A229" s="72" t="s">
        <v>277</v>
      </c>
      <c r="B229" s="54" t="s">
        <v>850</v>
      </c>
      <c r="C229" s="53" t="s">
        <v>86</v>
      </c>
      <c r="D229" s="54" t="s">
        <v>8</v>
      </c>
      <c r="E229" s="55">
        <v>445.76</v>
      </c>
      <c r="F229" s="55"/>
      <c r="G229" s="56">
        <f t="shared" si="9"/>
        <v>0</v>
      </c>
    </row>
    <row r="230" spans="1:7" s="82" customFormat="1" ht="38.25">
      <c r="A230" s="72" t="s">
        <v>278</v>
      </c>
      <c r="B230" s="54" t="s">
        <v>851</v>
      </c>
      <c r="C230" s="53" t="s">
        <v>718</v>
      </c>
      <c r="D230" s="54" t="s">
        <v>5</v>
      </c>
      <c r="E230" s="55">
        <v>0.238</v>
      </c>
      <c r="F230" s="55"/>
      <c r="G230" s="56">
        <f t="shared" si="9"/>
        <v>0</v>
      </c>
    </row>
    <row r="231" spans="1:7" s="82" customFormat="1" ht="16.5" customHeight="1">
      <c r="A231" s="72"/>
      <c r="B231" s="96" t="s">
        <v>90</v>
      </c>
      <c r="C231" s="97"/>
      <c r="D231" s="54"/>
      <c r="E231" s="55"/>
      <c r="F231" s="55"/>
      <c r="G231" s="56">
        <f t="shared" si="9"/>
        <v>0</v>
      </c>
    </row>
    <row r="232" spans="1:7" s="82" customFormat="1" ht="51">
      <c r="A232" s="72" t="s">
        <v>279</v>
      </c>
      <c r="B232" s="54" t="s">
        <v>852</v>
      </c>
      <c r="C232" s="53" t="s">
        <v>161</v>
      </c>
      <c r="D232" s="54" t="s">
        <v>3</v>
      </c>
      <c r="E232" s="55">
        <v>796</v>
      </c>
      <c r="F232" s="55"/>
      <c r="G232" s="56">
        <f t="shared" si="9"/>
        <v>0</v>
      </c>
    </row>
    <row r="233" spans="1:7" s="82" customFormat="1" ht="38.25">
      <c r="A233" s="72" t="s">
        <v>280</v>
      </c>
      <c r="B233" s="54" t="s">
        <v>852</v>
      </c>
      <c r="C233" s="53" t="s">
        <v>92</v>
      </c>
      <c r="D233" s="54" t="s">
        <v>3</v>
      </c>
      <c r="E233" s="55">
        <v>796</v>
      </c>
      <c r="F233" s="55"/>
      <c r="G233" s="56">
        <f t="shared" si="9"/>
        <v>0</v>
      </c>
    </row>
    <row r="234" spans="1:7" s="82" customFormat="1" ht="63.75">
      <c r="A234" s="72" t="s">
        <v>281</v>
      </c>
      <c r="B234" s="54" t="s">
        <v>852</v>
      </c>
      <c r="C234" s="53" t="s">
        <v>188</v>
      </c>
      <c r="D234" s="54" t="s">
        <v>3</v>
      </c>
      <c r="E234" s="55">
        <v>361</v>
      </c>
      <c r="F234" s="55"/>
      <c r="G234" s="56">
        <f t="shared" si="9"/>
        <v>0</v>
      </c>
    </row>
    <row r="235" spans="1:7" s="82" customFormat="1" ht="25.5">
      <c r="A235" s="72" t="s">
        <v>282</v>
      </c>
      <c r="B235" s="54" t="s">
        <v>853</v>
      </c>
      <c r="C235" s="53" t="s">
        <v>162</v>
      </c>
      <c r="D235" s="54" t="s">
        <v>3</v>
      </c>
      <c r="E235" s="55">
        <v>361</v>
      </c>
      <c r="F235" s="55"/>
      <c r="G235" s="56">
        <f t="shared" si="9"/>
        <v>0</v>
      </c>
    </row>
    <row r="236" spans="1:7" s="82" customFormat="1" ht="38.25">
      <c r="A236" s="72" t="s">
        <v>283</v>
      </c>
      <c r="B236" s="54" t="s">
        <v>853</v>
      </c>
      <c r="C236" s="53" t="s">
        <v>163</v>
      </c>
      <c r="D236" s="54" t="s">
        <v>3</v>
      </c>
      <c r="E236" s="55">
        <v>361</v>
      </c>
      <c r="F236" s="55"/>
      <c r="G236" s="56">
        <f t="shared" si="9"/>
        <v>0</v>
      </c>
    </row>
    <row r="237" spans="1:7" s="82" customFormat="1" ht="25.5">
      <c r="A237" s="72" t="s">
        <v>284</v>
      </c>
      <c r="B237" s="54" t="s">
        <v>854</v>
      </c>
      <c r="C237" s="53" t="s">
        <v>210</v>
      </c>
      <c r="D237" s="54" t="s">
        <v>3</v>
      </c>
      <c r="E237" s="55">
        <v>435</v>
      </c>
      <c r="F237" s="55"/>
      <c r="G237" s="56">
        <f t="shared" si="9"/>
        <v>0</v>
      </c>
    </row>
    <row r="238" spans="1:7" s="82" customFormat="1" ht="25.5">
      <c r="A238" s="72" t="s">
        <v>285</v>
      </c>
      <c r="B238" s="54" t="s">
        <v>858</v>
      </c>
      <c r="C238" s="53" t="s">
        <v>189</v>
      </c>
      <c r="D238" s="54" t="s">
        <v>0</v>
      </c>
      <c r="E238" s="55">
        <v>476</v>
      </c>
      <c r="F238" s="55"/>
      <c r="G238" s="56">
        <f t="shared" si="9"/>
        <v>0</v>
      </c>
    </row>
    <row r="239" spans="1:7" s="82" customFormat="1" ht="25.5">
      <c r="A239" s="72" t="s">
        <v>286</v>
      </c>
      <c r="B239" s="54" t="s">
        <v>858</v>
      </c>
      <c r="C239" s="53" t="s">
        <v>123</v>
      </c>
      <c r="D239" s="54" t="s">
        <v>1</v>
      </c>
      <c r="E239" s="55">
        <v>33.558</v>
      </c>
      <c r="F239" s="55"/>
      <c r="G239" s="56">
        <f t="shared" si="9"/>
        <v>0</v>
      </c>
    </row>
    <row r="240" spans="1:7" s="82" customFormat="1" ht="38.25">
      <c r="A240" s="72" t="s">
        <v>287</v>
      </c>
      <c r="B240" s="54" t="s">
        <v>858</v>
      </c>
      <c r="C240" s="53" t="s">
        <v>124</v>
      </c>
      <c r="D240" s="54" t="s">
        <v>0</v>
      </c>
      <c r="E240" s="55">
        <v>476</v>
      </c>
      <c r="F240" s="55"/>
      <c r="G240" s="56">
        <f t="shared" si="9"/>
        <v>0</v>
      </c>
    </row>
    <row r="241" spans="1:7" s="82" customFormat="1" ht="21" customHeight="1">
      <c r="A241" s="72" t="s">
        <v>288</v>
      </c>
      <c r="B241" s="96" t="s">
        <v>190</v>
      </c>
      <c r="C241" s="97"/>
      <c r="D241" s="54"/>
      <c r="E241" s="55"/>
      <c r="F241" s="55"/>
      <c r="G241" s="56">
        <f t="shared" si="9"/>
        <v>0</v>
      </c>
    </row>
    <row r="242" spans="1:7" s="82" customFormat="1" ht="17.25" customHeight="1">
      <c r="A242" s="72" t="s">
        <v>289</v>
      </c>
      <c r="B242" s="96" t="s">
        <v>81</v>
      </c>
      <c r="C242" s="97"/>
      <c r="D242" s="54"/>
      <c r="E242" s="55"/>
      <c r="F242" s="55"/>
      <c r="G242" s="56">
        <f t="shared" si="9"/>
        <v>0</v>
      </c>
    </row>
    <row r="243" spans="1:7" s="82" customFormat="1" ht="38.25">
      <c r="A243" s="72" t="s">
        <v>290</v>
      </c>
      <c r="B243" s="54" t="s">
        <v>851</v>
      </c>
      <c r="C243" s="53" t="s">
        <v>199</v>
      </c>
      <c r="D243" s="54" t="s">
        <v>3</v>
      </c>
      <c r="E243" s="55">
        <v>364</v>
      </c>
      <c r="F243" s="55"/>
      <c r="G243" s="56">
        <f t="shared" si="9"/>
        <v>0</v>
      </c>
    </row>
    <row r="244" spans="1:7" s="82" customFormat="1" ht="51">
      <c r="A244" s="72" t="s">
        <v>291</v>
      </c>
      <c r="B244" s="54" t="s">
        <v>851</v>
      </c>
      <c r="C244" s="53" t="s">
        <v>721</v>
      </c>
      <c r="D244" s="54" t="s">
        <v>3</v>
      </c>
      <c r="E244" s="55">
        <v>364</v>
      </c>
      <c r="F244" s="55"/>
      <c r="G244" s="56">
        <f t="shared" si="9"/>
        <v>0</v>
      </c>
    </row>
    <row r="245" spans="1:7" s="82" customFormat="1" ht="25.5">
      <c r="A245" s="72" t="s">
        <v>292</v>
      </c>
      <c r="B245" s="54" t="s">
        <v>851</v>
      </c>
      <c r="C245" s="53" t="s">
        <v>89</v>
      </c>
      <c r="D245" s="54" t="s">
        <v>3</v>
      </c>
      <c r="E245" s="55">
        <v>364</v>
      </c>
      <c r="F245" s="55"/>
      <c r="G245" s="56">
        <f t="shared" si="9"/>
        <v>0</v>
      </c>
    </row>
    <row r="246" spans="1:7" s="82" customFormat="1" ht="21" customHeight="1">
      <c r="A246" s="72" t="s">
        <v>293</v>
      </c>
      <c r="B246" s="96" t="s">
        <v>83</v>
      </c>
      <c r="C246" s="97"/>
      <c r="D246" s="54"/>
      <c r="E246" s="55"/>
      <c r="F246" s="55"/>
      <c r="G246" s="56">
        <f aca="true" t="shared" si="10" ref="G246:G309">ROUND(E246*F246,2)</f>
        <v>0</v>
      </c>
    </row>
    <row r="247" spans="1:7" s="82" customFormat="1" ht="38.25">
      <c r="A247" s="72" t="s">
        <v>294</v>
      </c>
      <c r="B247" s="54" t="s">
        <v>850</v>
      </c>
      <c r="C247" s="53" t="s">
        <v>166</v>
      </c>
      <c r="D247" s="54" t="s">
        <v>1</v>
      </c>
      <c r="E247" s="55">
        <v>127.4</v>
      </c>
      <c r="F247" s="55"/>
      <c r="G247" s="56">
        <f t="shared" si="10"/>
        <v>0</v>
      </c>
    </row>
    <row r="248" spans="1:7" s="82" customFormat="1" ht="76.5">
      <c r="A248" s="72" t="s">
        <v>295</v>
      </c>
      <c r="B248" s="54" t="s">
        <v>850</v>
      </c>
      <c r="C248" s="53" t="s">
        <v>86</v>
      </c>
      <c r="D248" s="54" t="s">
        <v>691</v>
      </c>
      <c r="E248" s="55">
        <v>203.84</v>
      </c>
      <c r="F248" s="55"/>
      <c r="G248" s="56">
        <f t="shared" si="10"/>
        <v>0</v>
      </c>
    </row>
    <row r="249" spans="1:7" s="82" customFormat="1" ht="38.25">
      <c r="A249" s="72" t="s">
        <v>296</v>
      </c>
      <c r="B249" s="54" t="s">
        <v>851</v>
      </c>
      <c r="C249" s="53" t="s">
        <v>718</v>
      </c>
      <c r="D249" s="54" t="s">
        <v>5</v>
      </c>
      <c r="E249" s="55">
        <v>0.091</v>
      </c>
      <c r="F249" s="55"/>
      <c r="G249" s="56">
        <f t="shared" si="10"/>
        <v>0</v>
      </c>
    </row>
    <row r="250" spans="1:7" s="82" customFormat="1" ht="18.75" customHeight="1">
      <c r="A250" s="72" t="s">
        <v>297</v>
      </c>
      <c r="B250" s="96" t="s">
        <v>90</v>
      </c>
      <c r="C250" s="97"/>
      <c r="D250" s="54"/>
      <c r="E250" s="55"/>
      <c r="F250" s="55"/>
      <c r="G250" s="56">
        <f t="shared" si="10"/>
        <v>0</v>
      </c>
    </row>
    <row r="251" spans="1:7" s="82" customFormat="1" ht="51">
      <c r="A251" s="72" t="s">
        <v>298</v>
      </c>
      <c r="B251" s="54" t="s">
        <v>851</v>
      </c>
      <c r="C251" s="53" t="s">
        <v>161</v>
      </c>
      <c r="D251" s="54" t="s">
        <v>3</v>
      </c>
      <c r="E251" s="55">
        <v>364</v>
      </c>
      <c r="F251" s="55"/>
      <c r="G251" s="56">
        <f t="shared" si="10"/>
        <v>0</v>
      </c>
    </row>
    <row r="252" spans="1:7" s="82" customFormat="1" ht="38.25">
      <c r="A252" s="72" t="s">
        <v>299</v>
      </c>
      <c r="B252" s="54" t="s">
        <v>851</v>
      </c>
      <c r="C252" s="53" t="s">
        <v>92</v>
      </c>
      <c r="D252" s="54" t="s">
        <v>3</v>
      </c>
      <c r="E252" s="55">
        <v>364</v>
      </c>
      <c r="F252" s="55"/>
      <c r="G252" s="56">
        <f t="shared" si="10"/>
        <v>0</v>
      </c>
    </row>
    <row r="253" spans="1:7" s="82" customFormat="1" ht="63.75">
      <c r="A253" s="72" t="s">
        <v>300</v>
      </c>
      <c r="B253" s="54" t="s">
        <v>851</v>
      </c>
      <c r="C253" s="53" t="s">
        <v>188</v>
      </c>
      <c r="D253" s="54" t="s">
        <v>3</v>
      </c>
      <c r="E253" s="55">
        <v>181</v>
      </c>
      <c r="F253" s="55"/>
      <c r="G253" s="56">
        <f t="shared" si="10"/>
        <v>0</v>
      </c>
    </row>
    <row r="254" spans="1:7" s="82" customFormat="1" ht="25.5">
      <c r="A254" s="72" t="s">
        <v>301</v>
      </c>
      <c r="B254" s="54" t="s">
        <v>853</v>
      </c>
      <c r="C254" s="53" t="s">
        <v>162</v>
      </c>
      <c r="D254" s="54" t="s">
        <v>3</v>
      </c>
      <c r="E254" s="55">
        <v>181</v>
      </c>
      <c r="F254" s="55"/>
      <c r="G254" s="56">
        <f t="shared" si="10"/>
        <v>0</v>
      </c>
    </row>
    <row r="255" spans="1:7" s="82" customFormat="1" ht="38.25">
      <c r="A255" s="72" t="s">
        <v>302</v>
      </c>
      <c r="B255" s="54" t="s">
        <v>853</v>
      </c>
      <c r="C255" s="53" t="s">
        <v>163</v>
      </c>
      <c r="D255" s="54" t="s">
        <v>3</v>
      </c>
      <c r="E255" s="55">
        <v>181</v>
      </c>
      <c r="F255" s="55"/>
      <c r="G255" s="56">
        <f t="shared" si="10"/>
        <v>0</v>
      </c>
    </row>
    <row r="256" spans="1:7" s="82" customFormat="1" ht="25.5">
      <c r="A256" s="72" t="s">
        <v>303</v>
      </c>
      <c r="B256" s="54" t="s">
        <v>854</v>
      </c>
      <c r="C256" s="53" t="s">
        <v>210</v>
      </c>
      <c r="D256" s="54" t="s">
        <v>3</v>
      </c>
      <c r="E256" s="55">
        <v>183</v>
      </c>
      <c r="F256" s="55"/>
      <c r="G256" s="56">
        <f t="shared" si="10"/>
        <v>0</v>
      </c>
    </row>
    <row r="257" spans="1:7" s="82" customFormat="1" ht="25.5">
      <c r="A257" s="72" t="s">
        <v>304</v>
      </c>
      <c r="B257" s="54" t="s">
        <v>858</v>
      </c>
      <c r="C257" s="53" t="s">
        <v>189</v>
      </c>
      <c r="D257" s="54" t="s">
        <v>0</v>
      </c>
      <c r="E257" s="55">
        <v>182</v>
      </c>
      <c r="F257" s="55"/>
      <c r="G257" s="56">
        <f t="shared" si="10"/>
        <v>0</v>
      </c>
    </row>
    <row r="258" spans="1:7" s="82" customFormat="1" ht="25.5">
      <c r="A258" s="72" t="s">
        <v>305</v>
      </c>
      <c r="B258" s="54" t="s">
        <v>858</v>
      </c>
      <c r="C258" s="53" t="s">
        <v>123</v>
      </c>
      <c r="D258" s="54" t="s">
        <v>1</v>
      </c>
      <c r="E258" s="55">
        <v>12.831</v>
      </c>
      <c r="F258" s="55"/>
      <c r="G258" s="56">
        <f t="shared" si="10"/>
        <v>0</v>
      </c>
    </row>
    <row r="259" spans="1:7" s="82" customFormat="1" ht="38.25">
      <c r="A259" s="72" t="s">
        <v>306</v>
      </c>
      <c r="B259" s="54" t="s">
        <v>858</v>
      </c>
      <c r="C259" s="53" t="s">
        <v>197</v>
      </c>
      <c r="D259" s="54" t="s">
        <v>0</v>
      </c>
      <c r="E259" s="55">
        <v>182</v>
      </c>
      <c r="F259" s="55"/>
      <c r="G259" s="56">
        <f t="shared" si="10"/>
        <v>0</v>
      </c>
    </row>
    <row r="260" spans="1:7" s="82" customFormat="1" ht="19.5" customHeight="1">
      <c r="A260" s="72" t="s">
        <v>307</v>
      </c>
      <c r="B260" s="96" t="s">
        <v>201</v>
      </c>
      <c r="C260" s="97"/>
      <c r="D260" s="54"/>
      <c r="E260" s="55"/>
      <c r="F260" s="55"/>
      <c r="G260" s="56">
        <f t="shared" si="10"/>
        <v>0</v>
      </c>
    </row>
    <row r="261" spans="1:7" s="82" customFormat="1" ht="21.75" customHeight="1">
      <c r="A261" s="72" t="s">
        <v>308</v>
      </c>
      <c r="B261" s="96" t="s">
        <v>81</v>
      </c>
      <c r="C261" s="97"/>
      <c r="D261" s="54"/>
      <c r="E261" s="55"/>
      <c r="F261" s="55"/>
      <c r="G261" s="56">
        <f t="shared" si="10"/>
        <v>0</v>
      </c>
    </row>
    <row r="262" spans="1:7" s="82" customFormat="1" ht="38.25">
      <c r="A262" s="72" t="s">
        <v>309</v>
      </c>
      <c r="B262" s="54" t="s">
        <v>851</v>
      </c>
      <c r="C262" s="53" t="s">
        <v>199</v>
      </c>
      <c r="D262" s="54" t="s">
        <v>3</v>
      </c>
      <c r="E262" s="55">
        <v>711</v>
      </c>
      <c r="F262" s="55"/>
      <c r="G262" s="56">
        <f t="shared" si="10"/>
        <v>0</v>
      </c>
    </row>
    <row r="263" spans="1:7" s="82" customFormat="1" ht="51">
      <c r="A263" s="72" t="s">
        <v>310</v>
      </c>
      <c r="B263" s="54" t="s">
        <v>851</v>
      </c>
      <c r="C263" s="53" t="s">
        <v>721</v>
      </c>
      <c r="D263" s="54" t="s">
        <v>3</v>
      </c>
      <c r="E263" s="55">
        <v>711</v>
      </c>
      <c r="F263" s="55"/>
      <c r="G263" s="56">
        <f t="shared" si="10"/>
        <v>0</v>
      </c>
    </row>
    <row r="264" spans="1:7" s="82" customFormat="1" ht="25.5">
      <c r="A264" s="72" t="s">
        <v>311</v>
      </c>
      <c r="B264" s="54" t="s">
        <v>851</v>
      </c>
      <c r="C264" s="53" t="s">
        <v>89</v>
      </c>
      <c r="D264" s="54" t="s">
        <v>3</v>
      </c>
      <c r="E264" s="55">
        <v>711</v>
      </c>
      <c r="F264" s="55"/>
      <c r="G264" s="56">
        <f t="shared" si="10"/>
        <v>0</v>
      </c>
    </row>
    <row r="265" spans="1:7" s="82" customFormat="1" ht="20.25" customHeight="1">
      <c r="A265" s="72" t="s">
        <v>312</v>
      </c>
      <c r="B265" s="96" t="s">
        <v>83</v>
      </c>
      <c r="C265" s="97"/>
      <c r="D265" s="54"/>
      <c r="E265" s="55"/>
      <c r="F265" s="55"/>
      <c r="G265" s="56">
        <f t="shared" si="10"/>
        <v>0</v>
      </c>
    </row>
    <row r="266" spans="1:7" s="82" customFormat="1" ht="38.25">
      <c r="A266" s="72" t="s">
        <v>313</v>
      </c>
      <c r="B266" s="54" t="s">
        <v>850</v>
      </c>
      <c r="C266" s="53" t="s">
        <v>166</v>
      </c>
      <c r="D266" s="54" t="s">
        <v>1</v>
      </c>
      <c r="E266" s="55">
        <v>248.85</v>
      </c>
      <c r="F266" s="55"/>
      <c r="G266" s="56">
        <f t="shared" si="10"/>
        <v>0</v>
      </c>
    </row>
    <row r="267" spans="1:7" s="82" customFormat="1" ht="76.5">
      <c r="A267" s="72" t="s">
        <v>314</v>
      </c>
      <c r="B267" s="54" t="s">
        <v>850</v>
      </c>
      <c r="C267" s="53" t="s">
        <v>86</v>
      </c>
      <c r="D267" s="54" t="s">
        <v>691</v>
      </c>
      <c r="E267" s="55">
        <v>398.16</v>
      </c>
      <c r="F267" s="55"/>
      <c r="G267" s="56">
        <f t="shared" si="10"/>
        <v>0</v>
      </c>
    </row>
    <row r="268" spans="1:7" s="82" customFormat="1" ht="38.25">
      <c r="A268" s="72" t="s">
        <v>315</v>
      </c>
      <c r="B268" s="54" t="s">
        <v>851</v>
      </c>
      <c r="C268" s="53" t="s">
        <v>718</v>
      </c>
      <c r="D268" s="54" t="s">
        <v>5</v>
      </c>
      <c r="E268" s="55">
        <v>0.172</v>
      </c>
      <c r="F268" s="55"/>
      <c r="G268" s="56">
        <f t="shared" si="10"/>
        <v>0</v>
      </c>
    </row>
    <row r="269" spans="1:7" s="82" customFormat="1" ht="15.75" customHeight="1">
      <c r="A269" s="72" t="s">
        <v>316</v>
      </c>
      <c r="B269" s="96" t="s">
        <v>90</v>
      </c>
      <c r="C269" s="97"/>
      <c r="D269" s="54"/>
      <c r="E269" s="55"/>
      <c r="F269" s="55"/>
      <c r="G269" s="56">
        <f t="shared" si="10"/>
        <v>0</v>
      </c>
    </row>
    <row r="270" spans="1:7" s="82" customFormat="1" ht="51">
      <c r="A270" s="72" t="s">
        <v>317</v>
      </c>
      <c r="B270" s="54" t="s">
        <v>852</v>
      </c>
      <c r="C270" s="53" t="s">
        <v>161</v>
      </c>
      <c r="D270" s="54" t="s">
        <v>3</v>
      </c>
      <c r="E270" s="55">
        <v>711</v>
      </c>
      <c r="F270" s="55"/>
      <c r="G270" s="56">
        <f t="shared" si="10"/>
        <v>0</v>
      </c>
    </row>
    <row r="271" spans="1:7" s="82" customFormat="1" ht="38.25">
      <c r="A271" s="72" t="s">
        <v>318</v>
      </c>
      <c r="B271" s="54" t="s">
        <v>852</v>
      </c>
      <c r="C271" s="53" t="s">
        <v>92</v>
      </c>
      <c r="D271" s="54" t="s">
        <v>3</v>
      </c>
      <c r="E271" s="55">
        <v>711</v>
      </c>
      <c r="F271" s="55"/>
      <c r="G271" s="56">
        <f t="shared" si="10"/>
        <v>0</v>
      </c>
    </row>
    <row r="272" spans="1:7" s="82" customFormat="1" ht="63.75">
      <c r="A272" s="72" t="s">
        <v>319</v>
      </c>
      <c r="B272" s="54" t="s">
        <v>852</v>
      </c>
      <c r="C272" s="53" t="s">
        <v>188</v>
      </c>
      <c r="D272" s="54" t="s">
        <v>3</v>
      </c>
      <c r="E272" s="55">
        <v>251</v>
      </c>
      <c r="F272" s="55"/>
      <c r="G272" s="56">
        <f t="shared" si="10"/>
        <v>0</v>
      </c>
    </row>
    <row r="273" spans="1:7" s="82" customFormat="1" ht="25.5">
      <c r="A273" s="72" t="s">
        <v>320</v>
      </c>
      <c r="B273" s="54" t="s">
        <v>853</v>
      </c>
      <c r="C273" s="53" t="s">
        <v>162</v>
      </c>
      <c r="D273" s="54" t="s">
        <v>3</v>
      </c>
      <c r="E273" s="55">
        <v>251</v>
      </c>
      <c r="F273" s="55"/>
      <c r="G273" s="56">
        <f t="shared" si="10"/>
        <v>0</v>
      </c>
    </row>
    <row r="274" spans="1:7" s="82" customFormat="1" ht="38.25">
      <c r="A274" s="72" t="s">
        <v>321</v>
      </c>
      <c r="B274" s="54" t="s">
        <v>853</v>
      </c>
      <c r="C274" s="53" t="s">
        <v>163</v>
      </c>
      <c r="D274" s="54" t="s">
        <v>3</v>
      </c>
      <c r="E274" s="55">
        <v>460</v>
      </c>
      <c r="F274" s="55"/>
      <c r="G274" s="56">
        <f t="shared" si="10"/>
        <v>0</v>
      </c>
    </row>
    <row r="275" spans="1:7" s="82" customFormat="1" ht="25.5">
      <c r="A275" s="72" t="s">
        <v>322</v>
      </c>
      <c r="B275" s="54" t="s">
        <v>854</v>
      </c>
      <c r="C275" s="53" t="s">
        <v>210</v>
      </c>
      <c r="D275" s="54" t="s">
        <v>3</v>
      </c>
      <c r="E275" s="55">
        <v>460</v>
      </c>
      <c r="F275" s="55"/>
      <c r="G275" s="56">
        <f t="shared" si="10"/>
        <v>0</v>
      </c>
    </row>
    <row r="276" spans="1:7" s="82" customFormat="1" ht="25.5">
      <c r="A276" s="72" t="s">
        <v>323</v>
      </c>
      <c r="B276" s="54" t="s">
        <v>858</v>
      </c>
      <c r="C276" s="53" t="s">
        <v>189</v>
      </c>
      <c r="D276" s="54" t="s">
        <v>0</v>
      </c>
      <c r="E276" s="55">
        <v>344</v>
      </c>
      <c r="F276" s="55"/>
      <c r="G276" s="56">
        <f t="shared" si="10"/>
        <v>0</v>
      </c>
    </row>
    <row r="277" spans="1:7" s="82" customFormat="1" ht="25.5">
      <c r="A277" s="72" t="s">
        <v>324</v>
      </c>
      <c r="B277" s="54" t="s">
        <v>858</v>
      </c>
      <c r="C277" s="53" t="s">
        <v>123</v>
      </c>
      <c r="D277" s="54" t="s">
        <v>1</v>
      </c>
      <c r="E277" s="55">
        <v>24.252</v>
      </c>
      <c r="F277" s="55"/>
      <c r="G277" s="56">
        <f t="shared" si="10"/>
        <v>0</v>
      </c>
    </row>
    <row r="278" spans="1:7" s="82" customFormat="1" ht="38.25">
      <c r="A278" s="72" t="s">
        <v>325</v>
      </c>
      <c r="B278" s="54" t="s">
        <v>858</v>
      </c>
      <c r="C278" s="53" t="s">
        <v>197</v>
      </c>
      <c r="D278" s="54" t="s">
        <v>0</v>
      </c>
      <c r="E278" s="55">
        <v>344</v>
      </c>
      <c r="F278" s="55"/>
      <c r="G278" s="56">
        <f t="shared" si="10"/>
        <v>0</v>
      </c>
    </row>
    <row r="279" spans="1:7" s="82" customFormat="1" ht="16.5" customHeight="1">
      <c r="A279" s="72" t="s">
        <v>326</v>
      </c>
      <c r="B279" s="96" t="s">
        <v>202</v>
      </c>
      <c r="C279" s="97"/>
      <c r="D279" s="54"/>
      <c r="E279" s="55"/>
      <c r="F279" s="55"/>
      <c r="G279" s="56">
        <f t="shared" si="10"/>
        <v>0</v>
      </c>
    </row>
    <row r="280" spans="1:7" s="82" customFormat="1" ht="25.5">
      <c r="A280" s="72" t="s">
        <v>327</v>
      </c>
      <c r="B280" s="54" t="s">
        <v>850</v>
      </c>
      <c r="C280" s="53" t="s">
        <v>203</v>
      </c>
      <c r="D280" s="54" t="s">
        <v>2</v>
      </c>
      <c r="E280" s="55">
        <v>7</v>
      </c>
      <c r="F280" s="55"/>
      <c r="G280" s="56">
        <f t="shared" si="10"/>
        <v>0</v>
      </c>
    </row>
    <row r="281" spans="1:7" s="82" customFormat="1" ht="51">
      <c r="A281" s="72" t="s">
        <v>328</v>
      </c>
      <c r="B281" s="54" t="s">
        <v>861</v>
      </c>
      <c r="C281" s="87" t="s">
        <v>204</v>
      </c>
      <c r="D281" s="54" t="s">
        <v>2</v>
      </c>
      <c r="E281" s="55">
        <v>89</v>
      </c>
      <c r="F281" s="55"/>
      <c r="G281" s="56">
        <f t="shared" si="10"/>
        <v>0</v>
      </c>
    </row>
    <row r="282" spans="1:7" s="82" customFormat="1" ht="38.25">
      <c r="A282" s="72" t="s">
        <v>329</v>
      </c>
      <c r="B282" s="54" t="s">
        <v>861</v>
      </c>
      <c r="C282" s="87" t="s">
        <v>692</v>
      </c>
      <c r="D282" s="54" t="s">
        <v>2</v>
      </c>
      <c r="E282" s="55">
        <v>21</v>
      </c>
      <c r="F282" s="55"/>
      <c r="G282" s="56">
        <f t="shared" si="10"/>
        <v>0</v>
      </c>
    </row>
    <row r="283" spans="1:7" s="82" customFormat="1" ht="51">
      <c r="A283" s="72" t="s">
        <v>330</v>
      </c>
      <c r="B283" s="54" t="s">
        <v>861</v>
      </c>
      <c r="C283" s="87" t="s">
        <v>205</v>
      </c>
      <c r="D283" s="54" t="s">
        <v>2</v>
      </c>
      <c r="E283" s="55">
        <v>25</v>
      </c>
      <c r="F283" s="55"/>
      <c r="G283" s="56">
        <f t="shared" si="10"/>
        <v>0</v>
      </c>
    </row>
    <row r="284" spans="1:7" s="84" customFormat="1" ht="15">
      <c r="A284" s="72" t="s">
        <v>331</v>
      </c>
      <c r="B284" s="96" t="s">
        <v>212</v>
      </c>
      <c r="C284" s="97"/>
      <c r="D284" s="54"/>
      <c r="E284" s="55"/>
      <c r="F284" s="55"/>
      <c r="G284" s="56">
        <f t="shared" si="10"/>
        <v>0</v>
      </c>
    </row>
    <row r="285" spans="1:7" s="82" customFormat="1" ht="21" customHeight="1">
      <c r="A285" s="72" t="s">
        <v>332</v>
      </c>
      <c r="B285" s="100" t="s">
        <v>227</v>
      </c>
      <c r="C285" s="100"/>
      <c r="D285" s="54"/>
      <c r="E285" s="55"/>
      <c r="F285" s="55"/>
      <c r="G285" s="56">
        <f t="shared" si="10"/>
        <v>0</v>
      </c>
    </row>
    <row r="286" spans="1:7" s="82" customFormat="1" ht="25.5">
      <c r="A286" s="72" t="s">
        <v>333</v>
      </c>
      <c r="B286" s="54" t="s">
        <v>862</v>
      </c>
      <c r="C286" s="53" t="s">
        <v>722</v>
      </c>
      <c r="D286" s="54" t="s">
        <v>0</v>
      </c>
      <c r="E286" s="55">
        <v>520</v>
      </c>
      <c r="F286" s="55"/>
      <c r="G286" s="56">
        <f t="shared" si="10"/>
        <v>0</v>
      </c>
    </row>
    <row r="287" spans="1:7" s="82" customFormat="1" ht="25.5">
      <c r="A287" s="72" t="s">
        <v>334</v>
      </c>
      <c r="B287" s="54" t="s">
        <v>862</v>
      </c>
      <c r="C287" s="53" t="s">
        <v>213</v>
      </c>
      <c r="D287" s="54" t="s">
        <v>0</v>
      </c>
      <c r="E287" s="55">
        <v>520</v>
      </c>
      <c r="F287" s="55"/>
      <c r="G287" s="56">
        <f t="shared" si="10"/>
        <v>0</v>
      </c>
    </row>
    <row r="288" spans="1:7" s="82" customFormat="1" ht="38.25">
      <c r="A288" s="72" t="s">
        <v>335</v>
      </c>
      <c r="B288" s="54" t="s">
        <v>862</v>
      </c>
      <c r="C288" s="53" t="s">
        <v>723</v>
      </c>
      <c r="D288" s="54" t="s">
        <v>0</v>
      </c>
      <c r="E288" s="55">
        <v>208</v>
      </c>
      <c r="F288" s="55"/>
      <c r="G288" s="56">
        <f t="shared" si="10"/>
        <v>0</v>
      </c>
    </row>
    <row r="289" spans="1:7" s="82" customFormat="1" ht="25.5">
      <c r="A289" s="72" t="s">
        <v>336</v>
      </c>
      <c r="B289" s="54" t="s">
        <v>862</v>
      </c>
      <c r="C289" s="53" t="s">
        <v>724</v>
      </c>
      <c r="D289" s="54" t="s">
        <v>0</v>
      </c>
      <c r="E289" s="55">
        <v>20</v>
      </c>
      <c r="F289" s="55"/>
      <c r="G289" s="56">
        <f t="shared" si="10"/>
        <v>0</v>
      </c>
    </row>
    <row r="290" spans="1:7" s="82" customFormat="1" ht="38.25">
      <c r="A290" s="72" t="s">
        <v>337</v>
      </c>
      <c r="B290" s="54" t="s">
        <v>862</v>
      </c>
      <c r="C290" s="53" t="s">
        <v>725</v>
      </c>
      <c r="D290" s="54" t="s">
        <v>0</v>
      </c>
      <c r="E290" s="55">
        <v>292</v>
      </c>
      <c r="F290" s="55"/>
      <c r="G290" s="56">
        <f t="shared" si="10"/>
        <v>0</v>
      </c>
    </row>
    <row r="291" spans="1:7" s="82" customFormat="1" ht="25.5">
      <c r="A291" s="72" t="s">
        <v>338</v>
      </c>
      <c r="B291" s="54" t="s">
        <v>862</v>
      </c>
      <c r="C291" s="53" t="s">
        <v>217</v>
      </c>
      <c r="D291" s="54" t="s">
        <v>0</v>
      </c>
      <c r="E291" s="55">
        <v>520</v>
      </c>
      <c r="F291" s="55"/>
      <c r="G291" s="56">
        <f t="shared" si="10"/>
        <v>0</v>
      </c>
    </row>
    <row r="292" spans="1:7" s="82" customFormat="1" ht="25.5">
      <c r="A292" s="72" t="s">
        <v>339</v>
      </c>
      <c r="B292" s="54" t="s">
        <v>862</v>
      </c>
      <c r="C292" s="53" t="s">
        <v>214</v>
      </c>
      <c r="D292" s="54" t="s">
        <v>215</v>
      </c>
      <c r="E292" s="55">
        <v>1</v>
      </c>
      <c r="F292" s="55"/>
      <c r="G292" s="56">
        <f t="shared" si="10"/>
        <v>0</v>
      </c>
    </row>
    <row r="293" spans="1:7" s="82" customFormat="1" ht="25.5">
      <c r="A293" s="72" t="s">
        <v>340</v>
      </c>
      <c r="B293" s="54" t="s">
        <v>862</v>
      </c>
      <c r="C293" s="53" t="s">
        <v>216</v>
      </c>
      <c r="D293" s="54" t="s">
        <v>215</v>
      </c>
      <c r="E293" s="55">
        <v>3</v>
      </c>
      <c r="F293" s="55"/>
      <c r="G293" s="56">
        <f t="shared" si="10"/>
        <v>0</v>
      </c>
    </row>
    <row r="294" spans="1:7" s="82" customFormat="1" ht="25.5">
      <c r="A294" s="72" t="s">
        <v>341</v>
      </c>
      <c r="B294" s="54" t="s">
        <v>862</v>
      </c>
      <c r="C294" s="53" t="s">
        <v>218</v>
      </c>
      <c r="D294" s="54" t="s">
        <v>215</v>
      </c>
      <c r="E294" s="55">
        <v>1</v>
      </c>
      <c r="F294" s="55"/>
      <c r="G294" s="56">
        <f t="shared" si="10"/>
        <v>0</v>
      </c>
    </row>
    <row r="295" spans="1:7" s="82" customFormat="1" ht="38.25">
      <c r="A295" s="72" t="s">
        <v>342</v>
      </c>
      <c r="B295" s="54" t="s">
        <v>862</v>
      </c>
      <c r="C295" s="53" t="s">
        <v>219</v>
      </c>
      <c r="D295" s="54" t="s">
        <v>2</v>
      </c>
      <c r="E295" s="55">
        <v>1</v>
      </c>
      <c r="F295" s="55"/>
      <c r="G295" s="56">
        <f t="shared" si="10"/>
        <v>0</v>
      </c>
    </row>
    <row r="296" spans="1:7" s="82" customFormat="1" ht="38.25">
      <c r="A296" s="72" t="s">
        <v>343</v>
      </c>
      <c r="B296" s="54" t="s">
        <v>862</v>
      </c>
      <c r="C296" s="53" t="s">
        <v>726</v>
      </c>
      <c r="D296" s="54" t="s">
        <v>221</v>
      </c>
      <c r="E296" s="55">
        <v>16</v>
      </c>
      <c r="F296" s="55"/>
      <c r="G296" s="56">
        <f t="shared" si="10"/>
        <v>0</v>
      </c>
    </row>
    <row r="297" spans="1:7" s="82" customFormat="1" ht="38.25">
      <c r="A297" s="72" t="s">
        <v>344</v>
      </c>
      <c r="B297" s="54" t="s">
        <v>862</v>
      </c>
      <c r="C297" s="53" t="s">
        <v>220</v>
      </c>
      <c r="D297" s="54" t="s">
        <v>221</v>
      </c>
      <c r="E297" s="55">
        <v>4</v>
      </c>
      <c r="F297" s="55"/>
      <c r="G297" s="56">
        <f t="shared" si="10"/>
        <v>0</v>
      </c>
    </row>
    <row r="298" spans="1:7" s="82" customFormat="1" ht="38.25">
      <c r="A298" s="72" t="s">
        <v>345</v>
      </c>
      <c r="B298" s="54" t="s">
        <v>862</v>
      </c>
      <c r="C298" s="53" t="s">
        <v>222</v>
      </c>
      <c r="D298" s="54" t="s">
        <v>221</v>
      </c>
      <c r="E298" s="55">
        <v>4</v>
      </c>
      <c r="F298" s="55"/>
      <c r="G298" s="56">
        <f t="shared" si="10"/>
        <v>0</v>
      </c>
    </row>
    <row r="299" spans="1:7" s="82" customFormat="1" ht="25.5">
      <c r="A299" s="72" t="s">
        <v>346</v>
      </c>
      <c r="B299" s="54" t="s">
        <v>862</v>
      </c>
      <c r="C299" s="53" t="s">
        <v>223</v>
      </c>
      <c r="D299" s="54" t="s">
        <v>0</v>
      </c>
      <c r="E299" s="55">
        <v>30</v>
      </c>
      <c r="F299" s="55"/>
      <c r="G299" s="56">
        <f t="shared" si="10"/>
        <v>0</v>
      </c>
    </row>
    <row r="300" spans="1:7" s="82" customFormat="1" ht="15">
      <c r="A300" s="72" t="s">
        <v>347</v>
      </c>
      <c r="B300" s="96" t="s">
        <v>224</v>
      </c>
      <c r="C300" s="97"/>
      <c r="D300" s="54"/>
      <c r="E300" s="55"/>
      <c r="F300" s="55"/>
      <c r="G300" s="56">
        <f t="shared" si="10"/>
        <v>0</v>
      </c>
    </row>
    <row r="301" spans="1:7" s="82" customFormat="1" ht="25.5">
      <c r="A301" s="72" t="s">
        <v>348</v>
      </c>
      <c r="B301" s="54" t="s">
        <v>862</v>
      </c>
      <c r="C301" s="53" t="s">
        <v>225</v>
      </c>
      <c r="D301" s="54" t="s">
        <v>9</v>
      </c>
      <c r="E301" s="55">
        <v>5</v>
      </c>
      <c r="F301" s="55"/>
      <c r="G301" s="56">
        <f t="shared" si="10"/>
        <v>0</v>
      </c>
    </row>
    <row r="302" spans="1:7" s="82" customFormat="1" ht="25.5">
      <c r="A302" s="72" t="s">
        <v>349</v>
      </c>
      <c r="B302" s="54" t="s">
        <v>862</v>
      </c>
      <c r="C302" s="53" t="s">
        <v>226</v>
      </c>
      <c r="D302" s="54" t="s">
        <v>2</v>
      </c>
      <c r="E302" s="55">
        <v>5</v>
      </c>
      <c r="F302" s="55"/>
      <c r="G302" s="56">
        <f t="shared" si="10"/>
        <v>0</v>
      </c>
    </row>
    <row r="303" spans="1:7" s="82" customFormat="1" ht="15">
      <c r="A303" s="72" t="s">
        <v>350</v>
      </c>
      <c r="B303" s="96" t="s">
        <v>228</v>
      </c>
      <c r="C303" s="97"/>
      <c r="D303" s="54"/>
      <c r="E303" s="55"/>
      <c r="F303" s="55"/>
      <c r="G303" s="56">
        <f t="shared" si="10"/>
        <v>0</v>
      </c>
    </row>
    <row r="304" spans="1:7" s="82" customFormat="1" ht="19.5" customHeight="1">
      <c r="A304" s="72" t="s">
        <v>351</v>
      </c>
      <c r="B304" s="96" t="s">
        <v>211</v>
      </c>
      <c r="C304" s="97"/>
      <c r="D304" s="54"/>
      <c r="E304" s="55"/>
      <c r="F304" s="55"/>
      <c r="G304" s="56">
        <f t="shared" si="10"/>
        <v>0</v>
      </c>
    </row>
    <row r="305" spans="1:7" s="82" customFormat="1" ht="25.5">
      <c r="A305" s="72" t="s">
        <v>352</v>
      </c>
      <c r="B305" s="54" t="s">
        <v>863</v>
      </c>
      <c r="C305" s="53" t="s">
        <v>722</v>
      </c>
      <c r="D305" s="54" t="s">
        <v>0</v>
      </c>
      <c r="E305" s="55">
        <v>2628</v>
      </c>
      <c r="F305" s="55"/>
      <c r="G305" s="56">
        <f t="shared" si="10"/>
        <v>0</v>
      </c>
    </row>
    <row r="306" spans="1:7" s="82" customFormat="1" ht="25.5">
      <c r="A306" s="72" t="s">
        <v>353</v>
      </c>
      <c r="B306" s="54" t="s">
        <v>863</v>
      </c>
      <c r="C306" s="53" t="s">
        <v>229</v>
      </c>
      <c r="D306" s="54" t="s">
        <v>0</v>
      </c>
      <c r="E306" s="55">
        <v>2806</v>
      </c>
      <c r="F306" s="55"/>
      <c r="G306" s="56">
        <f t="shared" si="10"/>
        <v>0</v>
      </c>
    </row>
    <row r="307" spans="1:7" s="82" customFormat="1" ht="25.5">
      <c r="A307" s="72" t="s">
        <v>354</v>
      </c>
      <c r="B307" s="54" t="s">
        <v>863</v>
      </c>
      <c r="C307" s="53" t="s">
        <v>213</v>
      </c>
      <c r="D307" s="54" t="s">
        <v>0</v>
      </c>
      <c r="E307" s="55">
        <v>2628</v>
      </c>
      <c r="F307" s="55"/>
      <c r="G307" s="56">
        <f t="shared" si="10"/>
        <v>0</v>
      </c>
    </row>
    <row r="308" spans="1:7" s="82" customFormat="1" ht="25.5">
      <c r="A308" s="72" t="s">
        <v>355</v>
      </c>
      <c r="B308" s="54" t="s">
        <v>863</v>
      </c>
      <c r="C308" s="53" t="s">
        <v>217</v>
      </c>
      <c r="D308" s="54" t="s">
        <v>0</v>
      </c>
      <c r="E308" s="55">
        <v>2628</v>
      </c>
      <c r="F308" s="55"/>
      <c r="G308" s="56">
        <f t="shared" si="10"/>
        <v>0</v>
      </c>
    </row>
    <row r="309" spans="1:7" s="82" customFormat="1" ht="28.5">
      <c r="A309" s="72" t="s">
        <v>356</v>
      </c>
      <c r="B309" s="54" t="s">
        <v>863</v>
      </c>
      <c r="C309" s="53" t="s">
        <v>727</v>
      </c>
      <c r="D309" s="54" t="s">
        <v>0</v>
      </c>
      <c r="E309" s="55">
        <v>120</v>
      </c>
      <c r="F309" s="55"/>
      <c r="G309" s="56">
        <f t="shared" si="10"/>
        <v>0</v>
      </c>
    </row>
    <row r="310" spans="1:7" s="82" customFormat="1" ht="21.75" customHeight="1">
      <c r="A310" s="72" t="s">
        <v>357</v>
      </c>
      <c r="B310" s="96" t="s">
        <v>230</v>
      </c>
      <c r="C310" s="97"/>
      <c r="D310" s="54"/>
      <c r="E310" s="55"/>
      <c r="F310" s="55"/>
      <c r="G310" s="56">
        <f aca="true" t="shared" si="11" ref="G310:G373">ROUND(E310*F310,2)</f>
        <v>0</v>
      </c>
    </row>
    <row r="311" spans="1:7" s="82" customFormat="1" ht="25.5">
      <c r="A311" s="72" t="s">
        <v>358</v>
      </c>
      <c r="B311" s="54" t="s">
        <v>863</v>
      </c>
      <c r="C311" s="53" t="s">
        <v>231</v>
      </c>
      <c r="D311" s="54" t="s">
        <v>2</v>
      </c>
      <c r="E311" s="55">
        <v>89</v>
      </c>
      <c r="F311" s="55"/>
      <c r="G311" s="56">
        <f t="shared" si="11"/>
        <v>0</v>
      </c>
    </row>
    <row r="312" spans="1:7" s="82" customFormat="1" ht="38.25">
      <c r="A312" s="72" t="s">
        <v>359</v>
      </c>
      <c r="B312" s="54" t="s">
        <v>863</v>
      </c>
      <c r="C312" s="53" t="s">
        <v>232</v>
      </c>
      <c r="D312" s="54" t="s">
        <v>233</v>
      </c>
      <c r="E312" s="55">
        <v>89</v>
      </c>
      <c r="F312" s="55"/>
      <c r="G312" s="56">
        <f t="shared" si="11"/>
        <v>0</v>
      </c>
    </row>
    <row r="313" spans="1:7" s="82" customFormat="1" ht="25.5">
      <c r="A313" s="72" t="s">
        <v>360</v>
      </c>
      <c r="B313" s="54" t="s">
        <v>863</v>
      </c>
      <c r="C313" s="53" t="s">
        <v>234</v>
      </c>
      <c r="D313" s="54" t="s">
        <v>2</v>
      </c>
      <c r="E313" s="55">
        <v>89</v>
      </c>
      <c r="F313" s="55"/>
      <c r="G313" s="56">
        <f t="shared" si="11"/>
        <v>0</v>
      </c>
    </row>
    <row r="314" spans="1:7" s="82" customFormat="1" ht="15">
      <c r="A314" s="72" t="s">
        <v>361</v>
      </c>
      <c r="B314" s="96" t="s">
        <v>224</v>
      </c>
      <c r="C314" s="97"/>
      <c r="D314" s="54"/>
      <c r="E314" s="55"/>
      <c r="F314" s="55"/>
      <c r="G314" s="56">
        <f t="shared" si="11"/>
        <v>0</v>
      </c>
    </row>
    <row r="315" spans="1:7" s="82" customFormat="1" ht="25.5">
      <c r="A315" s="72" t="s">
        <v>362</v>
      </c>
      <c r="B315" s="54" t="s">
        <v>863</v>
      </c>
      <c r="C315" s="53" t="s">
        <v>225</v>
      </c>
      <c r="D315" s="54" t="s">
        <v>9</v>
      </c>
      <c r="E315" s="55">
        <v>3</v>
      </c>
      <c r="F315" s="55"/>
      <c r="G315" s="56">
        <f t="shared" si="11"/>
        <v>0</v>
      </c>
    </row>
    <row r="316" spans="1:7" s="82" customFormat="1" ht="25.5">
      <c r="A316" s="72" t="s">
        <v>363</v>
      </c>
      <c r="B316" s="54" t="s">
        <v>863</v>
      </c>
      <c r="C316" s="53" t="s">
        <v>237</v>
      </c>
      <c r="D316" s="54" t="s">
        <v>235</v>
      </c>
      <c r="E316" s="55">
        <v>1</v>
      </c>
      <c r="F316" s="55"/>
      <c r="G316" s="56">
        <f t="shared" si="11"/>
        <v>0</v>
      </c>
    </row>
    <row r="317" spans="1:7" s="82" customFormat="1" ht="25.5">
      <c r="A317" s="72" t="s">
        <v>364</v>
      </c>
      <c r="B317" s="54" t="s">
        <v>863</v>
      </c>
      <c r="C317" s="53" t="s">
        <v>236</v>
      </c>
      <c r="D317" s="54" t="s">
        <v>235</v>
      </c>
      <c r="E317" s="55">
        <v>88</v>
      </c>
      <c r="F317" s="55"/>
      <c r="G317" s="56">
        <f t="shared" si="11"/>
        <v>0</v>
      </c>
    </row>
    <row r="318" spans="1:7" s="82" customFormat="1" ht="25.5">
      <c r="A318" s="72" t="s">
        <v>365</v>
      </c>
      <c r="B318" s="54" t="s">
        <v>863</v>
      </c>
      <c r="C318" s="53" t="s">
        <v>226</v>
      </c>
      <c r="D318" s="54" t="s">
        <v>2</v>
      </c>
      <c r="E318" s="55">
        <v>6</v>
      </c>
      <c r="F318" s="55"/>
      <c r="G318" s="56">
        <f t="shared" si="11"/>
        <v>0</v>
      </c>
    </row>
    <row r="319" spans="1:7" s="84" customFormat="1" ht="15">
      <c r="A319" s="72" t="s">
        <v>366</v>
      </c>
      <c r="B319" s="96" t="s">
        <v>239</v>
      </c>
      <c r="C319" s="97"/>
      <c r="D319" s="54"/>
      <c r="E319" s="55"/>
      <c r="F319" s="55"/>
      <c r="G319" s="56">
        <f t="shared" si="11"/>
        <v>0</v>
      </c>
    </row>
    <row r="320" spans="1:7" s="82" customFormat="1" ht="18" customHeight="1">
      <c r="A320" s="72" t="s">
        <v>367</v>
      </c>
      <c r="B320" s="96" t="s">
        <v>238</v>
      </c>
      <c r="C320" s="97"/>
      <c r="D320" s="54"/>
      <c r="E320" s="55"/>
      <c r="F320" s="55"/>
      <c r="G320" s="56">
        <f t="shared" si="11"/>
        <v>0</v>
      </c>
    </row>
    <row r="321" spans="1:7" s="82" customFormat="1" ht="15">
      <c r="A321" s="72" t="s">
        <v>368</v>
      </c>
      <c r="B321" s="98" t="s">
        <v>240</v>
      </c>
      <c r="C321" s="99"/>
      <c r="D321" s="54"/>
      <c r="E321" s="55"/>
      <c r="F321" s="55"/>
      <c r="G321" s="56">
        <f t="shared" si="11"/>
        <v>0</v>
      </c>
    </row>
    <row r="322" spans="1:7" s="82" customFormat="1" ht="22.5" customHeight="1">
      <c r="A322" s="72" t="s">
        <v>369</v>
      </c>
      <c r="B322" s="96" t="s">
        <v>241</v>
      </c>
      <c r="C322" s="97"/>
      <c r="D322" s="54"/>
      <c r="E322" s="55"/>
      <c r="F322" s="55"/>
      <c r="G322" s="56">
        <f t="shared" si="11"/>
        <v>0</v>
      </c>
    </row>
    <row r="323" spans="1:7" s="82" customFormat="1" ht="38.25">
      <c r="A323" s="72" t="s">
        <v>370</v>
      </c>
      <c r="B323" s="54" t="s">
        <v>841</v>
      </c>
      <c r="C323" s="53" t="s">
        <v>242</v>
      </c>
      <c r="D323" s="54" t="s">
        <v>1</v>
      </c>
      <c r="E323" s="55"/>
      <c r="F323" s="55"/>
      <c r="G323" s="56">
        <f t="shared" si="11"/>
        <v>0</v>
      </c>
    </row>
    <row r="324" spans="1:7" s="82" customFormat="1" ht="76.5">
      <c r="A324" s="72" t="s">
        <v>371</v>
      </c>
      <c r="B324" s="54" t="s">
        <v>841</v>
      </c>
      <c r="C324" s="53" t="s">
        <v>243</v>
      </c>
      <c r="D324" s="54" t="s">
        <v>1</v>
      </c>
      <c r="E324" s="55"/>
      <c r="F324" s="55"/>
      <c r="G324" s="56">
        <f t="shared" si="11"/>
        <v>0</v>
      </c>
    </row>
    <row r="325" spans="1:7" s="82" customFormat="1" ht="38.25">
      <c r="A325" s="72" t="s">
        <v>372</v>
      </c>
      <c r="B325" s="54" t="s">
        <v>841</v>
      </c>
      <c r="C325" s="53" t="s">
        <v>244</v>
      </c>
      <c r="D325" s="54" t="s">
        <v>3</v>
      </c>
      <c r="E325" s="55"/>
      <c r="F325" s="55"/>
      <c r="G325" s="56">
        <f t="shared" si="11"/>
        <v>0</v>
      </c>
    </row>
    <row r="326" spans="1:7" s="82" customFormat="1" ht="25.5">
      <c r="A326" s="72" t="s">
        <v>373</v>
      </c>
      <c r="B326" s="54" t="s">
        <v>841</v>
      </c>
      <c r="C326" s="53" t="s">
        <v>245</v>
      </c>
      <c r="D326" s="54" t="s">
        <v>215</v>
      </c>
      <c r="E326" s="55"/>
      <c r="F326" s="55"/>
      <c r="G326" s="56">
        <f t="shared" si="11"/>
        <v>0</v>
      </c>
    </row>
    <row r="327" spans="1:7" s="82" customFormat="1" ht="25.5">
      <c r="A327" s="72" t="s">
        <v>374</v>
      </c>
      <c r="B327" s="54" t="s">
        <v>841</v>
      </c>
      <c r="C327" s="53" t="s">
        <v>246</v>
      </c>
      <c r="D327" s="54" t="s">
        <v>1</v>
      </c>
      <c r="E327" s="55"/>
      <c r="F327" s="55"/>
      <c r="G327" s="56">
        <f t="shared" si="11"/>
        <v>0</v>
      </c>
    </row>
    <row r="328" spans="1:7" s="84" customFormat="1" ht="63.75">
      <c r="A328" s="72" t="s">
        <v>375</v>
      </c>
      <c r="B328" s="54" t="s">
        <v>841</v>
      </c>
      <c r="C328" s="53" t="s">
        <v>247</v>
      </c>
      <c r="D328" s="54" t="s">
        <v>1</v>
      </c>
      <c r="E328" s="55"/>
      <c r="F328" s="55"/>
      <c r="G328" s="56">
        <f t="shared" si="11"/>
        <v>0</v>
      </c>
    </row>
    <row r="329" spans="1:7" s="82" customFormat="1" ht="25.5">
      <c r="A329" s="72" t="s">
        <v>376</v>
      </c>
      <c r="B329" s="54" t="s">
        <v>841</v>
      </c>
      <c r="C329" s="53" t="s">
        <v>248</v>
      </c>
      <c r="D329" s="54" t="s">
        <v>3</v>
      </c>
      <c r="E329" s="55"/>
      <c r="F329" s="55"/>
      <c r="G329" s="56">
        <f t="shared" si="11"/>
        <v>0</v>
      </c>
    </row>
    <row r="330" spans="1:7" s="84" customFormat="1" ht="21" customHeight="1">
      <c r="A330" s="72" t="s">
        <v>377</v>
      </c>
      <c r="B330" s="96" t="s">
        <v>249</v>
      </c>
      <c r="C330" s="97"/>
      <c r="D330" s="54"/>
      <c r="E330" s="55"/>
      <c r="F330" s="55"/>
      <c r="G330" s="56">
        <f t="shared" si="11"/>
        <v>0</v>
      </c>
    </row>
    <row r="331" spans="1:7" s="84" customFormat="1" ht="38.25">
      <c r="A331" s="72" t="s">
        <v>378</v>
      </c>
      <c r="B331" s="54" t="s">
        <v>862</v>
      </c>
      <c r="C331" s="53" t="s">
        <v>250</v>
      </c>
      <c r="D331" s="54" t="s">
        <v>0</v>
      </c>
      <c r="E331" s="55"/>
      <c r="F331" s="55"/>
      <c r="G331" s="56">
        <f t="shared" si="11"/>
        <v>0</v>
      </c>
    </row>
    <row r="332" spans="1:7" s="84" customFormat="1" ht="25.5">
      <c r="A332" s="72" t="s">
        <v>379</v>
      </c>
      <c r="B332" s="54" t="s">
        <v>862</v>
      </c>
      <c r="C332" s="53" t="s">
        <v>251</v>
      </c>
      <c r="D332" s="54" t="s">
        <v>0</v>
      </c>
      <c r="E332" s="55"/>
      <c r="F332" s="55"/>
      <c r="G332" s="56">
        <f t="shared" si="11"/>
        <v>0</v>
      </c>
    </row>
    <row r="333" spans="1:7" s="84" customFormat="1" ht="25.5">
      <c r="A333" s="72" t="s">
        <v>380</v>
      </c>
      <c r="B333" s="54" t="s">
        <v>862</v>
      </c>
      <c r="C333" s="53" t="s">
        <v>252</v>
      </c>
      <c r="D333" s="54" t="s">
        <v>0</v>
      </c>
      <c r="E333" s="55"/>
      <c r="F333" s="55"/>
      <c r="G333" s="56">
        <f t="shared" si="11"/>
        <v>0</v>
      </c>
    </row>
    <row r="334" spans="1:7" s="84" customFormat="1" ht="51">
      <c r="A334" s="72" t="s">
        <v>381</v>
      </c>
      <c r="B334" s="54" t="s">
        <v>862</v>
      </c>
      <c r="C334" s="53" t="s">
        <v>253</v>
      </c>
      <c r="D334" s="54" t="s">
        <v>254</v>
      </c>
      <c r="E334" s="55">
        <v>1</v>
      </c>
      <c r="F334" s="55"/>
      <c r="G334" s="56">
        <f t="shared" si="11"/>
        <v>0</v>
      </c>
    </row>
    <row r="335" spans="1:7" s="84" customFormat="1" ht="51">
      <c r="A335" s="72" t="s">
        <v>382</v>
      </c>
      <c r="B335" s="54" t="s">
        <v>862</v>
      </c>
      <c r="C335" s="53" t="s">
        <v>255</v>
      </c>
      <c r="D335" s="54" t="s">
        <v>254</v>
      </c>
      <c r="E335" s="55">
        <v>2</v>
      </c>
      <c r="F335" s="55"/>
      <c r="G335" s="56">
        <f t="shared" si="11"/>
        <v>0</v>
      </c>
    </row>
    <row r="336" spans="1:7" s="84" customFormat="1" ht="38.25">
      <c r="A336" s="72" t="s">
        <v>383</v>
      </c>
      <c r="B336" s="54" t="s">
        <v>862</v>
      </c>
      <c r="C336" s="53" t="s">
        <v>256</v>
      </c>
      <c r="D336" s="54" t="s">
        <v>257</v>
      </c>
      <c r="E336" s="55">
        <v>-8</v>
      </c>
      <c r="F336" s="55"/>
      <c r="G336" s="56">
        <f t="shared" si="11"/>
        <v>0</v>
      </c>
    </row>
    <row r="337" spans="1:7" s="84" customFormat="1" ht="25.5">
      <c r="A337" s="72" t="s">
        <v>384</v>
      </c>
      <c r="B337" s="54" t="s">
        <v>862</v>
      </c>
      <c r="C337" s="53" t="s">
        <v>258</v>
      </c>
      <c r="D337" s="54" t="s">
        <v>0</v>
      </c>
      <c r="E337" s="55">
        <v>93.27</v>
      </c>
      <c r="F337" s="55"/>
      <c r="G337" s="56">
        <f t="shared" si="11"/>
        <v>0</v>
      </c>
    </row>
    <row r="338" spans="1:7" s="84" customFormat="1" ht="18" customHeight="1">
      <c r="A338" s="72" t="s">
        <v>385</v>
      </c>
      <c r="B338" s="96" t="s">
        <v>259</v>
      </c>
      <c r="C338" s="97"/>
      <c r="D338" s="54"/>
      <c r="E338" s="55"/>
      <c r="F338" s="55"/>
      <c r="G338" s="56">
        <f t="shared" si="11"/>
        <v>0</v>
      </c>
    </row>
    <row r="339" spans="1:7" s="84" customFormat="1" ht="25.5">
      <c r="A339" s="72" t="s">
        <v>386</v>
      </c>
      <c r="B339" s="54" t="s">
        <v>841</v>
      </c>
      <c r="C339" s="53" t="s">
        <v>864</v>
      </c>
      <c r="D339" s="54" t="s">
        <v>1</v>
      </c>
      <c r="E339" s="55">
        <v>21.209</v>
      </c>
      <c r="F339" s="55"/>
      <c r="G339" s="56">
        <f t="shared" si="11"/>
        <v>0</v>
      </c>
    </row>
    <row r="340" spans="1:7" s="84" customFormat="1" ht="38.25">
      <c r="A340" s="72" t="s">
        <v>387</v>
      </c>
      <c r="B340" s="54" t="s">
        <v>841</v>
      </c>
      <c r="C340" s="53" t="s">
        <v>261</v>
      </c>
      <c r="D340" s="54" t="s">
        <v>0</v>
      </c>
      <c r="E340" s="55">
        <v>93.27</v>
      </c>
      <c r="F340" s="55"/>
      <c r="G340" s="56">
        <f t="shared" si="11"/>
        <v>0</v>
      </c>
    </row>
    <row r="341" spans="1:7" s="84" customFormat="1" ht="38.25">
      <c r="A341" s="72" t="s">
        <v>388</v>
      </c>
      <c r="B341" s="54" t="s">
        <v>841</v>
      </c>
      <c r="C341" s="53" t="s">
        <v>262</v>
      </c>
      <c r="D341" s="54" t="s">
        <v>215</v>
      </c>
      <c r="E341" s="55">
        <v>2</v>
      </c>
      <c r="F341" s="55"/>
      <c r="G341" s="56">
        <f t="shared" si="11"/>
        <v>0</v>
      </c>
    </row>
    <row r="342" spans="1:7" s="84" customFormat="1" ht="25.5">
      <c r="A342" s="72" t="s">
        <v>389</v>
      </c>
      <c r="B342" s="54" t="s">
        <v>841</v>
      </c>
      <c r="C342" s="53" t="s">
        <v>263</v>
      </c>
      <c r="D342" s="54" t="s">
        <v>1</v>
      </c>
      <c r="E342" s="55">
        <v>42.673</v>
      </c>
      <c r="F342" s="55"/>
      <c r="G342" s="56">
        <f t="shared" si="11"/>
        <v>0</v>
      </c>
    </row>
    <row r="343" spans="1:7" s="84" customFormat="1" ht="25.5">
      <c r="A343" s="72" t="s">
        <v>390</v>
      </c>
      <c r="B343" s="54" t="s">
        <v>841</v>
      </c>
      <c r="C343" s="53" t="s">
        <v>264</v>
      </c>
      <c r="D343" s="54" t="s">
        <v>1</v>
      </c>
      <c r="E343" s="55">
        <v>18.294</v>
      </c>
      <c r="F343" s="55"/>
      <c r="G343" s="56">
        <f t="shared" si="11"/>
        <v>0</v>
      </c>
    </row>
    <row r="344" spans="1:7" s="84" customFormat="1" ht="63.75">
      <c r="A344" s="72" t="s">
        <v>391</v>
      </c>
      <c r="B344" s="54" t="s">
        <v>841</v>
      </c>
      <c r="C344" s="53" t="s">
        <v>265</v>
      </c>
      <c r="D344" s="54" t="s">
        <v>1</v>
      </c>
      <c r="E344" s="55">
        <v>37.039</v>
      </c>
      <c r="F344" s="55"/>
      <c r="G344" s="56">
        <f t="shared" si="11"/>
        <v>0</v>
      </c>
    </row>
    <row r="345" spans="1:7" s="84" customFormat="1" ht="89.25">
      <c r="A345" s="72" t="s">
        <v>392</v>
      </c>
      <c r="B345" s="54" t="s">
        <v>841</v>
      </c>
      <c r="C345" s="53" t="s">
        <v>266</v>
      </c>
      <c r="D345" s="54" t="s">
        <v>1</v>
      </c>
      <c r="E345" s="55">
        <v>37.039</v>
      </c>
      <c r="F345" s="55"/>
      <c r="G345" s="56">
        <f t="shared" si="11"/>
        <v>0</v>
      </c>
    </row>
    <row r="346" spans="1:7" s="84" customFormat="1" ht="20.25" customHeight="1">
      <c r="A346" s="72" t="s">
        <v>393</v>
      </c>
      <c r="B346" s="96" t="s">
        <v>267</v>
      </c>
      <c r="C346" s="97"/>
      <c r="D346" s="54"/>
      <c r="E346" s="55"/>
      <c r="F346" s="55"/>
      <c r="G346" s="56">
        <f t="shared" si="11"/>
        <v>0</v>
      </c>
    </row>
    <row r="347" spans="1:7" s="84" customFormat="1" ht="34.5" customHeight="1">
      <c r="A347" s="72" t="s">
        <v>394</v>
      </c>
      <c r="B347" s="96" t="s">
        <v>439</v>
      </c>
      <c r="C347" s="97"/>
      <c r="D347" s="54"/>
      <c r="E347" s="55"/>
      <c r="F347" s="55"/>
      <c r="G347" s="56">
        <f t="shared" si="11"/>
        <v>0</v>
      </c>
    </row>
    <row r="348" spans="1:7" s="82" customFormat="1" ht="38.25">
      <c r="A348" s="72" t="s">
        <v>395</v>
      </c>
      <c r="B348" s="54" t="s">
        <v>841</v>
      </c>
      <c r="C348" s="53" t="s">
        <v>242</v>
      </c>
      <c r="D348" s="54" t="s">
        <v>1</v>
      </c>
      <c r="E348" s="55">
        <v>87.079</v>
      </c>
      <c r="F348" s="55"/>
      <c r="G348" s="56">
        <f t="shared" si="11"/>
        <v>0</v>
      </c>
    </row>
    <row r="349" spans="1:7" s="84" customFormat="1" ht="76.5">
      <c r="A349" s="72" t="s">
        <v>396</v>
      </c>
      <c r="B349" s="54" t="s">
        <v>841</v>
      </c>
      <c r="C349" s="53" t="s">
        <v>243</v>
      </c>
      <c r="D349" s="54" t="s">
        <v>1</v>
      </c>
      <c r="E349" s="55">
        <v>37.319</v>
      </c>
      <c r="F349" s="55"/>
      <c r="G349" s="56">
        <f t="shared" si="11"/>
        <v>0</v>
      </c>
    </row>
    <row r="350" spans="1:7" s="84" customFormat="1" ht="38.25">
      <c r="A350" s="72" t="s">
        <v>397</v>
      </c>
      <c r="B350" s="54" t="s">
        <v>841</v>
      </c>
      <c r="C350" s="53" t="s">
        <v>244</v>
      </c>
      <c r="D350" s="54" t="s">
        <v>440</v>
      </c>
      <c r="E350" s="55">
        <v>292.133</v>
      </c>
      <c r="F350" s="55"/>
      <c r="G350" s="56">
        <f t="shared" si="11"/>
        <v>0</v>
      </c>
    </row>
    <row r="351" spans="1:7" s="84" customFormat="1" ht="25.5">
      <c r="A351" s="72" t="s">
        <v>398</v>
      </c>
      <c r="B351" s="54" t="s">
        <v>841</v>
      </c>
      <c r="C351" s="53" t="s">
        <v>245</v>
      </c>
      <c r="D351" s="54" t="s">
        <v>215</v>
      </c>
      <c r="E351" s="55">
        <v>5</v>
      </c>
      <c r="F351" s="55"/>
      <c r="G351" s="56">
        <f t="shared" si="11"/>
        <v>0</v>
      </c>
    </row>
    <row r="352" spans="1:7" s="84" customFormat="1" ht="25.5">
      <c r="A352" s="72" t="s">
        <v>399</v>
      </c>
      <c r="B352" s="54" t="s">
        <v>841</v>
      </c>
      <c r="C352" s="53" t="s">
        <v>246</v>
      </c>
      <c r="D352" s="54" t="s">
        <v>1</v>
      </c>
      <c r="E352" s="55">
        <v>27.245</v>
      </c>
      <c r="F352" s="55"/>
      <c r="G352" s="56">
        <f t="shared" si="11"/>
        <v>0</v>
      </c>
    </row>
    <row r="353" spans="1:7" s="84" customFormat="1" ht="63.75">
      <c r="A353" s="72" t="s">
        <v>400</v>
      </c>
      <c r="B353" s="54" t="s">
        <v>841</v>
      </c>
      <c r="C353" s="53" t="s">
        <v>247</v>
      </c>
      <c r="D353" s="54" t="s">
        <v>1</v>
      </c>
      <c r="E353" s="55">
        <v>27.245</v>
      </c>
      <c r="F353" s="55"/>
      <c r="G353" s="56">
        <f t="shared" si="11"/>
        <v>0</v>
      </c>
    </row>
    <row r="354" spans="1:7" s="84" customFormat="1" ht="25.5">
      <c r="A354" s="72" t="s">
        <v>401</v>
      </c>
      <c r="B354" s="54" t="s">
        <v>841</v>
      </c>
      <c r="C354" s="53" t="s">
        <v>248</v>
      </c>
      <c r="D354" s="54" t="s">
        <v>3</v>
      </c>
      <c r="E354" s="55">
        <v>77.072</v>
      </c>
      <c r="F354" s="55"/>
      <c r="G354" s="56">
        <f t="shared" si="11"/>
        <v>0</v>
      </c>
    </row>
    <row r="355" spans="1:7" s="84" customFormat="1" ht="29.25" customHeight="1">
      <c r="A355" s="72" t="s">
        <v>402</v>
      </c>
      <c r="B355" s="96" t="s">
        <v>441</v>
      </c>
      <c r="C355" s="97"/>
      <c r="D355" s="54"/>
      <c r="E355" s="55"/>
      <c r="F355" s="55"/>
      <c r="G355" s="56">
        <f t="shared" si="11"/>
        <v>0</v>
      </c>
    </row>
    <row r="356" spans="1:7" s="84" customFormat="1" ht="38.25">
      <c r="A356" s="72" t="s">
        <v>403</v>
      </c>
      <c r="B356" s="54" t="s">
        <v>862</v>
      </c>
      <c r="C356" s="53" t="s">
        <v>442</v>
      </c>
      <c r="D356" s="54" t="s">
        <v>215</v>
      </c>
      <c r="E356" s="55">
        <v>1</v>
      </c>
      <c r="F356" s="55"/>
      <c r="G356" s="56">
        <f t="shared" si="11"/>
        <v>0</v>
      </c>
    </row>
    <row r="357" spans="1:7" s="84" customFormat="1" ht="25.5">
      <c r="A357" s="72" t="s">
        <v>404</v>
      </c>
      <c r="B357" s="54" t="s">
        <v>862</v>
      </c>
      <c r="C357" s="53" t="s">
        <v>443</v>
      </c>
      <c r="D357" s="54" t="s">
        <v>215</v>
      </c>
      <c r="E357" s="55">
        <v>1</v>
      </c>
      <c r="F357" s="55"/>
      <c r="G357" s="56">
        <f t="shared" si="11"/>
        <v>0</v>
      </c>
    </row>
    <row r="358" spans="1:7" s="84" customFormat="1" ht="38.25">
      <c r="A358" s="72" t="s">
        <v>405</v>
      </c>
      <c r="B358" s="54" t="s">
        <v>862</v>
      </c>
      <c r="C358" s="53" t="s">
        <v>444</v>
      </c>
      <c r="D358" s="54" t="s">
        <v>0</v>
      </c>
      <c r="E358" s="55">
        <v>86.59</v>
      </c>
      <c r="F358" s="55"/>
      <c r="G358" s="56">
        <f t="shared" si="11"/>
        <v>0</v>
      </c>
    </row>
    <row r="359" spans="1:7" s="84" customFormat="1" ht="51">
      <c r="A359" s="72" t="s">
        <v>406</v>
      </c>
      <c r="B359" s="54" t="s">
        <v>862</v>
      </c>
      <c r="C359" s="53" t="s">
        <v>445</v>
      </c>
      <c r="D359" s="54" t="s">
        <v>446</v>
      </c>
      <c r="E359" s="55">
        <v>5</v>
      </c>
      <c r="F359" s="55"/>
      <c r="G359" s="56">
        <f t="shared" si="11"/>
        <v>0</v>
      </c>
    </row>
    <row r="360" spans="1:7" s="84" customFormat="1" ht="51">
      <c r="A360" s="72" t="s">
        <v>407</v>
      </c>
      <c r="B360" s="54" t="s">
        <v>862</v>
      </c>
      <c r="C360" s="53" t="s">
        <v>447</v>
      </c>
      <c r="D360" s="54" t="s">
        <v>2</v>
      </c>
      <c r="E360" s="55">
        <v>1</v>
      </c>
      <c r="F360" s="55"/>
      <c r="G360" s="56">
        <f t="shared" si="11"/>
        <v>0</v>
      </c>
    </row>
    <row r="361" spans="1:7" s="84" customFormat="1" ht="25.5">
      <c r="A361" s="72" t="s">
        <v>408</v>
      </c>
      <c r="B361" s="54" t="s">
        <v>862</v>
      </c>
      <c r="C361" s="53" t="s">
        <v>448</v>
      </c>
      <c r="D361" s="54" t="s">
        <v>450</v>
      </c>
      <c r="E361" s="55">
        <v>3</v>
      </c>
      <c r="F361" s="55"/>
      <c r="G361" s="56">
        <f t="shared" si="11"/>
        <v>0</v>
      </c>
    </row>
    <row r="362" spans="1:7" s="82" customFormat="1" ht="25.5">
      <c r="A362" s="72" t="s">
        <v>409</v>
      </c>
      <c r="B362" s="54" t="s">
        <v>862</v>
      </c>
      <c r="C362" s="53" t="s">
        <v>451</v>
      </c>
      <c r="D362" s="54" t="s">
        <v>452</v>
      </c>
      <c r="E362" s="55">
        <v>1</v>
      </c>
      <c r="F362" s="55"/>
      <c r="G362" s="56">
        <f t="shared" si="11"/>
        <v>0</v>
      </c>
    </row>
    <row r="363" spans="1:7" s="84" customFormat="1" ht="51">
      <c r="A363" s="72" t="s">
        <v>410</v>
      </c>
      <c r="B363" s="54" t="s">
        <v>862</v>
      </c>
      <c r="C363" s="53" t="s">
        <v>455</v>
      </c>
      <c r="D363" s="54" t="s">
        <v>454</v>
      </c>
      <c r="E363" s="55">
        <v>-13</v>
      </c>
      <c r="F363" s="55"/>
      <c r="G363" s="56">
        <f t="shared" si="11"/>
        <v>0</v>
      </c>
    </row>
    <row r="364" spans="1:7" s="82" customFormat="1" ht="25.5">
      <c r="A364" s="72" t="s">
        <v>411</v>
      </c>
      <c r="B364" s="54" t="s">
        <v>862</v>
      </c>
      <c r="C364" s="53" t="s">
        <v>456</v>
      </c>
      <c r="D364" s="54" t="s">
        <v>457</v>
      </c>
      <c r="E364" s="55">
        <v>1</v>
      </c>
      <c r="F364" s="55"/>
      <c r="G364" s="56">
        <f t="shared" si="11"/>
        <v>0</v>
      </c>
    </row>
    <row r="365" spans="1:7" s="82" customFormat="1" ht="63.75">
      <c r="A365" s="72" t="s">
        <v>412</v>
      </c>
      <c r="B365" s="54" t="s">
        <v>862</v>
      </c>
      <c r="C365" s="53" t="s">
        <v>458</v>
      </c>
      <c r="D365" s="54" t="s">
        <v>454</v>
      </c>
      <c r="E365" s="55">
        <v>-13</v>
      </c>
      <c r="F365" s="55"/>
      <c r="G365" s="56">
        <f t="shared" si="11"/>
        <v>0</v>
      </c>
    </row>
    <row r="366" spans="1:7" s="82" customFormat="1" ht="25.5">
      <c r="A366" s="72" t="s">
        <v>413</v>
      </c>
      <c r="B366" s="54" t="s">
        <v>862</v>
      </c>
      <c r="C366" s="53" t="s">
        <v>459</v>
      </c>
      <c r="D366" s="54" t="s">
        <v>0</v>
      </c>
      <c r="E366" s="55">
        <v>86.59</v>
      </c>
      <c r="F366" s="55"/>
      <c r="G366" s="56">
        <f t="shared" si="11"/>
        <v>0</v>
      </c>
    </row>
    <row r="367" spans="1:7" s="84" customFormat="1" ht="27" customHeight="1">
      <c r="A367" s="72" t="s">
        <v>414</v>
      </c>
      <c r="B367" s="96" t="s">
        <v>460</v>
      </c>
      <c r="C367" s="97"/>
      <c r="D367" s="54"/>
      <c r="E367" s="55"/>
      <c r="F367" s="55"/>
      <c r="G367" s="56">
        <f t="shared" si="11"/>
        <v>0</v>
      </c>
    </row>
    <row r="368" spans="1:7" s="84" customFormat="1" ht="25.5">
      <c r="A368" s="72" t="s">
        <v>415</v>
      </c>
      <c r="B368" s="54" t="s">
        <v>841</v>
      </c>
      <c r="C368" s="53" t="s">
        <v>461</v>
      </c>
      <c r="D368" s="54" t="s">
        <v>1</v>
      </c>
      <c r="E368" s="55">
        <v>19.539</v>
      </c>
      <c r="F368" s="55"/>
      <c r="G368" s="56">
        <f t="shared" si="11"/>
        <v>0</v>
      </c>
    </row>
    <row r="369" spans="1:7" s="84" customFormat="1" ht="38.25">
      <c r="A369" s="72" t="s">
        <v>416</v>
      </c>
      <c r="B369" s="54" t="s">
        <v>841</v>
      </c>
      <c r="C369" s="53" t="s">
        <v>261</v>
      </c>
      <c r="D369" s="54" t="s">
        <v>0</v>
      </c>
      <c r="E369" s="55">
        <v>86.59</v>
      </c>
      <c r="F369" s="55"/>
      <c r="G369" s="56">
        <f t="shared" si="11"/>
        <v>0</v>
      </c>
    </row>
    <row r="370" spans="1:7" s="84" customFormat="1" ht="38.25">
      <c r="A370" s="72" t="s">
        <v>417</v>
      </c>
      <c r="B370" s="54" t="s">
        <v>841</v>
      </c>
      <c r="C370" s="53" t="s">
        <v>262</v>
      </c>
      <c r="D370" s="54" t="s">
        <v>215</v>
      </c>
      <c r="E370" s="55">
        <v>5</v>
      </c>
      <c r="F370" s="55"/>
      <c r="G370" s="56">
        <f t="shared" si="11"/>
        <v>0</v>
      </c>
    </row>
    <row r="371" spans="1:7" s="84" customFormat="1" ht="25.5">
      <c r="A371" s="72" t="s">
        <v>418</v>
      </c>
      <c r="B371" s="54" t="s">
        <v>841</v>
      </c>
      <c r="C371" s="53" t="s">
        <v>263</v>
      </c>
      <c r="D371" s="54" t="s">
        <v>1</v>
      </c>
      <c r="E371" s="55">
        <v>74.091</v>
      </c>
      <c r="F371" s="55"/>
      <c r="G371" s="56">
        <f t="shared" si="11"/>
        <v>0</v>
      </c>
    </row>
    <row r="372" spans="1:7" s="84" customFormat="1" ht="25.5">
      <c r="A372" s="72" t="s">
        <v>419</v>
      </c>
      <c r="B372" s="54" t="s">
        <v>841</v>
      </c>
      <c r="C372" s="53" t="s">
        <v>264</v>
      </c>
      <c r="D372" s="54" t="s">
        <v>1</v>
      </c>
      <c r="E372" s="55">
        <v>31.752</v>
      </c>
      <c r="F372" s="55"/>
      <c r="G372" s="56">
        <f t="shared" si="11"/>
        <v>0</v>
      </c>
    </row>
    <row r="373" spans="1:7" s="84" customFormat="1" ht="51">
      <c r="A373" s="72" t="s">
        <v>420</v>
      </c>
      <c r="B373" s="54" t="s">
        <v>841</v>
      </c>
      <c r="C373" s="53" t="s">
        <v>462</v>
      </c>
      <c r="D373" s="54" t="s">
        <v>1</v>
      </c>
      <c r="E373" s="55">
        <v>18.555</v>
      </c>
      <c r="F373" s="55"/>
      <c r="G373" s="56">
        <f t="shared" si="11"/>
        <v>0</v>
      </c>
    </row>
    <row r="374" spans="1:7" s="84" customFormat="1" ht="89.25">
      <c r="A374" s="72" t="s">
        <v>421</v>
      </c>
      <c r="B374" s="54" t="s">
        <v>841</v>
      </c>
      <c r="C374" s="53" t="s">
        <v>266</v>
      </c>
      <c r="D374" s="54" t="s">
        <v>1</v>
      </c>
      <c r="E374" s="55">
        <v>37.039</v>
      </c>
      <c r="F374" s="55"/>
      <c r="G374" s="56">
        <f aca="true" t="shared" si="12" ref="G374:G437">ROUND(E374*F374,2)</f>
        <v>0</v>
      </c>
    </row>
    <row r="375" spans="1:7" s="84" customFormat="1" ht="19.5" customHeight="1">
      <c r="A375" s="72" t="s">
        <v>422</v>
      </c>
      <c r="B375" s="96" t="s">
        <v>505</v>
      </c>
      <c r="C375" s="97"/>
      <c r="D375" s="54"/>
      <c r="E375" s="55"/>
      <c r="F375" s="55"/>
      <c r="G375" s="56">
        <f t="shared" si="12"/>
        <v>0</v>
      </c>
    </row>
    <row r="376" spans="1:7" s="84" customFormat="1" ht="21.75" customHeight="1">
      <c r="A376" s="72" t="s">
        <v>423</v>
      </c>
      <c r="B376" s="96" t="s">
        <v>506</v>
      </c>
      <c r="C376" s="97"/>
      <c r="D376" s="54"/>
      <c r="E376" s="55"/>
      <c r="F376" s="55"/>
      <c r="G376" s="56">
        <f t="shared" si="12"/>
        <v>0</v>
      </c>
    </row>
    <row r="377" spans="1:7" s="84" customFormat="1" ht="38.25">
      <c r="A377" s="72" t="s">
        <v>424</v>
      </c>
      <c r="B377" s="54" t="s">
        <v>841</v>
      </c>
      <c r="C377" s="53" t="s">
        <v>242</v>
      </c>
      <c r="D377" s="54" t="s">
        <v>1</v>
      </c>
      <c r="E377" s="55">
        <v>163.658</v>
      </c>
      <c r="F377" s="55"/>
      <c r="G377" s="56">
        <f t="shared" si="12"/>
        <v>0</v>
      </c>
    </row>
    <row r="378" spans="1:7" s="84" customFormat="1" ht="76.5">
      <c r="A378" s="72" t="s">
        <v>425</v>
      </c>
      <c r="B378" s="54" t="s">
        <v>841</v>
      </c>
      <c r="C378" s="53" t="s">
        <v>243</v>
      </c>
      <c r="D378" s="54" t="s">
        <v>1</v>
      </c>
      <c r="E378" s="55">
        <v>70.14</v>
      </c>
      <c r="F378" s="55"/>
      <c r="G378" s="56">
        <f t="shared" si="12"/>
        <v>0</v>
      </c>
    </row>
    <row r="379" spans="1:7" s="84" customFormat="1" ht="38.25">
      <c r="A379" s="72" t="s">
        <v>426</v>
      </c>
      <c r="B379" s="54" t="s">
        <v>841</v>
      </c>
      <c r="C379" s="53" t="s">
        <v>244</v>
      </c>
      <c r="D379" s="54" t="s">
        <v>3</v>
      </c>
      <c r="E379" s="55">
        <v>584.492</v>
      </c>
      <c r="F379" s="55"/>
      <c r="G379" s="56">
        <f t="shared" si="12"/>
        <v>0</v>
      </c>
    </row>
    <row r="380" spans="1:7" s="84" customFormat="1" ht="25.5">
      <c r="A380" s="72" t="s">
        <v>427</v>
      </c>
      <c r="B380" s="54" t="s">
        <v>841</v>
      </c>
      <c r="C380" s="53" t="s">
        <v>245</v>
      </c>
      <c r="D380" s="54" t="s">
        <v>215</v>
      </c>
      <c r="E380" s="55">
        <v>5</v>
      </c>
      <c r="F380" s="55"/>
      <c r="G380" s="56">
        <f t="shared" si="12"/>
        <v>0</v>
      </c>
    </row>
    <row r="381" spans="1:7" s="84" customFormat="1" ht="25.5">
      <c r="A381" s="72" t="s">
        <v>428</v>
      </c>
      <c r="B381" s="54" t="s">
        <v>841</v>
      </c>
      <c r="C381" s="53" t="s">
        <v>246</v>
      </c>
      <c r="D381" s="54" t="s">
        <v>1</v>
      </c>
      <c r="E381" s="55">
        <v>83.204</v>
      </c>
      <c r="F381" s="55"/>
      <c r="G381" s="56">
        <f t="shared" si="12"/>
        <v>0</v>
      </c>
    </row>
    <row r="382" spans="1:7" s="84" customFormat="1" ht="38.25">
      <c r="A382" s="72" t="s">
        <v>429</v>
      </c>
      <c r="B382" s="54" t="s">
        <v>841</v>
      </c>
      <c r="C382" s="53" t="s">
        <v>507</v>
      </c>
      <c r="D382" s="54" t="s">
        <v>1</v>
      </c>
      <c r="E382" s="55">
        <v>83.204</v>
      </c>
      <c r="F382" s="55"/>
      <c r="G382" s="56">
        <f t="shared" si="12"/>
        <v>0</v>
      </c>
    </row>
    <row r="383" spans="1:7" s="84" customFormat="1" ht="25.5">
      <c r="A383" s="72" t="s">
        <v>430</v>
      </c>
      <c r="B383" s="54" t="s">
        <v>841</v>
      </c>
      <c r="C383" s="53" t="s">
        <v>248</v>
      </c>
      <c r="D383" s="54" t="s">
        <v>3</v>
      </c>
      <c r="E383" s="55">
        <v>245.392</v>
      </c>
      <c r="F383" s="55"/>
      <c r="G383" s="56">
        <f t="shared" si="12"/>
        <v>0</v>
      </c>
    </row>
    <row r="384" spans="1:7" s="84" customFormat="1" ht="30" customHeight="1">
      <c r="A384" s="72" t="s">
        <v>431</v>
      </c>
      <c r="B384" s="96" t="s">
        <v>508</v>
      </c>
      <c r="C384" s="97"/>
      <c r="D384" s="54"/>
      <c r="E384" s="55"/>
      <c r="F384" s="55"/>
      <c r="G384" s="56">
        <f t="shared" si="12"/>
        <v>0</v>
      </c>
    </row>
    <row r="385" spans="1:7" s="84" customFormat="1" ht="51">
      <c r="A385" s="72" t="s">
        <v>432</v>
      </c>
      <c r="B385" s="54" t="s">
        <v>862</v>
      </c>
      <c r="C385" s="53" t="s">
        <v>509</v>
      </c>
      <c r="D385" s="54" t="s">
        <v>446</v>
      </c>
      <c r="E385" s="55">
        <v>1</v>
      </c>
      <c r="F385" s="55"/>
      <c r="G385" s="56">
        <f t="shared" si="12"/>
        <v>0</v>
      </c>
    </row>
    <row r="386" spans="1:7" s="84" customFormat="1" ht="38.25">
      <c r="A386" s="72" t="s">
        <v>433</v>
      </c>
      <c r="B386" s="54" t="s">
        <v>862</v>
      </c>
      <c r="C386" s="53" t="s">
        <v>444</v>
      </c>
      <c r="D386" s="54" t="s">
        <v>0</v>
      </c>
      <c r="E386" s="55">
        <v>4.5</v>
      </c>
      <c r="F386" s="55"/>
      <c r="G386" s="56">
        <f t="shared" si="12"/>
        <v>0</v>
      </c>
    </row>
    <row r="387" spans="1:7" s="84" customFormat="1" ht="25.5">
      <c r="A387" s="72" t="s">
        <v>434</v>
      </c>
      <c r="B387" s="54" t="s">
        <v>862</v>
      </c>
      <c r="C387" s="53" t="s">
        <v>448</v>
      </c>
      <c r="D387" s="54" t="s">
        <v>449</v>
      </c>
      <c r="E387" s="55">
        <v>1</v>
      </c>
      <c r="F387" s="55"/>
      <c r="G387" s="56">
        <f t="shared" si="12"/>
        <v>0</v>
      </c>
    </row>
    <row r="388" spans="1:7" s="84" customFormat="1" ht="38.25">
      <c r="A388" s="72" t="s">
        <v>435</v>
      </c>
      <c r="B388" s="54" t="s">
        <v>862</v>
      </c>
      <c r="C388" s="53" t="s">
        <v>510</v>
      </c>
      <c r="D388" s="54" t="s">
        <v>215</v>
      </c>
      <c r="E388" s="55">
        <v>1</v>
      </c>
      <c r="F388" s="55"/>
      <c r="G388" s="56">
        <f t="shared" si="12"/>
        <v>0</v>
      </c>
    </row>
    <row r="389" spans="1:7" s="84" customFormat="1" ht="51">
      <c r="A389" s="72" t="s">
        <v>436</v>
      </c>
      <c r="B389" s="54" t="s">
        <v>862</v>
      </c>
      <c r="C389" s="53" t="s">
        <v>445</v>
      </c>
      <c r="D389" s="54" t="s">
        <v>446</v>
      </c>
      <c r="E389" s="55">
        <v>2</v>
      </c>
      <c r="F389" s="55"/>
      <c r="G389" s="56">
        <f t="shared" si="12"/>
        <v>0</v>
      </c>
    </row>
    <row r="390" spans="1:7" s="84" customFormat="1" ht="25.5">
      <c r="A390" s="72" t="s">
        <v>437</v>
      </c>
      <c r="B390" s="54" t="s">
        <v>862</v>
      </c>
      <c r="C390" s="53" t="s">
        <v>511</v>
      </c>
      <c r="D390" s="54" t="s">
        <v>215</v>
      </c>
      <c r="E390" s="55">
        <v>1</v>
      </c>
      <c r="F390" s="55"/>
      <c r="G390" s="56">
        <f t="shared" si="12"/>
        <v>0</v>
      </c>
    </row>
    <row r="391" spans="1:7" s="84" customFormat="1" ht="38.25">
      <c r="A391" s="72" t="s">
        <v>438</v>
      </c>
      <c r="B391" s="54" t="s">
        <v>862</v>
      </c>
      <c r="C391" s="53" t="s">
        <v>512</v>
      </c>
      <c r="D391" s="54" t="s">
        <v>0</v>
      </c>
      <c r="E391" s="55">
        <v>302.24</v>
      </c>
      <c r="F391" s="55"/>
      <c r="G391" s="56">
        <f t="shared" si="12"/>
        <v>0</v>
      </c>
    </row>
    <row r="392" spans="1:7" s="84" customFormat="1" ht="51">
      <c r="A392" s="72" t="s">
        <v>463</v>
      </c>
      <c r="B392" s="54" t="s">
        <v>862</v>
      </c>
      <c r="C392" s="53" t="s">
        <v>513</v>
      </c>
      <c r="D392" s="54" t="s">
        <v>446</v>
      </c>
      <c r="E392" s="55">
        <v>10</v>
      </c>
      <c r="F392" s="55"/>
      <c r="G392" s="56">
        <f t="shared" si="12"/>
        <v>0</v>
      </c>
    </row>
    <row r="393" spans="1:7" s="84" customFormat="1" ht="38.25">
      <c r="A393" s="72" t="s">
        <v>464</v>
      </c>
      <c r="B393" s="54" t="s">
        <v>862</v>
      </c>
      <c r="C393" s="53" t="s">
        <v>514</v>
      </c>
      <c r="D393" s="54" t="s">
        <v>215</v>
      </c>
      <c r="E393" s="55">
        <v>4</v>
      </c>
      <c r="F393" s="55"/>
      <c r="G393" s="56">
        <f t="shared" si="12"/>
        <v>0</v>
      </c>
    </row>
    <row r="394" spans="1:7" s="84" customFormat="1" ht="38.25">
      <c r="A394" s="72" t="s">
        <v>465</v>
      </c>
      <c r="B394" s="54" t="s">
        <v>862</v>
      </c>
      <c r="C394" s="53" t="s">
        <v>515</v>
      </c>
      <c r="D394" s="54" t="s">
        <v>215</v>
      </c>
      <c r="E394" s="55">
        <v>4</v>
      </c>
      <c r="F394" s="55"/>
      <c r="G394" s="56">
        <f t="shared" si="12"/>
        <v>0</v>
      </c>
    </row>
    <row r="395" spans="1:7" s="84" customFormat="1" ht="25.5">
      <c r="A395" s="72" t="s">
        <v>466</v>
      </c>
      <c r="B395" s="54" t="s">
        <v>862</v>
      </c>
      <c r="C395" s="53" t="s">
        <v>451</v>
      </c>
      <c r="D395" s="54" t="s">
        <v>516</v>
      </c>
      <c r="E395" s="55">
        <v>1</v>
      </c>
      <c r="F395" s="55"/>
      <c r="G395" s="56">
        <f t="shared" si="12"/>
        <v>0</v>
      </c>
    </row>
    <row r="396" spans="1:7" s="84" customFormat="1" ht="63.75">
      <c r="A396" s="72" t="s">
        <v>467</v>
      </c>
      <c r="B396" s="54" t="s">
        <v>862</v>
      </c>
      <c r="C396" s="53" t="s">
        <v>453</v>
      </c>
      <c r="D396" s="54" t="s">
        <v>517</v>
      </c>
      <c r="E396" s="55">
        <v>-9</v>
      </c>
      <c r="F396" s="55"/>
      <c r="G396" s="56">
        <f t="shared" si="12"/>
        <v>0</v>
      </c>
    </row>
    <row r="397" spans="1:7" s="84" customFormat="1" ht="25.5">
      <c r="A397" s="72" t="s">
        <v>468</v>
      </c>
      <c r="B397" s="54" t="s">
        <v>862</v>
      </c>
      <c r="C397" s="53" t="s">
        <v>456</v>
      </c>
      <c r="D397" s="54" t="s">
        <v>457</v>
      </c>
      <c r="E397" s="55">
        <v>1</v>
      </c>
      <c r="F397" s="55"/>
      <c r="G397" s="56">
        <f t="shared" si="12"/>
        <v>0</v>
      </c>
    </row>
    <row r="398" spans="1:7" s="84" customFormat="1" ht="63.75">
      <c r="A398" s="72" t="s">
        <v>469</v>
      </c>
      <c r="B398" s="54" t="s">
        <v>862</v>
      </c>
      <c r="C398" s="53" t="s">
        <v>458</v>
      </c>
      <c r="D398" s="54" t="s">
        <v>517</v>
      </c>
      <c r="E398" s="55">
        <v>-9</v>
      </c>
      <c r="F398" s="55"/>
      <c r="G398" s="56">
        <f t="shared" si="12"/>
        <v>0</v>
      </c>
    </row>
    <row r="399" spans="1:7" s="84" customFormat="1" ht="27.75" customHeight="1">
      <c r="A399" s="72" t="s">
        <v>470</v>
      </c>
      <c r="B399" s="96" t="s">
        <v>518</v>
      </c>
      <c r="C399" s="97"/>
      <c r="D399" s="54"/>
      <c r="E399" s="55"/>
      <c r="F399" s="55"/>
      <c r="G399" s="56">
        <f t="shared" si="12"/>
        <v>0</v>
      </c>
    </row>
    <row r="400" spans="1:7" s="84" customFormat="1" ht="38.25">
      <c r="A400" s="72" t="s">
        <v>471</v>
      </c>
      <c r="B400" s="54" t="s">
        <v>841</v>
      </c>
      <c r="C400" s="53" t="s">
        <v>519</v>
      </c>
      <c r="D400" s="54" t="s">
        <v>1</v>
      </c>
      <c r="E400" s="55">
        <v>1.015</v>
      </c>
      <c r="F400" s="55"/>
      <c r="G400" s="56">
        <f t="shared" si="12"/>
        <v>0</v>
      </c>
    </row>
    <row r="401" spans="1:7" s="84" customFormat="1" ht="38.25">
      <c r="A401" s="72" t="s">
        <v>472</v>
      </c>
      <c r="B401" s="54" t="s">
        <v>841</v>
      </c>
      <c r="C401" s="53" t="s">
        <v>520</v>
      </c>
      <c r="D401" s="54" t="s">
        <v>1</v>
      </c>
      <c r="E401" s="55">
        <v>57.649</v>
      </c>
      <c r="F401" s="55"/>
      <c r="G401" s="56">
        <f t="shared" si="12"/>
        <v>0</v>
      </c>
    </row>
    <row r="402" spans="1:7" s="84" customFormat="1" ht="51">
      <c r="A402" s="72" t="s">
        <v>473</v>
      </c>
      <c r="B402" s="54" t="s">
        <v>841</v>
      </c>
      <c r="C402" s="53" t="s">
        <v>260</v>
      </c>
      <c r="D402" s="54" t="s">
        <v>0</v>
      </c>
      <c r="E402" s="55">
        <v>306.74</v>
      </c>
      <c r="F402" s="55"/>
      <c r="G402" s="56">
        <f t="shared" si="12"/>
        <v>0</v>
      </c>
    </row>
    <row r="403" spans="1:7" s="84" customFormat="1" ht="38.25">
      <c r="A403" s="72" t="s">
        <v>474</v>
      </c>
      <c r="B403" s="54" t="s">
        <v>841</v>
      </c>
      <c r="C403" s="53" t="s">
        <v>262</v>
      </c>
      <c r="D403" s="54" t="s">
        <v>521</v>
      </c>
      <c r="E403" s="55">
        <v>5</v>
      </c>
      <c r="F403" s="55"/>
      <c r="G403" s="56">
        <f t="shared" si="12"/>
        <v>0</v>
      </c>
    </row>
    <row r="404" spans="1:7" s="84" customFormat="1" ht="25.5">
      <c r="A404" s="72" t="s">
        <v>475</v>
      </c>
      <c r="B404" s="54" t="s">
        <v>841</v>
      </c>
      <c r="C404" s="53" t="s">
        <v>263</v>
      </c>
      <c r="D404" s="54" t="s">
        <v>1</v>
      </c>
      <c r="E404" s="55">
        <v>105.127</v>
      </c>
      <c r="F404" s="55"/>
      <c r="G404" s="56">
        <f t="shared" si="12"/>
        <v>0</v>
      </c>
    </row>
    <row r="405" spans="1:7" s="84" customFormat="1" ht="25.5">
      <c r="A405" s="72" t="s">
        <v>476</v>
      </c>
      <c r="B405" s="54" t="s">
        <v>841</v>
      </c>
      <c r="C405" s="53" t="s">
        <v>264</v>
      </c>
      <c r="D405" s="54" t="s">
        <v>1</v>
      </c>
      <c r="E405" s="55">
        <v>45.059</v>
      </c>
      <c r="F405" s="55"/>
      <c r="G405" s="56">
        <f t="shared" si="12"/>
        <v>0</v>
      </c>
    </row>
    <row r="406" spans="1:7" s="84" customFormat="1" ht="63.75">
      <c r="A406" s="72" t="s">
        <v>477</v>
      </c>
      <c r="B406" s="54" t="s">
        <v>841</v>
      </c>
      <c r="C406" s="53" t="s">
        <v>265</v>
      </c>
      <c r="D406" s="54" t="s">
        <v>1</v>
      </c>
      <c r="E406" s="55">
        <v>88.612</v>
      </c>
      <c r="F406" s="55"/>
      <c r="G406" s="56">
        <f t="shared" si="12"/>
        <v>0</v>
      </c>
    </row>
    <row r="407" spans="1:7" s="84" customFormat="1" ht="89.25">
      <c r="A407" s="72" t="s">
        <v>478</v>
      </c>
      <c r="B407" s="54" t="s">
        <v>841</v>
      </c>
      <c r="C407" s="53" t="s">
        <v>266</v>
      </c>
      <c r="D407" s="54" t="s">
        <v>1</v>
      </c>
      <c r="E407" s="55">
        <v>88.612</v>
      </c>
      <c r="F407" s="55"/>
      <c r="G407" s="56">
        <f t="shared" si="12"/>
        <v>0</v>
      </c>
    </row>
    <row r="408" spans="1:7" s="84" customFormat="1" ht="15">
      <c r="A408" s="72" t="s">
        <v>479</v>
      </c>
      <c r="B408" s="96" t="s">
        <v>522</v>
      </c>
      <c r="C408" s="97"/>
      <c r="D408" s="54"/>
      <c r="E408" s="55"/>
      <c r="F408" s="55"/>
      <c r="G408" s="56">
        <f t="shared" si="12"/>
        <v>0</v>
      </c>
    </row>
    <row r="409" spans="1:7" s="84" customFormat="1" ht="17.25" customHeight="1">
      <c r="A409" s="72" t="s">
        <v>480</v>
      </c>
      <c r="B409" s="96" t="s">
        <v>523</v>
      </c>
      <c r="C409" s="97"/>
      <c r="D409" s="54"/>
      <c r="E409" s="55"/>
      <c r="F409" s="55"/>
      <c r="G409" s="56">
        <f t="shared" si="12"/>
        <v>0</v>
      </c>
    </row>
    <row r="410" spans="1:7" s="84" customFormat="1" ht="25.5">
      <c r="A410" s="72" t="s">
        <v>481</v>
      </c>
      <c r="B410" s="54" t="s">
        <v>865</v>
      </c>
      <c r="C410" s="53" t="s">
        <v>524</v>
      </c>
      <c r="D410" s="54" t="s">
        <v>2</v>
      </c>
      <c r="E410" s="55">
        <v>72</v>
      </c>
      <c r="F410" s="55"/>
      <c r="G410" s="56">
        <f t="shared" si="12"/>
        <v>0</v>
      </c>
    </row>
    <row r="411" spans="1:7" s="84" customFormat="1" ht="25.5">
      <c r="A411" s="72" t="s">
        <v>482</v>
      </c>
      <c r="B411" s="54" t="s">
        <v>865</v>
      </c>
      <c r="C411" s="53" t="s">
        <v>525</v>
      </c>
      <c r="D411" s="54" t="s">
        <v>2</v>
      </c>
      <c r="E411" s="55">
        <v>9</v>
      </c>
      <c r="F411" s="55"/>
      <c r="G411" s="56">
        <f t="shared" si="12"/>
        <v>0</v>
      </c>
    </row>
    <row r="412" spans="1:7" s="84" customFormat="1" ht="25.5">
      <c r="A412" s="72" t="s">
        <v>483</v>
      </c>
      <c r="B412" s="54" t="s">
        <v>865</v>
      </c>
      <c r="C412" s="53" t="s">
        <v>526</v>
      </c>
      <c r="D412" s="54" t="s">
        <v>2</v>
      </c>
      <c r="E412" s="55">
        <v>33</v>
      </c>
      <c r="F412" s="55"/>
      <c r="G412" s="56">
        <f t="shared" si="12"/>
        <v>0</v>
      </c>
    </row>
    <row r="413" spans="1:7" s="84" customFormat="1" ht="25.5">
      <c r="A413" s="72" t="s">
        <v>484</v>
      </c>
      <c r="B413" s="54" t="s">
        <v>865</v>
      </c>
      <c r="C413" s="53" t="s">
        <v>527</v>
      </c>
      <c r="D413" s="54" t="s">
        <v>2</v>
      </c>
      <c r="E413" s="55">
        <v>22</v>
      </c>
      <c r="F413" s="55"/>
      <c r="G413" s="56">
        <f t="shared" si="12"/>
        <v>0</v>
      </c>
    </row>
    <row r="414" spans="1:7" s="84" customFormat="1" ht="25.5">
      <c r="A414" s="72" t="s">
        <v>485</v>
      </c>
      <c r="B414" s="54" t="s">
        <v>865</v>
      </c>
      <c r="C414" s="53" t="s">
        <v>528</v>
      </c>
      <c r="D414" s="54" t="s">
        <v>2</v>
      </c>
      <c r="E414" s="55">
        <v>47</v>
      </c>
      <c r="F414" s="55"/>
      <c r="G414" s="56">
        <f t="shared" si="12"/>
        <v>0</v>
      </c>
    </row>
    <row r="415" spans="1:7" s="84" customFormat="1" ht="25.5">
      <c r="A415" s="72" t="s">
        <v>486</v>
      </c>
      <c r="B415" s="54" t="s">
        <v>865</v>
      </c>
      <c r="C415" s="53" t="s">
        <v>529</v>
      </c>
      <c r="D415" s="54" t="s">
        <v>2</v>
      </c>
      <c r="E415" s="55">
        <v>5</v>
      </c>
      <c r="F415" s="55"/>
      <c r="G415" s="56">
        <f t="shared" si="12"/>
        <v>0</v>
      </c>
    </row>
    <row r="416" spans="1:7" s="84" customFormat="1" ht="38.25">
      <c r="A416" s="72" t="s">
        <v>487</v>
      </c>
      <c r="B416" s="54" t="s">
        <v>865</v>
      </c>
      <c r="C416" s="53" t="s">
        <v>530</v>
      </c>
      <c r="D416" s="54" t="s">
        <v>2</v>
      </c>
      <c r="E416" s="55">
        <v>1</v>
      </c>
      <c r="F416" s="55"/>
      <c r="G416" s="56">
        <f t="shared" si="12"/>
        <v>0</v>
      </c>
    </row>
    <row r="417" spans="1:7" s="84" customFormat="1" ht="38.25">
      <c r="A417" s="72" t="s">
        <v>488</v>
      </c>
      <c r="B417" s="54" t="s">
        <v>865</v>
      </c>
      <c r="C417" s="53" t="s">
        <v>531</v>
      </c>
      <c r="D417" s="54" t="s">
        <v>2</v>
      </c>
      <c r="E417" s="55">
        <v>1</v>
      </c>
      <c r="F417" s="55"/>
      <c r="G417" s="56">
        <f t="shared" si="12"/>
        <v>0</v>
      </c>
    </row>
    <row r="418" spans="1:7" s="84" customFormat="1" ht="25.5">
      <c r="A418" s="72" t="s">
        <v>489</v>
      </c>
      <c r="B418" s="54" t="s">
        <v>865</v>
      </c>
      <c r="C418" s="53" t="s">
        <v>532</v>
      </c>
      <c r="D418" s="54" t="s">
        <v>2</v>
      </c>
      <c r="E418" s="55">
        <v>114</v>
      </c>
      <c r="F418" s="55"/>
      <c r="G418" s="56">
        <f t="shared" si="12"/>
        <v>0</v>
      </c>
    </row>
    <row r="419" spans="1:7" s="84" customFormat="1" ht="25.5">
      <c r="A419" s="72" t="s">
        <v>490</v>
      </c>
      <c r="B419" s="54" t="s">
        <v>865</v>
      </c>
      <c r="C419" s="53" t="s">
        <v>533</v>
      </c>
      <c r="D419" s="54" t="s">
        <v>2</v>
      </c>
      <c r="E419" s="55">
        <v>129</v>
      </c>
      <c r="F419" s="55"/>
      <c r="G419" s="56">
        <f t="shared" si="12"/>
        <v>0</v>
      </c>
    </row>
    <row r="420" spans="1:7" s="84" customFormat="1" ht="25.5">
      <c r="A420" s="72" t="s">
        <v>491</v>
      </c>
      <c r="B420" s="54" t="s">
        <v>865</v>
      </c>
      <c r="C420" s="53" t="s">
        <v>534</v>
      </c>
      <c r="D420" s="54" t="s">
        <v>2</v>
      </c>
      <c r="E420" s="55">
        <v>61</v>
      </c>
      <c r="F420" s="55"/>
      <c r="G420" s="56">
        <f t="shared" si="12"/>
        <v>0</v>
      </c>
    </row>
    <row r="421" spans="1:7" s="84" customFormat="1" ht="25.5">
      <c r="A421" s="72" t="s">
        <v>492</v>
      </c>
      <c r="B421" s="54" t="s">
        <v>865</v>
      </c>
      <c r="C421" s="53" t="s">
        <v>535</v>
      </c>
      <c r="D421" s="54" t="s">
        <v>2</v>
      </c>
      <c r="E421" s="55">
        <v>63</v>
      </c>
      <c r="F421" s="55"/>
      <c r="G421" s="56">
        <f t="shared" si="12"/>
        <v>0</v>
      </c>
    </row>
    <row r="422" spans="1:7" s="84" customFormat="1" ht="25.5">
      <c r="A422" s="72" t="s">
        <v>493</v>
      </c>
      <c r="B422" s="54" t="s">
        <v>865</v>
      </c>
      <c r="C422" s="53" t="s">
        <v>536</v>
      </c>
      <c r="D422" s="54" t="s">
        <v>2</v>
      </c>
      <c r="E422" s="55">
        <v>1</v>
      </c>
      <c r="F422" s="55"/>
      <c r="G422" s="56">
        <f t="shared" si="12"/>
        <v>0</v>
      </c>
    </row>
    <row r="423" spans="1:7" s="84" customFormat="1" ht="38.25">
      <c r="A423" s="72" t="s">
        <v>494</v>
      </c>
      <c r="B423" s="54" t="s">
        <v>865</v>
      </c>
      <c r="C423" s="53" t="s">
        <v>537</v>
      </c>
      <c r="D423" s="54" t="s">
        <v>2</v>
      </c>
      <c r="E423" s="55">
        <v>1</v>
      </c>
      <c r="F423" s="55"/>
      <c r="G423" s="56">
        <f t="shared" si="12"/>
        <v>0</v>
      </c>
    </row>
    <row r="424" spans="1:7" s="82" customFormat="1" ht="38.25">
      <c r="A424" s="72" t="s">
        <v>495</v>
      </c>
      <c r="B424" s="54" t="s">
        <v>865</v>
      </c>
      <c r="C424" s="53" t="s">
        <v>538</v>
      </c>
      <c r="D424" s="54" t="s">
        <v>2</v>
      </c>
      <c r="E424" s="55">
        <v>3</v>
      </c>
      <c r="F424" s="55"/>
      <c r="G424" s="56">
        <f t="shared" si="12"/>
        <v>0</v>
      </c>
    </row>
    <row r="425" spans="1:7" s="84" customFormat="1" ht="25.5">
      <c r="A425" s="72" t="s">
        <v>496</v>
      </c>
      <c r="B425" s="54" t="s">
        <v>865</v>
      </c>
      <c r="C425" s="53" t="s">
        <v>539</v>
      </c>
      <c r="D425" s="54" t="s">
        <v>2</v>
      </c>
      <c r="E425" s="55">
        <v>198</v>
      </c>
      <c r="F425" s="55"/>
      <c r="G425" s="56">
        <f t="shared" si="12"/>
        <v>0</v>
      </c>
    </row>
    <row r="426" spans="1:7" s="84" customFormat="1" ht="25.5">
      <c r="A426" s="72" t="s">
        <v>497</v>
      </c>
      <c r="B426" s="54" t="s">
        <v>865</v>
      </c>
      <c r="C426" s="53" t="s">
        <v>540</v>
      </c>
      <c r="D426" s="54" t="s">
        <v>2</v>
      </c>
      <c r="E426" s="55">
        <v>176</v>
      </c>
      <c r="F426" s="55"/>
      <c r="G426" s="56">
        <f t="shared" si="12"/>
        <v>0</v>
      </c>
    </row>
    <row r="427" spans="1:7" s="84" customFormat="1" ht="25.5">
      <c r="A427" s="72" t="s">
        <v>498</v>
      </c>
      <c r="B427" s="54" t="s">
        <v>865</v>
      </c>
      <c r="C427" s="53" t="s">
        <v>541</v>
      </c>
      <c r="D427" s="54" t="s">
        <v>2</v>
      </c>
      <c r="E427" s="55">
        <v>16</v>
      </c>
      <c r="F427" s="55"/>
      <c r="G427" s="56">
        <f t="shared" si="12"/>
        <v>0</v>
      </c>
    </row>
    <row r="428" spans="1:7" s="84" customFormat="1" ht="25.5">
      <c r="A428" s="72" t="s">
        <v>499</v>
      </c>
      <c r="B428" s="54" t="s">
        <v>865</v>
      </c>
      <c r="C428" s="53" t="s">
        <v>542</v>
      </c>
      <c r="D428" s="54" t="s">
        <v>2</v>
      </c>
      <c r="E428" s="55">
        <v>15</v>
      </c>
      <c r="F428" s="55"/>
      <c r="G428" s="56">
        <f t="shared" si="12"/>
        <v>0</v>
      </c>
    </row>
    <row r="429" spans="1:7" s="66" customFormat="1" ht="25.5">
      <c r="A429" s="72" t="s">
        <v>500</v>
      </c>
      <c r="B429" s="54" t="s">
        <v>865</v>
      </c>
      <c r="C429" s="53" t="s">
        <v>543</v>
      </c>
      <c r="D429" s="54" t="s">
        <v>2</v>
      </c>
      <c r="E429" s="55">
        <v>1327</v>
      </c>
      <c r="F429" s="55"/>
      <c r="G429" s="56">
        <f t="shared" si="12"/>
        <v>0</v>
      </c>
    </row>
    <row r="430" spans="1:7" s="84" customFormat="1" ht="25.5">
      <c r="A430" s="72" t="s">
        <v>501</v>
      </c>
      <c r="B430" s="54" t="s">
        <v>865</v>
      </c>
      <c r="C430" s="53" t="s">
        <v>544</v>
      </c>
      <c r="D430" s="54" t="s">
        <v>2</v>
      </c>
      <c r="E430" s="55">
        <v>520</v>
      </c>
      <c r="F430" s="55"/>
      <c r="G430" s="56">
        <f t="shared" si="12"/>
        <v>0</v>
      </c>
    </row>
    <row r="431" spans="1:7" s="84" customFormat="1" ht="25.5">
      <c r="A431" s="72" t="s">
        <v>502</v>
      </c>
      <c r="B431" s="54" t="s">
        <v>865</v>
      </c>
      <c r="C431" s="53" t="s">
        <v>545</v>
      </c>
      <c r="D431" s="54" t="s">
        <v>2</v>
      </c>
      <c r="E431" s="55">
        <v>42</v>
      </c>
      <c r="F431" s="55"/>
      <c r="G431" s="56">
        <f t="shared" si="12"/>
        <v>0</v>
      </c>
    </row>
    <row r="432" spans="1:7" s="84" customFormat="1" ht="25.5">
      <c r="A432" s="72" t="s">
        <v>503</v>
      </c>
      <c r="B432" s="54" t="s">
        <v>865</v>
      </c>
      <c r="C432" s="53" t="s">
        <v>546</v>
      </c>
      <c r="D432" s="54" t="s">
        <v>3</v>
      </c>
      <c r="E432" s="55">
        <v>2575</v>
      </c>
      <c r="F432" s="55"/>
      <c r="G432" s="56">
        <f t="shared" si="12"/>
        <v>0</v>
      </c>
    </row>
    <row r="433" spans="1:7" s="84" customFormat="1" ht="25.5">
      <c r="A433" s="72" t="s">
        <v>504</v>
      </c>
      <c r="B433" s="54" t="s">
        <v>865</v>
      </c>
      <c r="C433" s="53" t="s">
        <v>547</v>
      </c>
      <c r="D433" s="54" t="s">
        <v>3</v>
      </c>
      <c r="E433" s="55">
        <v>2293</v>
      </c>
      <c r="F433" s="55"/>
      <c r="G433" s="56">
        <f t="shared" si="12"/>
        <v>0</v>
      </c>
    </row>
    <row r="434" spans="1:7" s="84" customFormat="1" ht="38.25">
      <c r="A434" s="72" t="s">
        <v>599</v>
      </c>
      <c r="B434" s="54" t="s">
        <v>865</v>
      </c>
      <c r="C434" s="53" t="s">
        <v>548</v>
      </c>
      <c r="D434" s="54" t="s">
        <v>3</v>
      </c>
      <c r="E434" s="55">
        <v>4858</v>
      </c>
      <c r="F434" s="55"/>
      <c r="G434" s="56">
        <f t="shared" si="12"/>
        <v>0</v>
      </c>
    </row>
    <row r="435" spans="1:7" s="84" customFormat="1" ht="25.5">
      <c r="A435" s="72" t="s">
        <v>600</v>
      </c>
      <c r="B435" s="54" t="s">
        <v>865</v>
      </c>
      <c r="C435" s="53" t="s">
        <v>549</v>
      </c>
      <c r="D435" s="54" t="s">
        <v>1</v>
      </c>
      <c r="E435" s="55">
        <v>250.49</v>
      </c>
      <c r="F435" s="55"/>
      <c r="G435" s="56">
        <f t="shared" si="12"/>
        <v>0</v>
      </c>
    </row>
    <row r="436" spans="1:7" s="84" customFormat="1" ht="25.5">
      <c r="A436" s="72" t="s">
        <v>601</v>
      </c>
      <c r="B436" s="54" t="s">
        <v>865</v>
      </c>
      <c r="C436" s="53" t="s">
        <v>575</v>
      </c>
      <c r="D436" s="54" t="s">
        <v>1</v>
      </c>
      <c r="E436" s="55">
        <v>250.49</v>
      </c>
      <c r="F436" s="55"/>
      <c r="G436" s="56">
        <f t="shared" si="12"/>
        <v>0</v>
      </c>
    </row>
    <row r="437" spans="1:7" s="84" customFormat="1" ht="25.5">
      <c r="A437" s="72" t="s">
        <v>602</v>
      </c>
      <c r="B437" s="54" t="s">
        <v>865</v>
      </c>
      <c r="C437" s="53" t="s">
        <v>550</v>
      </c>
      <c r="D437" s="54" t="s">
        <v>551</v>
      </c>
      <c r="E437" s="55">
        <v>9068</v>
      </c>
      <c r="F437" s="55"/>
      <c r="G437" s="56">
        <f t="shared" si="12"/>
        <v>0</v>
      </c>
    </row>
    <row r="438" spans="1:7" s="84" customFormat="1" ht="25.5">
      <c r="A438" s="72" t="s">
        <v>603</v>
      </c>
      <c r="B438" s="54" t="s">
        <v>865</v>
      </c>
      <c r="C438" s="53" t="s">
        <v>552</v>
      </c>
      <c r="D438" s="54" t="s">
        <v>2</v>
      </c>
      <c r="E438" s="55">
        <v>758.167</v>
      </c>
      <c r="F438" s="55"/>
      <c r="G438" s="56">
        <f aca="true" t="shared" si="13" ref="G438:G501">ROUND(E438*F438,2)</f>
        <v>0</v>
      </c>
    </row>
    <row r="439" spans="1:7" s="84" customFormat="1" ht="25.5">
      <c r="A439" s="72" t="s">
        <v>604</v>
      </c>
      <c r="B439" s="54" t="s">
        <v>865</v>
      </c>
      <c r="C439" s="53" t="s">
        <v>553</v>
      </c>
      <c r="D439" s="54" t="s">
        <v>8</v>
      </c>
      <c r="E439" s="55">
        <v>236.548</v>
      </c>
      <c r="F439" s="55"/>
      <c r="G439" s="56">
        <f t="shared" si="13"/>
        <v>0</v>
      </c>
    </row>
    <row r="440" spans="1:7" s="84" customFormat="1" ht="17.25" customHeight="1">
      <c r="A440" s="72" t="s">
        <v>605</v>
      </c>
      <c r="B440" s="96" t="s">
        <v>554</v>
      </c>
      <c r="C440" s="97"/>
      <c r="D440" s="54"/>
      <c r="E440" s="55"/>
      <c r="F440" s="55"/>
      <c r="G440" s="56">
        <f t="shared" si="13"/>
        <v>0</v>
      </c>
    </row>
    <row r="441" spans="1:7" s="84" customFormat="1" ht="20.25" customHeight="1">
      <c r="A441" s="72" t="s">
        <v>606</v>
      </c>
      <c r="B441" s="96" t="s">
        <v>555</v>
      </c>
      <c r="C441" s="97"/>
      <c r="D441" s="54"/>
      <c r="E441" s="55"/>
      <c r="F441" s="55"/>
      <c r="G441" s="56">
        <f t="shared" si="13"/>
        <v>0</v>
      </c>
    </row>
    <row r="442" spans="1:7" s="84" customFormat="1" ht="25.5">
      <c r="A442" s="72" t="s">
        <v>607</v>
      </c>
      <c r="B442" s="54" t="s">
        <v>865</v>
      </c>
      <c r="C442" s="53" t="s">
        <v>556</v>
      </c>
      <c r="D442" s="54" t="s">
        <v>2</v>
      </c>
      <c r="E442" s="55">
        <v>38</v>
      </c>
      <c r="F442" s="55"/>
      <c r="G442" s="56">
        <f t="shared" si="13"/>
        <v>0</v>
      </c>
    </row>
    <row r="443" spans="1:7" s="84" customFormat="1" ht="25.5">
      <c r="A443" s="72" t="s">
        <v>608</v>
      </c>
      <c r="B443" s="54" t="s">
        <v>865</v>
      </c>
      <c r="C443" s="53" t="s">
        <v>557</v>
      </c>
      <c r="D443" s="54" t="s">
        <v>2</v>
      </c>
      <c r="E443" s="55">
        <v>26</v>
      </c>
      <c r="F443" s="55"/>
      <c r="G443" s="56">
        <f t="shared" si="13"/>
        <v>0</v>
      </c>
    </row>
    <row r="444" spans="1:7" s="84" customFormat="1" ht="25.5">
      <c r="A444" s="72" t="s">
        <v>609</v>
      </c>
      <c r="B444" s="54" t="s">
        <v>865</v>
      </c>
      <c r="C444" s="53" t="s">
        <v>558</v>
      </c>
      <c r="D444" s="54" t="s">
        <v>2</v>
      </c>
      <c r="E444" s="55">
        <v>29</v>
      </c>
      <c r="F444" s="55"/>
      <c r="G444" s="56">
        <f t="shared" si="13"/>
        <v>0</v>
      </c>
    </row>
    <row r="445" spans="1:7" s="84" customFormat="1" ht="25.5">
      <c r="A445" s="72" t="s">
        <v>610</v>
      </c>
      <c r="B445" s="54" t="s">
        <v>865</v>
      </c>
      <c r="C445" s="53" t="s">
        <v>559</v>
      </c>
      <c r="D445" s="54" t="s">
        <v>2</v>
      </c>
      <c r="E445" s="55">
        <v>5508</v>
      </c>
      <c r="F445" s="55"/>
      <c r="G445" s="56">
        <f t="shared" si="13"/>
        <v>0</v>
      </c>
    </row>
    <row r="446" spans="1:7" s="84" customFormat="1" ht="25.5">
      <c r="A446" s="72" t="s">
        <v>611</v>
      </c>
      <c r="B446" s="54" t="s">
        <v>865</v>
      </c>
      <c r="C446" s="53" t="s">
        <v>560</v>
      </c>
      <c r="D446" s="54" t="s">
        <v>2</v>
      </c>
      <c r="E446" s="55">
        <v>781</v>
      </c>
      <c r="F446" s="55"/>
      <c r="G446" s="56">
        <f t="shared" si="13"/>
        <v>0</v>
      </c>
    </row>
    <row r="447" spans="1:7" s="84" customFormat="1" ht="38.25">
      <c r="A447" s="72" t="s">
        <v>612</v>
      </c>
      <c r="B447" s="54" t="s">
        <v>865</v>
      </c>
      <c r="C447" s="53" t="s">
        <v>561</v>
      </c>
      <c r="D447" s="54" t="s">
        <v>2</v>
      </c>
      <c r="E447" s="55">
        <v>133</v>
      </c>
      <c r="F447" s="55"/>
      <c r="G447" s="56">
        <f t="shared" si="13"/>
        <v>0</v>
      </c>
    </row>
    <row r="448" spans="1:7" s="84" customFormat="1" ht="25.5">
      <c r="A448" s="72" t="s">
        <v>613</v>
      </c>
      <c r="B448" s="54" t="s">
        <v>865</v>
      </c>
      <c r="C448" s="53" t="s">
        <v>559</v>
      </c>
      <c r="D448" s="54" t="s">
        <v>2</v>
      </c>
      <c r="E448" s="55">
        <v>2465</v>
      </c>
      <c r="F448" s="55"/>
      <c r="G448" s="56">
        <f t="shared" si="13"/>
        <v>0</v>
      </c>
    </row>
    <row r="449" spans="1:7" s="84" customFormat="1" ht="15">
      <c r="A449" s="72" t="s">
        <v>614</v>
      </c>
      <c r="B449" s="96" t="s">
        <v>562</v>
      </c>
      <c r="C449" s="97"/>
      <c r="D449" s="54"/>
      <c r="E449" s="55"/>
      <c r="F449" s="55"/>
      <c r="G449" s="56">
        <f t="shared" si="13"/>
        <v>0</v>
      </c>
    </row>
    <row r="450" spans="1:7" s="84" customFormat="1" ht="25.5">
      <c r="A450" s="72" t="s">
        <v>615</v>
      </c>
      <c r="B450" s="54" t="s">
        <v>865</v>
      </c>
      <c r="C450" s="53" t="s">
        <v>563</v>
      </c>
      <c r="D450" s="54" t="s">
        <v>2</v>
      </c>
      <c r="E450" s="55">
        <v>845</v>
      </c>
      <c r="F450" s="55"/>
      <c r="G450" s="56">
        <f t="shared" si="13"/>
        <v>0</v>
      </c>
    </row>
    <row r="451" spans="1:7" s="84" customFormat="1" ht="21" customHeight="1">
      <c r="A451" s="72" t="s">
        <v>616</v>
      </c>
      <c r="B451" s="96" t="s">
        <v>564</v>
      </c>
      <c r="C451" s="97"/>
      <c r="D451" s="54"/>
      <c r="E451" s="55"/>
      <c r="F451" s="55"/>
      <c r="G451" s="56">
        <f t="shared" si="13"/>
        <v>0</v>
      </c>
    </row>
    <row r="452" spans="1:7" s="84" customFormat="1" ht="25.5">
      <c r="A452" s="72" t="s">
        <v>617</v>
      </c>
      <c r="B452" s="54" t="s">
        <v>865</v>
      </c>
      <c r="C452" s="53" t="s">
        <v>565</v>
      </c>
      <c r="D452" s="54" t="s">
        <v>3</v>
      </c>
      <c r="E452" s="55">
        <v>135</v>
      </c>
      <c r="F452" s="55"/>
      <c r="G452" s="56">
        <f t="shared" si="13"/>
        <v>0</v>
      </c>
    </row>
    <row r="453" spans="1:7" s="84" customFormat="1" ht="25.5">
      <c r="A453" s="72" t="s">
        <v>618</v>
      </c>
      <c r="B453" s="54" t="s">
        <v>865</v>
      </c>
      <c r="C453" s="53" t="s">
        <v>566</v>
      </c>
      <c r="D453" s="54" t="s">
        <v>3</v>
      </c>
      <c r="E453" s="55">
        <v>33</v>
      </c>
      <c r="F453" s="55"/>
      <c r="G453" s="56">
        <f t="shared" si="13"/>
        <v>0</v>
      </c>
    </row>
    <row r="454" spans="1:7" s="84" customFormat="1" ht="25.5">
      <c r="A454" s="72" t="s">
        <v>619</v>
      </c>
      <c r="B454" s="54" t="s">
        <v>865</v>
      </c>
      <c r="C454" s="53" t="s">
        <v>567</v>
      </c>
      <c r="D454" s="54" t="s">
        <v>3</v>
      </c>
      <c r="E454" s="55">
        <v>1063</v>
      </c>
      <c r="F454" s="55"/>
      <c r="G454" s="56">
        <f t="shared" si="13"/>
        <v>0</v>
      </c>
    </row>
    <row r="455" spans="1:7" s="84" customFormat="1" ht="15">
      <c r="A455" s="72" t="s">
        <v>620</v>
      </c>
      <c r="B455" s="96" t="s">
        <v>568</v>
      </c>
      <c r="C455" s="97"/>
      <c r="D455" s="54"/>
      <c r="E455" s="55"/>
      <c r="F455" s="55"/>
      <c r="G455" s="56">
        <f t="shared" si="13"/>
        <v>0</v>
      </c>
    </row>
    <row r="456" spans="1:7" s="84" customFormat="1" ht="25.5">
      <c r="A456" s="72" t="s">
        <v>621</v>
      </c>
      <c r="B456" s="54" t="s">
        <v>865</v>
      </c>
      <c r="C456" s="53" t="s">
        <v>569</v>
      </c>
      <c r="D456" s="54" t="s">
        <v>3</v>
      </c>
      <c r="E456" s="55">
        <v>1957</v>
      </c>
      <c r="F456" s="55"/>
      <c r="G456" s="56">
        <f t="shared" si="13"/>
        <v>0</v>
      </c>
    </row>
    <row r="457" spans="1:7" s="84" customFormat="1" ht="12" customHeight="1">
      <c r="A457" s="72" t="s">
        <v>622</v>
      </c>
      <c r="B457" s="96" t="s">
        <v>570</v>
      </c>
      <c r="C457" s="97"/>
      <c r="D457" s="54"/>
      <c r="E457" s="55"/>
      <c r="F457" s="55"/>
      <c r="G457" s="56">
        <f t="shared" si="13"/>
        <v>0</v>
      </c>
    </row>
    <row r="458" spans="1:7" s="84" customFormat="1" ht="25.5">
      <c r="A458" s="72" t="s">
        <v>623</v>
      </c>
      <c r="B458" s="54" t="s">
        <v>865</v>
      </c>
      <c r="C458" s="53" t="s">
        <v>571</v>
      </c>
      <c r="D458" s="54" t="s">
        <v>3</v>
      </c>
      <c r="E458" s="55">
        <v>11240</v>
      </c>
      <c r="F458" s="55"/>
      <c r="G458" s="56">
        <f t="shared" si="13"/>
        <v>0</v>
      </c>
    </row>
    <row r="459" spans="1:7" s="84" customFormat="1" ht="18" customHeight="1">
      <c r="A459" s="72" t="s">
        <v>624</v>
      </c>
      <c r="B459" s="96" t="s">
        <v>572</v>
      </c>
      <c r="C459" s="97"/>
      <c r="D459" s="54"/>
      <c r="E459" s="55"/>
      <c r="F459" s="55"/>
      <c r="G459" s="56">
        <f t="shared" si="13"/>
        <v>0</v>
      </c>
    </row>
    <row r="460" spans="1:7" s="84" customFormat="1" ht="25.5">
      <c r="A460" s="72" t="s">
        <v>625</v>
      </c>
      <c r="B460" s="54" t="s">
        <v>865</v>
      </c>
      <c r="C460" s="53" t="s">
        <v>573</v>
      </c>
      <c r="D460" s="54" t="s">
        <v>1</v>
      </c>
      <c r="E460" s="55">
        <v>100.38</v>
      </c>
      <c r="F460" s="55"/>
      <c r="G460" s="56">
        <f t="shared" si="13"/>
        <v>0</v>
      </c>
    </row>
    <row r="461" spans="1:7" s="84" customFormat="1" ht="51">
      <c r="A461" s="72" t="s">
        <v>626</v>
      </c>
      <c r="B461" s="54" t="s">
        <v>865</v>
      </c>
      <c r="C461" s="53" t="s">
        <v>728</v>
      </c>
      <c r="D461" s="54" t="s">
        <v>3</v>
      </c>
      <c r="E461" s="55">
        <v>669.2</v>
      </c>
      <c r="F461" s="55"/>
      <c r="G461" s="56">
        <f t="shared" si="13"/>
        <v>0</v>
      </c>
    </row>
    <row r="462" spans="1:7" s="84" customFormat="1" ht="25.5">
      <c r="A462" s="72" t="s">
        <v>627</v>
      </c>
      <c r="B462" s="54" t="s">
        <v>865</v>
      </c>
      <c r="C462" s="53" t="s">
        <v>574</v>
      </c>
      <c r="D462" s="54" t="s">
        <v>3</v>
      </c>
      <c r="E462" s="55">
        <v>534</v>
      </c>
      <c r="F462" s="55"/>
      <c r="G462" s="56">
        <f t="shared" si="13"/>
        <v>0</v>
      </c>
    </row>
    <row r="463" spans="1:7" s="84" customFormat="1" ht="15">
      <c r="A463" s="72" t="s">
        <v>628</v>
      </c>
      <c r="B463" s="96" t="s">
        <v>576</v>
      </c>
      <c r="C463" s="97"/>
      <c r="D463" s="54"/>
      <c r="E463" s="55"/>
      <c r="F463" s="55"/>
      <c r="G463" s="56">
        <f t="shared" si="13"/>
        <v>0</v>
      </c>
    </row>
    <row r="464" spans="1:7" s="84" customFormat="1" ht="20.25" customHeight="1">
      <c r="A464" s="72" t="s">
        <v>629</v>
      </c>
      <c r="B464" s="96" t="s">
        <v>586</v>
      </c>
      <c r="C464" s="97"/>
      <c r="D464" s="54"/>
      <c r="E464" s="55"/>
      <c r="F464" s="55"/>
      <c r="G464" s="56">
        <f t="shared" si="13"/>
        <v>0</v>
      </c>
    </row>
    <row r="465" spans="1:7" s="84" customFormat="1" ht="38.25">
      <c r="A465" s="72" t="s">
        <v>630</v>
      </c>
      <c r="B465" s="54"/>
      <c r="C465" s="53" t="s">
        <v>732</v>
      </c>
      <c r="D465" s="54" t="s">
        <v>1</v>
      </c>
      <c r="E465" s="55">
        <v>57.042</v>
      </c>
      <c r="F465" s="55"/>
      <c r="G465" s="56">
        <f t="shared" si="13"/>
        <v>0</v>
      </c>
    </row>
    <row r="466" spans="1:7" s="84" customFormat="1" ht="51">
      <c r="A466" s="72" t="s">
        <v>631</v>
      </c>
      <c r="B466" s="54"/>
      <c r="C466" s="53" t="s">
        <v>733</v>
      </c>
      <c r="D466" s="54" t="s">
        <v>1</v>
      </c>
      <c r="E466" s="55">
        <v>57.042</v>
      </c>
      <c r="F466" s="55"/>
      <c r="G466" s="56">
        <f t="shared" si="13"/>
        <v>0</v>
      </c>
    </row>
    <row r="467" spans="1:7" s="84" customFormat="1" ht="38.25">
      <c r="A467" s="72" t="s">
        <v>632</v>
      </c>
      <c r="B467" s="54"/>
      <c r="C467" s="53" t="s">
        <v>731</v>
      </c>
      <c r="D467" s="54" t="s">
        <v>1</v>
      </c>
      <c r="E467" s="55">
        <v>204.859</v>
      </c>
      <c r="F467" s="55"/>
      <c r="G467" s="56">
        <f t="shared" si="13"/>
        <v>0</v>
      </c>
    </row>
    <row r="468" spans="1:7" s="84" customFormat="1" ht="51">
      <c r="A468" s="72" t="s">
        <v>633</v>
      </c>
      <c r="B468" s="54"/>
      <c r="C468" s="53" t="s">
        <v>729</v>
      </c>
      <c r="D468" s="54" t="s">
        <v>1</v>
      </c>
      <c r="E468" s="55">
        <v>184.373</v>
      </c>
      <c r="F468" s="55"/>
      <c r="G468" s="56">
        <f t="shared" si="13"/>
        <v>0</v>
      </c>
    </row>
    <row r="469" spans="1:7" s="84" customFormat="1" ht="25.5">
      <c r="A469" s="72" t="s">
        <v>634</v>
      </c>
      <c r="B469" s="54"/>
      <c r="C469" s="53" t="s">
        <v>730</v>
      </c>
      <c r="D469" s="54" t="s">
        <v>1</v>
      </c>
      <c r="E469" s="55">
        <v>20.486</v>
      </c>
      <c r="F469" s="55"/>
      <c r="G469" s="56">
        <f t="shared" si="13"/>
        <v>0</v>
      </c>
    </row>
    <row r="470" spans="1:7" s="84" customFormat="1" ht="38.25">
      <c r="A470" s="72" t="s">
        <v>635</v>
      </c>
      <c r="B470" s="54"/>
      <c r="C470" s="53" t="s">
        <v>734</v>
      </c>
      <c r="D470" s="54" t="s">
        <v>3</v>
      </c>
      <c r="E470" s="55">
        <v>128.037</v>
      </c>
      <c r="F470" s="55"/>
      <c r="G470" s="56">
        <f t="shared" si="13"/>
        <v>0</v>
      </c>
    </row>
    <row r="471" spans="1:7" s="84" customFormat="1" ht="51">
      <c r="A471" s="72" t="s">
        <v>636</v>
      </c>
      <c r="B471" s="54"/>
      <c r="C471" s="53" t="s">
        <v>735</v>
      </c>
      <c r="D471" s="54" t="s">
        <v>3</v>
      </c>
      <c r="E471" s="55">
        <v>128.037</v>
      </c>
      <c r="F471" s="55"/>
      <c r="G471" s="56">
        <f t="shared" si="13"/>
        <v>0</v>
      </c>
    </row>
    <row r="472" spans="1:7" s="84" customFormat="1" ht="25.5">
      <c r="A472" s="72" t="s">
        <v>637</v>
      </c>
      <c r="B472" s="54"/>
      <c r="C472" s="53" t="s">
        <v>736</v>
      </c>
      <c r="D472" s="54" t="s">
        <v>1</v>
      </c>
      <c r="E472" s="55">
        <v>27.872</v>
      </c>
      <c r="F472" s="55"/>
      <c r="G472" s="56">
        <f t="shared" si="13"/>
        <v>0</v>
      </c>
    </row>
    <row r="473" spans="1:7" s="84" customFormat="1" ht="25.5">
      <c r="A473" s="72" t="s">
        <v>638</v>
      </c>
      <c r="B473" s="54"/>
      <c r="C473" s="53" t="s">
        <v>583</v>
      </c>
      <c r="D473" s="54" t="s">
        <v>0</v>
      </c>
      <c r="E473" s="55">
        <v>87.1</v>
      </c>
      <c r="F473" s="55"/>
      <c r="G473" s="56">
        <f t="shared" si="13"/>
        <v>0</v>
      </c>
    </row>
    <row r="474" spans="1:7" s="84" customFormat="1" ht="25.5">
      <c r="A474" s="72" t="s">
        <v>639</v>
      </c>
      <c r="B474" s="54"/>
      <c r="C474" s="53" t="s">
        <v>737</v>
      </c>
      <c r="D474" s="54" t="s">
        <v>254</v>
      </c>
      <c r="E474" s="55">
        <v>2</v>
      </c>
      <c r="F474" s="55"/>
      <c r="G474" s="56">
        <f t="shared" si="13"/>
        <v>0</v>
      </c>
    </row>
    <row r="475" spans="1:7" s="84" customFormat="1" ht="25.5">
      <c r="A475" s="72" t="s">
        <v>640</v>
      </c>
      <c r="B475" s="54"/>
      <c r="C475" s="53" t="s">
        <v>738</v>
      </c>
      <c r="D475" s="54" t="s">
        <v>257</v>
      </c>
      <c r="E475" s="55">
        <v>-1.97</v>
      </c>
      <c r="F475" s="55"/>
      <c r="G475" s="56">
        <f t="shared" si="13"/>
        <v>0</v>
      </c>
    </row>
    <row r="476" spans="1:7" s="84" customFormat="1" ht="38.25">
      <c r="A476" s="72" t="s">
        <v>641</v>
      </c>
      <c r="B476" s="54"/>
      <c r="C476" s="53" t="s">
        <v>739</v>
      </c>
      <c r="D476" s="54" t="s">
        <v>0</v>
      </c>
      <c r="E476" s="55">
        <v>89.6</v>
      </c>
      <c r="F476" s="55"/>
      <c r="G476" s="56">
        <f t="shared" si="13"/>
        <v>0</v>
      </c>
    </row>
    <row r="477" spans="1:7" s="84" customFormat="1" ht="20.25" customHeight="1">
      <c r="A477" s="72" t="s">
        <v>642</v>
      </c>
      <c r="B477" s="96" t="s">
        <v>585</v>
      </c>
      <c r="C477" s="97"/>
      <c r="D477" s="54"/>
      <c r="E477" s="55"/>
      <c r="F477" s="55"/>
      <c r="G477" s="56">
        <f t="shared" si="13"/>
        <v>0</v>
      </c>
    </row>
    <row r="478" spans="1:7" s="84" customFormat="1" ht="38.25">
      <c r="A478" s="72" t="s">
        <v>643</v>
      </c>
      <c r="B478" s="54"/>
      <c r="C478" s="53" t="s">
        <v>740</v>
      </c>
      <c r="D478" s="54" t="s">
        <v>1</v>
      </c>
      <c r="E478" s="55">
        <v>5.423</v>
      </c>
      <c r="F478" s="55"/>
      <c r="G478" s="56">
        <f t="shared" si="13"/>
        <v>0</v>
      </c>
    </row>
    <row r="479" spans="1:7" s="84" customFormat="1" ht="38.25">
      <c r="A479" s="72" t="s">
        <v>644</v>
      </c>
      <c r="B479" s="54"/>
      <c r="C479" s="53" t="s">
        <v>741</v>
      </c>
      <c r="D479" s="54" t="s">
        <v>1</v>
      </c>
      <c r="E479" s="55">
        <v>5.423</v>
      </c>
      <c r="F479" s="55"/>
      <c r="G479" s="56">
        <f t="shared" si="13"/>
        <v>0</v>
      </c>
    </row>
    <row r="480" spans="1:7" s="84" customFormat="1" ht="38.25">
      <c r="A480" s="72" t="s">
        <v>645</v>
      </c>
      <c r="B480" s="54"/>
      <c r="C480" s="53" t="s">
        <v>742</v>
      </c>
      <c r="D480" s="54" t="s">
        <v>1</v>
      </c>
      <c r="E480" s="55">
        <v>14.737</v>
      </c>
      <c r="F480" s="55"/>
      <c r="G480" s="56">
        <f t="shared" si="13"/>
        <v>0</v>
      </c>
    </row>
    <row r="481" spans="1:7" s="84" customFormat="1" ht="25.5">
      <c r="A481" s="72" t="s">
        <v>646</v>
      </c>
      <c r="B481" s="54"/>
      <c r="C481" s="53" t="s">
        <v>743</v>
      </c>
      <c r="D481" s="54" t="s">
        <v>1</v>
      </c>
      <c r="E481" s="55">
        <v>14.737</v>
      </c>
      <c r="F481" s="55"/>
      <c r="G481" s="56">
        <f t="shared" si="13"/>
        <v>0</v>
      </c>
    </row>
    <row r="482" spans="1:7" s="84" customFormat="1" ht="38.25">
      <c r="A482" s="72" t="s">
        <v>647</v>
      </c>
      <c r="B482" s="54"/>
      <c r="C482" s="53" t="s">
        <v>744</v>
      </c>
      <c r="D482" s="54" t="s">
        <v>3</v>
      </c>
      <c r="E482" s="55">
        <v>12.6</v>
      </c>
      <c r="F482" s="55"/>
      <c r="G482" s="56">
        <f t="shared" si="13"/>
        <v>0</v>
      </c>
    </row>
    <row r="483" spans="1:7" s="84" customFormat="1" ht="51">
      <c r="A483" s="72" t="s">
        <v>648</v>
      </c>
      <c r="B483" s="54"/>
      <c r="C483" s="53" t="s">
        <v>745</v>
      </c>
      <c r="D483" s="54" t="s">
        <v>3</v>
      </c>
      <c r="E483" s="55">
        <v>12.6</v>
      </c>
      <c r="F483" s="55"/>
      <c r="G483" s="56">
        <f t="shared" si="13"/>
        <v>0</v>
      </c>
    </row>
    <row r="484" spans="1:7" s="84" customFormat="1" ht="25.5">
      <c r="A484" s="72" t="s">
        <v>649</v>
      </c>
      <c r="B484" s="54"/>
      <c r="C484" s="53" t="s">
        <v>746</v>
      </c>
      <c r="D484" s="54" t="s">
        <v>1</v>
      </c>
      <c r="E484" s="55">
        <v>2.88</v>
      </c>
      <c r="F484" s="55"/>
      <c r="G484" s="56">
        <f t="shared" si="13"/>
        <v>0</v>
      </c>
    </row>
    <row r="485" spans="1:7" s="84" customFormat="1" ht="25.5">
      <c r="A485" s="72" t="s">
        <v>650</v>
      </c>
      <c r="B485" s="54"/>
      <c r="C485" s="53" t="s">
        <v>747</v>
      </c>
      <c r="D485" s="54" t="s">
        <v>0</v>
      </c>
      <c r="E485" s="55">
        <v>9</v>
      </c>
      <c r="F485" s="55"/>
      <c r="G485" s="56">
        <f t="shared" si="13"/>
        <v>0</v>
      </c>
    </row>
    <row r="486" spans="1:7" s="84" customFormat="1" ht="38.25">
      <c r="A486" s="72" t="s">
        <v>651</v>
      </c>
      <c r="B486" s="54"/>
      <c r="C486" s="53" t="s">
        <v>748</v>
      </c>
      <c r="D486" s="54" t="s">
        <v>1</v>
      </c>
      <c r="E486" s="55">
        <v>6.478</v>
      </c>
      <c r="F486" s="55"/>
      <c r="G486" s="56">
        <f t="shared" si="13"/>
        <v>0</v>
      </c>
    </row>
    <row r="487" spans="1:7" s="84" customFormat="1" ht="25.5">
      <c r="A487" s="72" t="s">
        <v>652</v>
      </c>
      <c r="B487" s="54"/>
      <c r="C487" s="53" t="s">
        <v>591</v>
      </c>
      <c r="D487" s="54" t="s">
        <v>590</v>
      </c>
      <c r="E487" s="55">
        <v>2.562</v>
      </c>
      <c r="F487" s="55"/>
      <c r="G487" s="56">
        <f t="shared" si="13"/>
        <v>0</v>
      </c>
    </row>
    <row r="488" spans="1:7" s="84" customFormat="1" ht="25.5">
      <c r="A488" s="72" t="s">
        <v>653</v>
      </c>
      <c r="B488" s="54"/>
      <c r="C488" s="53" t="s">
        <v>592</v>
      </c>
      <c r="D488" s="54" t="s">
        <v>593</v>
      </c>
      <c r="E488" s="55">
        <v>342.46</v>
      </c>
      <c r="F488" s="55"/>
      <c r="G488" s="56">
        <f t="shared" si="13"/>
        <v>0</v>
      </c>
    </row>
    <row r="489" spans="1:7" s="84" customFormat="1" ht="15">
      <c r="A489" s="72" t="s">
        <v>654</v>
      </c>
      <c r="B489" s="54"/>
      <c r="C489" s="53" t="s">
        <v>594</v>
      </c>
      <c r="D489" s="54" t="s">
        <v>1</v>
      </c>
      <c r="E489" s="55">
        <v>1.252</v>
      </c>
      <c r="F489" s="55"/>
      <c r="G489" s="56">
        <f t="shared" si="13"/>
        <v>0</v>
      </c>
    </row>
    <row r="490" spans="1:7" s="84" customFormat="1" ht="25.5">
      <c r="A490" s="72" t="s">
        <v>655</v>
      </c>
      <c r="B490" s="54"/>
      <c r="C490" s="53" t="s">
        <v>595</v>
      </c>
      <c r="D490" s="54" t="s">
        <v>3</v>
      </c>
      <c r="E490" s="55">
        <v>16.808</v>
      </c>
      <c r="F490" s="55"/>
      <c r="G490" s="56">
        <f t="shared" si="13"/>
        <v>0</v>
      </c>
    </row>
    <row r="491" spans="1:7" s="84" customFormat="1" ht="15">
      <c r="A491" s="72" t="s">
        <v>656</v>
      </c>
      <c r="B491" s="54"/>
      <c r="C491" s="53" t="s">
        <v>596</v>
      </c>
      <c r="D491" s="54" t="s">
        <v>3</v>
      </c>
      <c r="E491" s="55">
        <v>16.808</v>
      </c>
      <c r="F491" s="55"/>
      <c r="G491" s="56">
        <f t="shared" si="13"/>
        <v>0</v>
      </c>
    </row>
    <row r="492" spans="1:7" s="84" customFormat="1" ht="21" customHeight="1">
      <c r="A492" s="72" t="s">
        <v>657</v>
      </c>
      <c r="B492" s="96" t="s">
        <v>597</v>
      </c>
      <c r="C492" s="97"/>
      <c r="D492" s="54"/>
      <c r="E492" s="55"/>
      <c r="F492" s="55"/>
      <c r="G492" s="56">
        <f t="shared" si="13"/>
        <v>0</v>
      </c>
    </row>
    <row r="493" spans="1:7" s="84" customFormat="1" ht="38.25">
      <c r="A493" s="72" t="s">
        <v>658</v>
      </c>
      <c r="B493" s="54"/>
      <c r="C493" s="53" t="s">
        <v>740</v>
      </c>
      <c r="D493" s="54" t="s">
        <v>1</v>
      </c>
      <c r="E493" s="55">
        <v>5.423</v>
      </c>
      <c r="F493" s="55"/>
      <c r="G493" s="56">
        <f t="shared" si="13"/>
        <v>0</v>
      </c>
    </row>
    <row r="494" spans="1:7" s="84" customFormat="1" ht="38.25">
      <c r="A494" s="72" t="s">
        <v>659</v>
      </c>
      <c r="B494" s="54"/>
      <c r="C494" s="53" t="s">
        <v>741</v>
      </c>
      <c r="D494" s="54" t="s">
        <v>1</v>
      </c>
      <c r="E494" s="55">
        <v>5.423</v>
      </c>
      <c r="F494" s="55"/>
      <c r="G494" s="56">
        <f t="shared" si="13"/>
        <v>0</v>
      </c>
    </row>
    <row r="495" spans="1:7" s="84" customFormat="1" ht="38.25">
      <c r="A495" s="72" t="s">
        <v>660</v>
      </c>
      <c r="B495" s="54"/>
      <c r="C495" s="53" t="s">
        <v>742</v>
      </c>
      <c r="D495" s="54" t="s">
        <v>1</v>
      </c>
      <c r="E495" s="55">
        <v>17.617</v>
      </c>
      <c r="F495" s="55"/>
      <c r="G495" s="56">
        <f t="shared" si="13"/>
        <v>0</v>
      </c>
    </row>
    <row r="496" spans="1:7" s="84" customFormat="1" ht="25.5">
      <c r="A496" s="72" t="s">
        <v>661</v>
      </c>
      <c r="B496" s="54"/>
      <c r="C496" s="53" t="s">
        <v>743</v>
      </c>
      <c r="D496" s="54" t="s">
        <v>1</v>
      </c>
      <c r="E496" s="55">
        <v>17.617</v>
      </c>
      <c r="F496" s="55"/>
      <c r="G496" s="56">
        <f t="shared" si="13"/>
        <v>0</v>
      </c>
    </row>
    <row r="497" spans="1:7" s="84" customFormat="1" ht="38.25">
      <c r="A497" s="72" t="s">
        <v>662</v>
      </c>
      <c r="B497" s="54"/>
      <c r="C497" s="53" t="s">
        <v>749</v>
      </c>
      <c r="D497" s="54" t="s">
        <v>3</v>
      </c>
      <c r="E497" s="55">
        <v>14.4</v>
      </c>
      <c r="F497" s="55"/>
      <c r="G497" s="56">
        <f t="shared" si="13"/>
        <v>0</v>
      </c>
    </row>
    <row r="498" spans="1:7" s="84" customFormat="1" ht="51">
      <c r="A498" s="72" t="s">
        <v>663</v>
      </c>
      <c r="B498" s="54"/>
      <c r="C498" s="53" t="s">
        <v>750</v>
      </c>
      <c r="D498" s="54" t="s">
        <v>3</v>
      </c>
      <c r="E498" s="55">
        <v>14.4</v>
      </c>
      <c r="F498" s="55"/>
      <c r="G498" s="56">
        <f t="shared" si="13"/>
        <v>0</v>
      </c>
    </row>
    <row r="499" spans="1:7" s="84" customFormat="1" ht="25.5">
      <c r="A499" s="72" t="s">
        <v>664</v>
      </c>
      <c r="B499" s="54"/>
      <c r="C499" s="53" t="s">
        <v>584</v>
      </c>
      <c r="D499" s="54" t="s">
        <v>1</v>
      </c>
      <c r="E499" s="55">
        <v>2.88</v>
      </c>
      <c r="F499" s="55"/>
      <c r="G499" s="56">
        <f t="shared" si="13"/>
        <v>0</v>
      </c>
    </row>
    <row r="500" spans="1:7" s="84" customFormat="1" ht="25.5">
      <c r="A500" s="72" t="s">
        <v>665</v>
      </c>
      <c r="B500" s="54"/>
      <c r="C500" s="53" t="s">
        <v>756</v>
      </c>
      <c r="D500" s="54" t="s">
        <v>0</v>
      </c>
      <c r="E500" s="55">
        <v>9</v>
      </c>
      <c r="F500" s="55"/>
      <c r="G500" s="56">
        <f t="shared" si="13"/>
        <v>0</v>
      </c>
    </row>
    <row r="501" spans="1:7" s="84" customFormat="1" ht="38.25">
      <c r="A501" s="72" t="s">
        <v>666</v>
      </c>
      <c r="B501" s="54"/>
      <c r="C501" s="53" t="s">
        <v>748</v>
      </c>
      <c r="D501" s="54" t="s">
        <v>1</v>
      </c>
      <c r="E501" s="55">
        <v>6.627</v>
      </c>
      <c r="F501" s="55"/>
      <c r="G501" s="56">
        <f t="shared" si="13"/>
        <v>0</v>
      </c>
    </row>
    <row r="502" spans="1:7" s="84" customFormat="1" ht="25.5">
      <c r="A502" s="72" t="s">
        <v>667</v>
      </c>
      <c r="B502" s="54"/>
      <c r="C502" s="53" t="s">
        <v>755</v>
      </c>
      <c r="D502" s="54" t="s">
        <v>590</v>
      </c>
      <c r="E502" s="55">
        <v>2.562</v>
      </c>
      <c r="F502" s="55"/>
      <c r="G502" s="56">
        <f aca="true" t="shared" si="14" ref="G502:G522">ROUND(E502*F502,2)</f>
        <v>0</v>
      </c>
    </row>
    <row r="503" spans="1:7" s="84" customFormat="1" ht="25.5">
      <c r="A503" s="72" t="s">
        <v>668</v>
      </c>
      <c r="B503" s="54"/>
      <c r="C503" s="53" t="s">
        <v>592</v>
      </c>
      <c r="D503" s="54" t="s">
        <v>593</v>
      </c>
      <c r="E503" s="55">
        <v>342.46</v>
      </c>
      <c r="F503" s="55"/>
      <c r="G503" s="56">
        <f t="shared" si="14"/>
        <v>0</v>
      </c>
    </row>
    <row r="504" spans="1:7" s="84" customFormat="1" ht="15">
      <c r="A504" s="72" t="s">
        <v>669</v>
      </c>
      <c r="B504" s="54"/>
      <c r="C504" s="53" t="s">
        <v>594</v>
      </c>
      <c r="D504" s="54" t="s">
        <v>1</v>
      </c>
      <c r="E504" s="55">
        <v>1.252</v>
      </c>
      <c r="F504" s="55"/>
      <c r="G504" s="56">
        <f t="shared" si="14"/>
        <v>0</v>
      </c>
    </row>
    <row r="505" spans="1:7" s="84" customFormat="1" ht="25.5">
      <c r="A505" s="72" t="s">
        <v>670</v>
      </c>
      <c r="B505" s="54"/>
      <c r="C505" s="53" t="s">
        <v>595</v>
      </c>
      <c r="D505" s="54" t="s">
        <v>3</v>
      </c>
      <c r="E505" s="55">
        <v>16.808</v>
      </c>
      <c r="F505" s="55"/>
      <c r="G505" s="56">
        <f t="shared" si="14"/>
        <v>0</v>
      </c>
    </row>
    <row r="506" spans="1:7" s="84" customFormat="1" ht="15">
      <c r="A506" s="72" t="s">
        <v>671</v>
      </c>
      <c r="B506" s="54"/>
      <c r="C506" s="53" t="s">
        <v>596</v>
      </c>
      <c r="D506" s="54" t="s">
        <v>3</v>
      </c>
      <c r="E506" s="55">
        <v>16.808</v>
      </c>
      <c r="F506" s="55"/>
      <c r="G506" s="56">
        <f t="shared" si="14"/>
        <v>0</v>
      </c>
    </row>
    <row r="507" spans="1:7" s="84" customFormat="1" ht="15">
      <c r="A507" s="72" t="s">
        <v>672</v>
      </c>
      <c r="B507" s="96" t="s">
        <v>598</v>
      </c>
      <c r="C507" s="97"/>
      <c r="D507" s="54"/>
      <c r="E507" s="55"/>
      <c r="F507" s="55"/>
      <c r="G507" s="56">
        <f t="shared" si="14"/>
        <v>0</v>
      </c>
    </row>
    <row r="508" spans="1:7" s="84" customFormat="1" ht="38.25">
      <c r="A508" s="72" t="s">
        <v>673</v>
      </c>
      <c r="B508" s="54"/>
      <c r="C508" s="53" t="s">
        <v>588</v>
      </c>
      <c r="D508" s="54" t="s">
        <v>1</v>
      </c>
      <c r="E508" s="55">
        <v>6.026</v>
      </c>
      <c r="F508" s="55"/>
      <c r="G508" s="56">
        <f t="shared" si="14"/>
        <v>0</v>
      </c>
    </row>
    <row r="509" spans="1:7" s="84" customFormat="1" ht="38.25">
      <c r="A509" s="72" t="s">
        <v>674</v>
      </c>
      <c r="B509" s="54"/>
      <c r="C509" s="53" t="s">
        <v>741</v>
      </c>
      <c r="D509" s="54" t="s">
        <v>1</v>
      </c>
      <c r="E509" s="55">
        <v>6.026</v>
      </c>
      <c r="F509" s="55"/>
      <c r="G509" s="56">
        <f t="shared" si="14"/>
        <v>0</v>
      </c>
    </row>
    <row r="510" spans="1:7" s="84" customFormat="1" ht="38.25">
      <c r="A510" s="72" t="s">
        <v>675</v>
      </c>
      <c r="B510" s="54"/>
      <c r="C510" s="53" t="s">
        <v>587</v>
      </c>
      <c r="D510" s="54" t="s">
        <v>1</v>
      </c>
      <c r="E510" s="55">
        <v>19.414</v>
      </c>
      <c r="F510" s="55"/>
      <c r="G510" s="56">
        <f t="shared" si="14"/>
        <v>0</v>
      </c>
    </row>
    <row r="511" spans="1:7" s="84" customFormat="1" ht="51">
      <c r="A511" s="72" t="s">
        <v>676</v>
      </c>
      <c r="B511" s="54"/>
      <c r="C511" s="53" t="s">
        <v>751</v>
      </c>
      <c r="D511" s="54" t="s">
        <v>1</v>
      </c>
      <c r="E511" s="55">
        <v>17.473</v>
      </c>
      <c r="F511" s="55"/>
      <c r="G511" s="56">
        <f t="shared" si="14"/>
        <v>0</v>
      </c>
    </row>
    <row r="512" spans="1:7" s="84" customFormat="1" ht="25.5">
      <c r="A512" s="72" t="s">
        <v>677</v>
      </c>
      <c r="B512" s="54"/>
      <c r="C512" s="53" t="s">
        <v>743</v>
      </c>
      <c r="D512" s="54" t="s">
        <v>1</v>
      </c>
      <c r="E512" s="55">
        <v>1.941</v>
      </c>
      <c r="F512" s="55"/>
      <c r="G512" s="56">
        <f t="shared" si="14"/>
        <v>0</v>
      </c>
    </row>
    <row r="513" spans="1:7" s="84" customFormat="1" ht="38.25">
      <c r="A513" s="72" t="s">
        <v>678</v>
      </c>
      <c r="B513" s="54"/>
      <c r="C513" s="53" t="s">
        <v>749</v>
      </c>
      <c r="D513" s="54" t="s">
        <v>3</v>
      </c>
      <c r="E513" s="55">
        <v>15.9</v>
      </c>
      <c r="F513" s="55"/>
      <c r="G513" s="56">
        <f t="shared" si="14"/>
        <v>0</v>
      </c>
    </row>
    <row r="514" spans="1:7" s="84" customFormat="1" ht="51">
      <c r="A514" s="72" t="s">
        <v>679</v>
      </c>
      <c r="B514" s="54"/>
      <c r="C514" s="53" t="s">
        <v>752</v>
      </c>
      <c r="D514" s="54" t="s">
        <v>3</v>
      </c>
      <c r="E514" s="55">
        <v>19.9</v>
      </c>
      <c r="F514" s="55"/>
      <c r="G514" s="56">
        <f t="shared" si="14"/>
        <v>0</v>
      </c>
    </row>
    <row r="515" spans="1:7" s="84" customFormat="1" ht="25.5">
      <c r="A515" s="72" t="s">
        <v>680</v>
      </c>
      <c r="B515" s="54"/>
      <c r="C515" s="53" t="s">
        <v>736</v>
      </c>
      <c r="D515" s="54" t="s">
        <v>1</v>
      </c>
      <c r="E515" s="55">
        <v>3.2</v>
      </c>
      <c r="F515" s="55"/>
      <c r="G515" s="56">
        <f t="shared" si="14"/>
        <v>0</v>
      </c>
    </row>
    <row r="516" spans="1:7" s="84" customFormat="1" ht="25.5">
      <c r="A516" s="72" t="s">
        <v>681</v>
      </c>
      <c r="B516" s="54"/>
      <c r="C516" s="53" t="s">
        <v>754</v>
      </c>
      <c r="D516" s="54" t="s">
        <v>0</v>
      </c>
      <c r="E516" s="55">
        <v>10</v>
      </c>
      <c r="F516" s="55"/>
      <c r="G516" s="56">
        <f t="shared" si="14"/>
        <v>0</v>
      </c>
    </row>
    <row r="517" spans="1:7" s="84" customFormat="1" ht="38.25">
      <c r="A517" s="72" t="s">
        <v>682</v>
      </c>
      <c r="B517" s="54"/>
      <c r="C517" s="53" t="s">
        <v>589</v>
      </c>
      <c r="D517" s="54" t="s">
        <v>1</v>
      </c>
      <c r="E517" s="55">
        <v>7.168</v>
      </c>
      <c r="F517" s="55"/>
      <c r="G517" s="56">
        <f t="shared" si="14"/>
        <v>0</v>
      </c>
    </row>
    <row r="518" spans="1:7" s="84" customFormat="1" ht="25.5">
      <c r="A518" s="72" t="s">
        <v>683</v>
      </c>
      <c r="B518" s="54"/>
      <c r="C518" s="53" t="s">
        <v>753</v>
      </c>
      <c r="D518" s="54" t="s">
        <v>590</v>
      </c>
      <c r="E518" s="55">
        <v>2.562</v>
      </c>
      <c r="F518" s="55"/>
      <c r="G518" s="56">
        <f t="shared" si="14"/>
        <v>0</v>
      </c>
    </row>
    <row r="519" spans="1:7" s="84" customFormat="1" ht="25.5">
      <c r="A519" s="72" t="s">
        <v>684</v>
      </c>
      <c r="B519" s="54"/>
      <c r="C519" s="53" t="s">
        <v>592</v>
      </c>
      <c r="D519" s="54" t="s">
        <v>593</v>
      </c>
      <c r="E519" s="55">
        <v>342.46</v>
      </c>
      <c r="F519" s="55"/>
      <c r="G519" s="56">
        <f t="shared" si="14"/>
        <v>0</v>
      </c>
    </row>
    <row r="520" spans="1:7" s="84" customFormat="1" ht="15">
      <c r="A520" s="72" t="s">
        <v>685</v>
      </c>
      <c r="B520" s="54"/>
      <c r="C520" s="53" t="s">
        <v>594</v>
      </c>
      <c r="D520" s="54" t="s">
        <v>1</v>
      </c>
      <c r="E520" s="55">
        <v>1.252</v>
      </c>
      <c r="F520" s="55"/>
      <c r="G520" s="56">
        <f t="shared" si="14"/>
        <v>0</v>
      </c>
    </row>
    <row r="521" spans="1:7" s="84" customFormat="1" ht="25.5">
      <c r="A521" s="72" t="s">
        <v>686</v>
      </c>
      <c r="B521" s="54"/>
      <c r="C521" s="53" t="s">
        <v>595</v>
      </c>
      <c r="D521" s="54" t="s">
        <v>3</v>
      </c>
      <c r="E521" s="55">
        <v>16.808</v>
      </c>
      <c r="F521" s="55"/>
      <c r="G521" s="56">
        <f t="shared" si="14"/>
        <v>0</v>
      </c>
    </row>
    <row r="522" spans="1:7" s="84" customFormat="1" ht="15">
      <c r="A522" s="72" t="s">
        <v>687</v>
      </c>
      <c r="B522" s="54"/>
      <c r="C522" s="53" t="s">
        <v>596</v>
      </c>
      <c r="D522" s="54" t="s">
        <v>3</v>
      </c>
      <c r="E522" s="55">
        <v>16.808</v>
      </c>
      <c r="F522" s="55"/>
      <c r="G522" s="56">
        <f t="shared" si="14"/>
        <v>0</v>
      </c>
    </row>
    <row r="523" spans="1:7" ht="15">
      <c r="A523" s="74"/>
      <c r="B523" s="18"/>
      <c r="C523" s="16"/>
      <c r="D523" s="17"/>
      <c r="E523" s="33"/>
      <c r="F523" s="26" t="s">
        <v>19</v>
      </c>
      <c r="G523" s="19">
        <f>SUM(G11:G522)</f>
        <v>0</v>
      </c>
    </row>
    <row r="524" spans="1:7" ht="15">
      <c r="A524" s="74"/>
      <c r="B524" s="18"/>
      <c r="C524" s="16"/>
      <c r="D524" s="17"/>
      <c r="E524" s="33"/>
      <c r="F524" s="26" t="s">
        <v>10</v>
      </c>
      <c r="G524" s="19">
        <f>G525-G523</f>
        <v>0</v>
      </c>
    </row>
    <row r="525" spans="1:7" ht="15">
      <c r="A525" s="74"/>
      <c r="B525" s="18"/>
      <c r="C525" s="16"/>
      <c r="D525" s="17"/>
      <c r="E525" s="33"/>
      <c r="F525" s="26" t="s">
        <v>20</v>
      </c>
      <c r="G525" s="19">
        <f>ROUND(G523*1.23,2)</f>
        <v>0</v>
      </c>
    </row>
    <row r="526" spans="1:7" ht="15">
      <c r="A526" s="75"/>
      <c r="B526" s="59"/>
      <c r="C526" s="60"/>
      <c r="D526" s="58"/>
      <c r="E526" s="33"/>
      <c r="F526" s="33"/>
      <c r="G526" s="33"/>
    </row>
    <row r="527" spans="1:7" ht="15">
      <c r="A527" s="75"/>
      <c r="B527" s="59"/>
      <c r="C527" s="60"/>
      <c r="D527" s="58"/>
      <c r="E527" s="33"/>
      <c r="F527" s="33"/>
      <c r="G527" s="33"/>
    </row>
    <row r="528" spans="1:7" ht="15">
      <c r="A528" s="76"/>
      <c r="B528" s="62"/>
      <c r="C528" s="63"/>
      <c r="D528" s="61"/>
      <c r="E528" s="64"/>
      <c r="F528" s="64"/>
      <c r="G528" s="64"/>
    </row>
    <row r="529" spans="1:7" ht="15">
      <c r="A529" s="77"/>
      <c r="B529" s="35"/>
      <c r="C529" s="36"/>
      <c r="D529" s="35"/>
      <c r="E529" s="37"/>
      <c r="F529" s="37"/>
      <c r="G529" s="22"/>
    </row>
    <row r="530" spans="1:7" s="9" customFormat="1" ht="15">
      <c r="A530" s="77"/>
      <c r="B530" s="35"/>
      <c r="C530" s="36"/>
      <c r="D530" s="35"/>
      <c r="E530" s="37"/>
      <c r="F530" s="37"/>
      <c r="G530" s="22"/>
    </row>
    <row r="531" spans="1:7" s="9" customFormat="1" ht="15">
      <c r="A531" s="75"/>
      <c r="B531" s="59"/>
      <c r="C531" s="60"/>
      <c r="D531" s="58"/>
      <c r="E531" s="33"/>
      <c r="F531" s="33"/>
      <c r="G531" s="33"/>
    </row>
    <row r="532" spans="1:7" s="9" customFormat="1" ht="15">
      <c r="A532" s="76"/>
      <c r="B532" s="62"/>
      <c r="C532" s="63"/>
      <c r="D532" s="61"/>
      <c r="E532" s="64"/>
      <c r="F532" s="64"/>
      <c r="G532" s="64"/>
    </row>
    <row r="533" spans="1:7" s="9" customFormat="1" ht="15">
      <c r="A533" s="75"/>
      <c r="B533" s="59"/>
      <c r="C533" s="60"/>
      <c r="D533" s="58"/>
      <c r="E533" s="33"/>
      <c r="F533" s="33"/>
      <c r="G533" s="33"/>
    </row>
    <row r="534" spans="1:7" ht="15">
      <c r="A534" s="103" t="s">
        <v>206</v>
      </c>
      <c r="B534" s="103"/>
      <c r="C534" s="103"/>
      <c r="D534" s="103"/>
      <c r="E534" s="103"/>
      <c r="F534" s="103"/>
      <c r="G534" s="103"/>
    </row>
    <row r="535" spans="1:7" ht="15">
      <c r="A535" s="78"/>
      <c r="B535" s="38"/>
      <c r="C535" s="38"/>
      <c r="D535" s="38"/>
      <c r="E535" s="39"/>
      <c r="F535" s="39"/>
      <c r="G535" s="65"/>
    </row>
    <row r="536" spans="1:7" ht="25.5">
      <c r="A536" s="70" t="s">
        <v>12</v>
      </c>
      <c r="B536" s="12" t="s">
        <v>13</v>
      </c>
      <c r="C536" s="13" t="s">
        <v>14</v>
      </c>
      <c r="D536" s="13" t="s">
        <v>15</v>
      </c>
      <c r="E536" s="14" t="s">
        <v>16</v>
      </c>
      <c r="F536" s="15" t="s">
        <v>17</v>
      </c>
      <c r="G536" s="21" t="s">
        <v>18</v>
      </c>
    </row>
    <row r="537" spans="1:7" ht="15">
      <c r="A537" s="71">
        <v>1</v>
      </c>
      <c r="B537" s="27">
        <v>2</v>
      </c>
      <c r="C537" s="28">
        <v>3</v>
      </c>
      <c r="D537" s="29">
        <v>4</v>
      </c>
      <c r="E537" s="30">
        <v>5</v>
      </c>
      <c r="F537" s="32">
        <v>6</v>
      </c>
      <c r="G537" s="31">
        <v>7</v>
      </c>
    </row>
    <row r="538" spans="1:7" ht="15">
      <c r="A538" s="79">
        <v>1</v>
      </c>
      <c r="B538" s="41"/>
      <c r="C538" s="42" t="s">
        <v>866</v>
      </c>
      <c r="D538" s="40"/>
      <c r="E538" s="43"/>
      <c r="F538" s="44"/>
      <c r="G538" s="45">
        <f>ROUND(E538*F538,2)</f>
        <v>0</v>
      </c>
    </row>
    <row r="539" spans="1:7" ht="38.25">
      <c r="A539" s="79">
        <v>2</v>
      </c>
      <c r="B539" s="41"/>
      <c r="C539" s="46" t="s">
        <v>869</v>
      </c>
      <c r="D539" s="40" t="s">
        <v>1</v>
      </c>
      <c r="E539" s="43">
        <v>889.9</v>
      </c>
      <c r="F539" s="44"/>
      <c r="G539" s="45">
        <f>ROUND(E539*F539,2)</f>
        <v>0</v>
      </c>
    </row>
    <row r="540" spans="1:7" ht="51">
      <c r="A540" s="79">
        <f>A539+1</f>
        <v>3</v>
      </c>
      <c r="B540" s="41"/>
      <c r="C540" s="46" t="s">
        <v>868</v>
      </c>
      <c r="D540" s="40" t="s">
        <v>1</v>
      </c>
      <c r="E540" s="43">
        <v>111.24</v>
      </c>
      <c r="F540" s="44"/>
      <c r="G540" s="45">
        <f aca="true" t="shared" si="15" ref="G540:G548">ROUND(E540*F540,2)</f>
        <v>0</v>
      </c>
    </row>
    <row r="541" spans="1:7" ht="51">
      <c r="A541" s="79">
        <f aca="true" t="shared" si="16" ref="A541:A547">A540+1</f>
        <v>4</v>
      </c>
      <c r="B541" s="41"/>
      <c r="C541" s="46" t="s">
        <v>867</v>
      </c>
      <c r="D541" s="40" t="s">
        <v>1</v>
      </c>
      <c r="E541" s="43">
        <v>1112.37</v>
      </c>
      <c r="F541" s="44"/>
      <c r="G541" s="45">
        <f t="shared" si="15"/>
        <v>0</v>
      </c>
    </row>
    <row r="542" spans="1:7" ht="51">
      <c r="A542" s="79">
        <f t="shared" si="16"/>
        <v>5</v>
      </c>
      <c r="B542" s="41"/>
      <c r="C542" s="46" t="s">
        <v>870</v>
      </c>
      <c r="D542" s="40" t="s">
        <v>1</v>
      </c>
      <c r="E542" s="43">
        <v>111.24</v>
      </c>
      <c r="F542" s="44"/>
      <c r="G542" s="45">
        <f t="shared" si="15"/>
        <v>0</v>
      </c>
    </row>
    <row r="543" spans="1:7" ht="51">
      <c r="A543" s="79">
        <f t="shared" si="16"/>
        <v>6</v>
      </c>
      <c r="B543" s="41"/>
      <c r="C543" s="46" t="s">
        <v>871</v>
      </c>
      <c r="D543" s="40" t="s">
        <v>1</v>
      </c>
      <c r="E543" s="43">
        <v>111.24</v>
      </c>
      <c r="F543" s="44"/>
      <c r="G543" s="45">
        <f t="shared" si="15"/>
        <v>0</v>
      </c>
    </row>
    <row r="544" spans="1:7" ht="63.75">
      <c r="A544" s="79">
        <f t="shared" si="16"/>
        <v>7</v>
      </c>
      <c r="B544" s="41"/>
      <c r="C544" s="46" t="s">
        <v>872</v>
      </c>
      <c r="D544" s="40" t="s">
        <v>1</v>
      </c>
      <c r="E544" s="43">
        <v>111.24</v>
      </c>
      <c r="F544" s="44"/>
      <c r="G544" s="45">
        <f t="shared" si="15"/>
        <v>0</v>
      </c>
    </row>
    <row r="545" spans="1:7" ht="25.5">
      <c r="A545" s="79">
        <f t="shared" si="16"/>
        <v>8</v>
      </c>
      <c r="B545" s="41"/>
      <c r="C545" s="46" t="s">
        <v>873</v>
      </c>
      <c r="D545" s="40" t="s">
        <v>3</v>
      </c>
      <c r="E545" s="43">
        <v>4914.49</v>
      </c>
      <c r="F545" s="44"/>
      <c r="G545" s="45">
        <f t="shared" si="15"/>
        <v>0</v>
      </c>
    </row>
    <row r="546" spans="1:7" ht="25.5">
      <c r="A546" s="79">
        <f t="shared" si="16"/>
        <v>9</v>
      </c>
      <c r="B546" s="41"/>
      <c r="C546" s="46" t="s">
        <v>757</v>
      </c>
      <c r="D546" s="40" t="s">
        <v>3</v>
      </c>
      <c r="E546" s="43">
        <v>10543.18</v>
      </c>
      <c r="F546" s="44"/>
      <c r="G546" s="45">
        <f t="shared" si="15"/>
        <v>0</v>
      </c>
    </row>
    <row r="547" spans="1:7" ht="15">
      <c r="A547" s="79">
        <f t="shared" si="16"/>
        <v>10</v>
      </c>
      <c r="B547" s="115" t="s">
        <v>758</v>
      </c>
      <c r="C547" s="116"/>
      <c r="D547" s="40"/>
      <c r="E547" s="43"/>
      <c r="F547" s="44"/>
      <c r="G547" s="45">
        <f t="shared" si="15"/>
        <v>0</v>
      </c>
    </row>
    <row r="548" spans="1:7" ht="51">
      <c r="A548" s="79">
        <f>A547+1</f>
        <v>11</v>
      </c>
      <c r="B548" s="41"/>
      <c r="C548" s="42" t="s">
        <v>930</v>
      </c>
      <c r="D548" s="40" t="s">
        <v>5</v>
      </c>
      <c r="E548" s="43">
        <v>385.3</v>
      </c>
      <c r="F548" s="44"/>
      <c r="G548" s="45">
        <f t="shared" si="15"/>
        <v>0</v>
      </c>
    </row>
    <row r="549" spans="1:7" ht="25.5">
      <c r="A549" s="79" t="s">
        <v>875</v>
      </c>
      <c r="B549" s="41"/>
      <c r="C549" s="47" t="s">
        <v>874</v>
      </c>
      <c r="D549" s="48" t="s">
        <v>876</v>
      </c>
      <c r="E549" s="44">
        <v>256.9</v>
      </c>
      <c r="F549" s="44"/>
      <c r="G549" s="45">
        <f aca="true" t="shared" si="17" ref="G549:G576">ROUND(E549*F549,2)</f>
        <v>0</v>
      </c>
    </row>
    <row r="550" spans="1:7" ht="25.5">
      <c r="A550" s="80">
        <f>A549+1</f>
        <v>13</v>
      </c>
      <c r="B550" s="41"/>
      <c r="C550" s="47" t="s">
        <v>929</v>
      </c>
      <c r="D550" s="92" t="s">
        <v>876</v>
      </c>
      <c r="E550" s="44">
        <v>256.9</v>
      </c>
      <c r="F550" s="44"/>
      <c r="G550" s="45">
        <f t="shared" si="17"/>
        <v>0</v>
      </c>
    </row>
    <row r="551" spans="1:7" ht="25.5">
      <c r="A551" s="80" t="s">
        <v>877</v>
      </c>
      <c r="B551" s="41"/>
      <c r="C551" s="47" t="s">
        <v>891</v>
      </c>
      <c r="D551" s="48" t="s">
        <v>3</v>
      </c>
      <c r="E551" s="44">
        <v>937.68</v>
      </c>
      <c r="F551" s="44"/>
      <c r="G551" s="45">
        <f t="shared" si="17"/>
        <v>0</v>
      </c>
    </row>
    <row r="552" spans="1:7" ht="15">
      <c r="A552" s="80"/>
      <c r="B552" s="94" t="s">
        <v>759</v>
      </c>
      <c r="C552" s="95"/>
      <c r="D552" s="50"/>
      <c r="E552" s="51"/>
      <c r="F552" s="51"/>
      <c r="G552" s="45">
        <f t="shared" si="17"/>
        <v>0</v>
      </c>
    </row>
    <row r="553" spans="1:7" ht="38.25">
      <c r="A553" s="80" t="s">
        <v>878</v>
      </c>
      <c r="B553" s="41"/>
      <c r="C553" s="47" t="s">
        <v>869</v>
      </c>
      <c r="D553" s="48" t="s">
        <v>1</v>
      </c>
      <c r="E553" s="44">
        <v>62.223</v>
      </c>
      <c r="F553" s="44"/>
      <c r="G553" s="45">
        <f t="shared" si="17"/>
        <v>0</v>
      </c>
    </row>
    <row r="554" spans="1:7" ht="51">
      <c r="A554" s="80">
        <f aca="true" t="shared" si="18" ref="A554:A559">A553+1</f>
        <v>16</v>
      </c>
      <c r="B554" s="41"/>
      <c r="C554" s="47" t="s">
        <v>883</v>
      </c>
      <c r="D554" s="48" t="s">
        <v>1</v>
      </c>
      <c r="E554" s="44">
        <v>62.235</v>
      </c>
      <c r="F554" s="44"/>
      <c r="G554" s="45">
        <f t="shared" si="17"/>
        <v>0</v>
      </c>
    </row>
    <row r="555" spans="1:7" ht="38.25">
      <c r="A555" s="80">
        <f t="shared" si="18"/>
        <v>17</v>
      </c>
      <c r="B555" s="41"/>
      <c r="C555" s="47" t="s">
        <v>884</v>
      </c>
      <c r="D555" s="48" t="s">
        <v>1</v>
      </c>
      <c r="E555" s="44">
        <v>217.093</v>
      </c>
      <c r="F555" s="44"/>
      <c r="G555" s="45">
        <f t="shared" si="17"/>
        <v>0</v>
      </c>
    </row>
    <row r="556" spans="1:7" ht="51">
      <c r="A556" s="80">
        <f t="shared" si="18"/>
        <v>18</v>
      </c>
      <c r="B556" s="41"/>
      <c r="C556" s="47" t="s">
        <v>921</v>
      </c>
      <c r="D556" s="48" t="s">
        <v>1</v>
      </c>
      <c r="E556" s="44">
        <v>195.384</v>
      </c>
      <c r="F556" s="44"/>
      <c r="G556" s="45">
        <f t="shared" si="17"/>
        <v>0</v>
      </c>
    </row>
    <row r="557" spans="1:7" ht="25.5">
      <c r="A557" s="80">
        <f t="shared" si="18"/>
        <v>19</v>
      </c>
      <c r="B557" s="41"/>
      <c r="C557" s="47" t="s">
        <v>885</v>
      </c>
      <c r="D557" s="48" t="s">
        <v>1</v>
      </c>
      <c r="E557" s="44">
        <v>21.709</v>
      </c>
      <c r="F557" s="44"/>
      <c r="G557" s="45">
        <f t="shared" si="17"/>
        <v>0</v>
      </c>
    </row>
    <row r="558" spans="1:7" ht="51">
      <c r="A558" s="80">
        <f t="shared" si="18"/>
        <v>20</v>
      </c>
      <c r="B558" s="41"/>
      <c r="C558" s="47" t="s">
        <v>928</v>
      </c>
      <c r="D558" s="48" t="s">
        <v>3</v>
      </c>
      <c r="E558" s="44">
        <v>174.58</v>
      </c>
      <c r="F558" s="44"/>
      <c r="G558" s="45">
        <f t="shared" si="17"/>
        <v>0</v>
      </c>
    </row>
    <row r="559" spans="1:7" ht="51">
      <c r="A559" s="80">
        <f t="shared" si="18"/>
        <v>21</v>
      </c>
      <c r="B559" s="41"/>
      <c r="C559" s="47" t="s">
        <v>927</v>
      </c>
      <c r="D559" s="48" t="s">
        <v>3</v>
      </c>
      <c r="E559" s="44">
        <v>174.58</v>
      </c>
      <c r="F559" s="44"/>
      <c r="G559" s="45">
        <f t="shared" si="17"/>
        <v>0</v>
      </c>
    </row>
    <row r="560" spans="1:7" ht="25.5">
      <c r="A560" s="81">
        <f>A559+1</f>
        <v>22</v>
      </c>
      <c r="B560" s="41"/>
      <c r="C560" s="49" t="s">
        <v>584</v>
      </c>
      <c r="D560" s="50" t="s">
        <v>1</v>
      </c>
      <c r="E560" s="51">
        <v>27.52</v>
      </c>
      <c r="F560" s="51"/>
      <c r="G560" s="45">
        <f t="shared" si="17"/>
        <v>0</v>
      </c>
    </row>
    <row r="561" spans="1:7" ht="25.5">
      <c r="A561" s="81">
        <f>A560+1</f>
        <v>23</v>
      </c>
      <c r="B561" s="41"/>
      <c r="C561" s="49" t="s">
        <v>888</v>
      </c>
      <c r="D561" s="50" t="s">
        <v>0</v>
      </c>
      <c r="E561" s="51">
        <v>86</v>
      </c>
      <c r="F561" s="51"/>
      <c r="G561" s="45">
        <f t="shared" si="17"/>
        <v>0</v>
      </c>
    </row>
    <row r="562" spans="1:7" ht="25.5">
      <c r="A562" s="81">
        <f>A561+1</f>
        <v>24</v>
      </c>
      <c r="B562" s="41"/>
      <c r="C562" s="49" t="s">
        <v>926</v>
      </c>
      <c r="D562" s="50" t="s">
        <v>254</v>
      </c>
      <c r="E562" s="51">
        <v>5</v>
      </c>
      <c r="F562" s="51"/>
      <c r="G562" s="45">
        <f t="shared" si="17"/>
        <v>0</v>
      </c>
    </row>
    <row r="563" spans="1:7" ht="38.25">
      <c r="A563" s="81">
        <f>A562+1</f>
        <v>25</v>
      </c>
      <c r="B563" s="41"/>
      <c r="C563" s="49" t="s">
        <v>925</v>
      </c>
      <c r="D563" s="93" t="s">
        <v>879</v>
      </c>
      <c r="E563" s="51">
        <v>-5.79</v>
      </c>
      <c r="F563" s="45"/>
      <c r="G563" s="45">
        <f t="shared" si="17"/>
        <v>0</v>
      </c>
    </row>
    <row r="564" spans="1:7" ht="38.25">
      <c r="A564" s="81">
        <f>A563+1</f>
        <v>26</v>
      </c>
      <c r="B564" s="41"/>
      <c r="C564" s="49" t="s">
        <v>924</v>
      </c>
      <c r="D564" s="50" t="s">
        <v>0</v>
      </c>
      <c r="E564" s="51">
        <v>76.6</v>
      </c>
      <c r="F564" s="51"/>
      <c r="G564" s="45">
        <f t="shared" si="17"/>
        <v>0</v>
      </c>
    </row>
    <row r="565" spans="1:7" ht="15">
      <c r="A565" s="81">
        <f aca="true" t="shared" si="19" ref="A565:A570">A564+1</f>
        <v>27</v>
      </c>
      <c r="B565" s="94" t="s">
        <v>760</v>
      </c>
      <c r="C565" s="95"/>
      <c r="D565" s="50"/>
      <c r="E565" s="45"/>
      <c r="F565" s="51"/>
      <c r="G565" s="45">
        <f t="shared" si="17"/>
        <v>0</v>
      </c>
    </row>
    <row r="566" spans="1:7" ht="38.25">
      <c r="A566" s="81">
        <f t="shared" si="19"/>
        <v>28</v>
      </c>
      <c r="B566" s="41"/>
      <c r="C566" s="42" t="s">
        <v>761</v>
      </c>
      <c r="D566" s="48" t="s">
        <v>1</v>
      </c>
      <c r="E566" s="44">
        <v>4.699</v>
      </c>
      <c r="F566" s="44"/>
      <c r="G566" s="45">
        <f t="shared" si="17"/>
        <v>0</v>
      </c>
    </row>
    <row r="567" spans="1:7" ht="38.25">
      <c r="A567" s="81">
        <f t="shared" si="19"/>
        <v>29</v>
      </c>
      <c r="B567" s="41"/>
      <c r="C567" s="42" t="s">
        <v>762</v>
      </c>
      <c r="D567" s="92" t="s">
        <v>880</v>
      </c>
      <c r="E567" s="44">
        <v>2.396</v>
      </c>
      <c r="F567" s="44"/>
      <c r="G567" s="45">
        <f t="shared" si="17"/>
        <v>0</v>
      </c>
    </row>
    <row r="568" spans="1:7" ht="25.5">
      <c r="A568" s="81">
        <f t="shared" si="19"/>
        <v>30</v>
      </c>
      <c r="B568" s="41"/>
      <c r="C568" s="42" t="s">
        <v>592</v>
      </c>
      <c r="D568" s="92" t="s">
        <v>881</v>
      </c>
      <c r="E568" s="44">
        <v>315.86</v>
      </c>
      <c r="F568" s="44"/>
      <c r="G568" s="45">
        <f t="shared" si="17"/>
        <v>0</v>
      </c>
    </row>
    <row r="569" spans="1:7" ht="15">
      <c r="A569" s="81">
        <f t="shared" si="19"/>
        <v>31</v>
      </c>
      <c r="B569" s="41"/>
      <c r="C569" s="42" t="s">
        <v>594</v>
      </c>
      <c r="D569" s="48" t="s">
        <v>1</v>
      </c>
      <c r="E569" s="44">
        <v>1.843</v>
      </c>
      <c r="F569" s="44"/>
      <c r="G569" s="45">
        <f t="shared" si="17"/>
        <v>0</v>
      </c>
    </row>
    <row r="570" spans="1:7" ht="25.5">
      <c r="A570" s="81">
        <f t="shared" si="19"/>
        <v>32</v>
      </c>
      <c r="B570" s="41"/>
      <c r="C570" s="42" t="s">
        <v>595</v>
      </c>
      <c r="D570" s="48" t="s">
        <v>3</v>
      </c>
      <c r="E570" s="44">
        <v>16.808</v>
      </c>
      <c r="F570" s="44"/>
      <c r="G570" s="45">
        <f t="shared" si="17"/>
        <v>0</v>
      </c>
    </row>
    <row r="571" spans="1:7" ht="15">
      <c r="A571" s="81">
        <f>A570+1</f>
        <v>33</v>
      </c>
      <c r="B571" s="41"/>
      <c r="C571" s="49" t="s">
        <v>596</v>
      </c>
      <c r="D571" s="50" t="s">
        <v>3</v>
      </c>
      <c r="E571" s="51">
        <v>16.808</v>
      </c>
      <c r="F571" s="51"/>
      <c r="G571" s="45">
        <f t="shared" si="17"/>
        <v>0</v>
      </c>
    </row>
    <row r="572" spans="1:7" ht="25.5">
      <c r="A572" s="81">
        <f>A571+1</f>
        <v>34</v>
      </c>
      <c r="B572" s="41"/>
      <c r="C572" s="49" t="s">
        <v>889</v>
      </c>
      <c r="D572" s="50" t="s">
        <v>3</v>
      </c>
      <c r="E572" s="51">
        <v>8</v>
      </c>
      <c r="F572" s="51"/>
      <c r="G572" s="45">
        <f t="shared" si="17"/>
        <v>0</v>
      </c>
    </row>
    <row r="573" spans="1:7" ht="15">
      <c r="A573" s="81">
        <f aca="true" t="shared" si="20" ref="A573:A593">A572+1</f>
        <v>35</v>
      </c>
      <c r="B573" s="41"/>
      <c r="C573" s="49" t="s">
        <v>763</v>
      </c>
      <c r="D573" s="50" t="s">
        <v>882</v>
      </c>
      <c r="E573" s="51">
        <v>19.008</v>
      </c>
      <c r="F573" s="51"/>
      <c r="G573" s="45">
        <f t="shared" si="17"/>
        <v>0</v>
      </c>
    </row>
    <row r="574" spans="1:7" ht="38.25">
      <c r="A574" s="81">
        <f t="shared" si="20"/>
        <v>36</v>
      </c>
      <c r="B574" s="41"/>
      <c r="C574" s="49" t="s">
        <v>890</v>
      </c>
      <c r="D574" s="50" t="s">
        <v>0</v>
      </c>
      <c r="E574" s="51">
        <v>11.64</v>
      </c>
      <c r="F574" s="51"/>
      <c r="G574" s="45">
        <f t="shared" si="17"/>
        <v>0</v>
      </c>
    </row>
    <row r="575" spans="1:7" ht="25.5">
      <c r="A575" s="81">
        <f t="shared" si="20"/>
        <v>37</v>
      </c>
      <c r="B575" s="41"/>
      <c r="C575" s="49" t="s">
        <v>765</v>
      </c>
      <c r="D575" s="50" t="s">
        <v>3</v>
      </c>
      <c r="E575" s="51">
        <v>0.935</v>
      </c>
      <c r="F575" s="51"/>
      <c r="G575" s="45">
        <f t="shared" si="17"/>
        <v>0</v>
      </c>
    </row>
    <row r="576" spans="1:7" ht="15">
      <c r="A576" s="81">
        <f t="shared" si="20"/>
        <v>38</v>
      </c>
      <c r="B576" s="41"/>
      <c r="C576" s="49" t="s">
        <v>766</v>
      </c>
      <c r="D576" s="50" t="s">
        <v>2</v>
      </c>
      <c r="E576" s="51">
        <v>9</v>
      </c>
      <c r="F576" s="51"/>
      <c r="G576" s="45">
        <f t="shared" si="17"/>
        <v>0</v>
      </c>
    </row>
    <row r="577" spans="1:7" ht="15">
      <c r="A577" s="81">
        <f t="shared" si="20"/>
        <v>39</v>
      </c>
      <c r="B577" s="94" t="s">
        <v>767</v>
      </c>
      <c r="C577" s="95"/>
      <c r="D577" s="50"/>
      <c r="E577" s="51"/>
      <c r="F577" s="51"/>
      <c r="G577" s="45">
        <f>ROUND(E574*F574,2)</f>
        <v>0</v>
      </c>
    </row>
    <row r="578" spans="1:7" s="83" customFormat="1" ht="25.5">
      <c r="A578" s="81">
        <f t="shared" si="20"/>
        <v>40</v>
      </c>
      <c r="B578" s="41"/>
      <c r="C578" s="49" t="s">
        <v>889</v>
      </c>
      <c r="D578" s="50" t="s">
        <v>3</v>
      </c>
      <c r="E578" s="51">
        <v>5.67</v>
      </c>
      <c r="F578" s="51"/>
      <c r="G578" s="45">
        <f>ROUND(E575*F575,2)</f>
        <v>0</v>
      </c>
    </row>
    <row r="579" spans="1:7" s="83" customFormat="1" ht="15">
      <c r="A579" s="81">
        <f t="shared" si="20"/>
        <v>41</v>
      </c>
      <c r="B579" s="41"/>
      <c r="C579" s="49" t="s">
        <v>768</v>
      </c>
      <c r="D579" s="50" t="s">
        <v>1</v>
      </c>
      <c r="E579" s="51">
        <v>0.588</v>
      </c>
      <c r="F579" s="51"/>
      <c r="G579" s="45">
        <f>ROUND(E576*F576,2)</f>
        <v>0</v>
      </c>
    </row>
    <row r="580" spans="1:7" s="83" customFormat="1" ht="38.25">
      <c r="A580" s="81">
        <f t="shared" si="20"/>
        <v>42</v>
      </c>
      <c r="B580" s="41"/>
      <c r="C580" s="49" t="s">
        <v>890</v>
      </c>
      <c r="D580" s="50" t="s">
        <v>0</v>
      </c>
      <c r="E580" s="51">
        <v>9.6</v>
      </c>
      <c r="F580" s="51"/>
      <c r="G580" s="45">
        <f>ROUND(E577*F577,2)</f>
        <v>0</v>
      </c>
    </row>
    <row r="581" spans="1:7" s="83" customFormat="1" ht="25.5">
      <c r="A581" s="81">
        <f t="shared" si="20"/>
        <v>43</v>
      </c>
      <c r="B581" s="41"/>
      <c r="C581" s="49" t="s">
        <v>891</v>
      </c>
      <c r="D581" s="50" t="s">
        <v>3</v>
      </c>
      <c r="E581" s="51">
        <v>5.75</v>
      </c>
      <c r="F581" s="51"/>
      <c r="G581" s="45">
        <f aca="true" t="shared" si="21" ref="G581:G612">ROUND(E581*F581,2)</f>
        <v>0</v>
      </c>
    </row>
    <row r="582" spans="1:7" s="83" customFormat="1" ht="25.5">
      <c r="A582" s="81">
        <f t="shared" si="20"/>
        <v>44</v>
      </c>
      <c r="B582" s="41"/>
      <c r="C582" s="49" t="s">
        <v>892</v>
      </c>
      <c r="D582" s="50" t="s">
        <v>2</v>
      </c>
      <c r="E582" s="51">
        <v>5</v>
      </c>
      <c r="F582" s="51"/>
      <c r="G582" s="45">
        <f t="shared" si="21"/>
        <v>0</v>
      </c>
    </row>
    <row r="583" spans="1:7" s="83" customFormat="1" ht="15">
      <c r="A583" s="81">
        <f t="shared" si="20"/>
        <v>45</v>
      </c>
      <c r="B583" s="94" t="s">
        <v>769</v>
      </c>
      <c r="C583" s="95"/>
      <c r="D583" s="50"/>
      <c r="E583" s="51"/>
      <c r="F583" s="51"/>
      <c r="G583" s="45"/>
    </row>
    <row r="584" spans="1:7" s="83" customFormat="1" ht="38.25">
      <c r="A584" s="81">
        <f t="shared" si="20"/>
        <v>46</v>
      </c>
      <c r="B584" s="41"/>
      <c r="C584" s="49" t="s">
        <v>869</v>
      </c>
      <c r="D584" s="50" t="s">
        <v>1</v>
      </c>
      <c r="E584" s="51">
        <v>4.821</v>
      </c>
      <c r="F584" s="51"/>
      <c r="G584" s="45">
        <f t="shared" si="21"/>
        <v>0</v>
      </c>
    </row>
    <row r="585" spans="1:7" s="83" customFormat="1" ht="51">
      <c r="A585" s="81">
        <f t="shared" si="20"/>
        <v>47</v>
      </c>
      <c r="B585" s="41"/>
      <c r="C585" s="49" t="s">
        <v>883</v>
      </c>
      <c r="D585" s="50" t="s">
        <v>1</v>
      </c>
      <c r="E585" s="51">
        <v>4.821</v>
      </c>
      <c r="F585" s="51"/>
      <c r="G585" s="45">
        <f t="shared" si="21"/>
        <v>0</v>
      </c>
    </row>
    <row r="586" spans="1:7" s="83" customFormat="1" ht="38.25">
      <c r="A586" s="81">
        <f t="shared" si="20"/>
        <v>48</v>
      </c>
      <c r="B586" s="41"/>
      <c r="C586" s="49" t="s">
        <v>884</v>
      </c>
      <c r="D586" s="50" t="s">
        <v>1</v>
      </c>
      <c r="E586" s="51">
        <v>9.003</v>
      </c>
      <c r="F586" s="51"/>
      <c r="G586" s="45">
        <f t="shared" si="21"/>
        <v>0</v>
      </c>
    </row>
    <row r="587" spans="1:7" ht="25.5">
      <c r="A587" s="81">
        <f t="shared" si="20"/>
        <v>49</v>
      </c>
      <c r="B587" s="41"/>
      <c r="C587" s="49" t="s">
        <v>885</v>
      </c>
      <c r="D587" s="50" t="s">
        <v>1</v>
      </c>
      <c r="E587" s="51">
        <v>9.003</v>
      </c>
      <c r="F587" s="51"/>
      <c r="G587" s="45">
        <f t="shared" si="21"/>
        <v>0</v>
      </c>
    </row>
    <row r="588" spans="1:7" ht="38.25">
      <c r="A588" s="81">
        <f t="shared" si="20"/>
        <v>50</v>
      </c>
      <c r="B588" s="41"/>
      <c r="C588" s="49" t="s">
        <v>886</v>
      </c>
      <c r="D588" s="50" t="s">
        <v>3</v>
      </c>
      <c r="E588" s="51">
        <v>8.64</v>
      </c>
      <c r="F588" s="51"/>
      <c r="G588" s="45">
        <f t="shared" si="21"/>
        <v>0</v>
      </c>
    </row>
    <row r="589" spans="1:7" ht="51">
      <c r="A589" s="81">
        <f t="shared" si="20"/>
        <v>51</v>
      </c>
      <c r="B589" s="41"/>
      <c r="C589" s="42" t="s">
        <v>887</v>
      </c>
      <c r="D589" s="50" t="s">
        <v>3</v>
      </c>
      <c r="E589" s="51">
        <v>8.64</v>
      </c>
      <c r="F589" s="44"/>
      <c r="G589" s="45">
        <f t="shared" si="21"/>
        <v>0</v>
      </c>
    </row>
    <row r="590" spans="1:7" ht="25.5">
      <c r="A590" s="81">
        <f t="shared" si="20"/>
        <v>52</v>
      </c>
      <c r="B590" s="41"/>
      <c r="C590" s="49" t="s">
        <v>584</v>
      </c>
      <c r="D590" s="50" t="s">
        <v>1</v>
      </c>
      <c r="E590" s="51">
        <v>2.56</v>
      </c>
      <c r="F590" s="51"/>
      <c r="G590" s="45">
        <f t="shared" si="21"/>
        <v>0</v>
      </c>
    </row>
    <row r="591" spans="1:7" ht="25.5">
      <c r="A591" s="81">
        <f t="shared" si="20"/>
        <v>53</v>
      </c>
      <c r="B591" s="41"/>
      <c r="C591" s="49" t="s">
        <v>888</v>
      </c>
      <c r="D591" s="50" t="s">
        <v>0</v>
      </c>
      <c r="E591" s="51">
        <v>8</v>
      </c>
      <c r="F591" s="51"/>
      <c r="G591" s="45">
        <f t="shared" si="21"/>
        <v>0</v>
      </c>
    </row>
    <row r="592" spans="1:7" ht="38.25">
      <c r="A592" s="81">
        <f t="shared" si="20"/>
        <v>54</v>
      </c>
      <c r="B592" s="41"/>
      <c r="C592" s="49" t="s">
        <v>589</v>
      </c>
      <c r="D592" s="50" t="s">
        <v>1</v>
      </c>
      <c r="E592" s="51">
        <v>5.97</v>
      </c>
      <c r="F592" s="51"/>
      <c r="G592" s="45">
        <f t="shared" si="21"/>
        <v>0</v>
      </c>
    </row>
    <row r="593" spans="1:7" ht="38.25">
      <c r="A593" s="81">
        <f t="shared" si="20"/>
        <v>55</v>
      </c>
      <c r="B593" s="41"/>
      <c r="C593" s="49" t="s">
        <v>762</v>
      </c>
      <c r="D593" s="50" t="s">
        <v>880</v>
      </c>
      <c r="E593" s="51">
        <v>2.562</v>
      </c>
      <c r="F593" s="45"/>
      <c r="G593" s="45">
        <f t="shared" si="21"/>
        <v>0</v>
      </c>
    </row>
    <row r="594" spans="1:7" s="83" customFormat="1" ht="25.5">
      <c r="A594" s="81"/>
      <c r="B594" s="41"/>
      <c r="C594" s="49" t="s">
        <v>592</v>
      </c>
      <c r="D594" s="50" t="s">
        <v>881</v>
      </c>
      <c r="E594" s="51">
        <v>342.46</v>
      </c>
      <c r="F594" s="45"/>
      <c r="G594" s="45">
        <f t="shared" si="21"/>
        <v>0</v>
      </c>
    </row>
    <row r="595" spans="1:7" s="83" customFormat="1" ht="15">
      <c r="A595" s="81"/>
      <c r="B595" s="41"/>
      <c r="C595" s="49" t="s">
        <v>594</v>
      </c>
      <c r="D595" s="50" t="s">
        <v>1</v>
      </c>
      <c r="E595" s="51">
        <v>1.252</v>
      </c>
      <c r="F595" s="45"/>
      <c r="G595" s="45">
        <f t="shared" si="21"/>
        <v>0</v>
      </c>
    </row>
    <row r="596" spans="1:7" s="83" customFormat="1" ht="25.5">
      <c r="A596" s="81"/>
      <c r="B596" s="41"/>
      <c r="C596" s="49" t="s">
        <v>595</v>
      </c>
      <c r="D596" s="50" t="s">
        <v>3</v>
      </c>
      <c r="E596" s="51">
        <v>16.808</v>
      </c>
      <c r="F596" s="45"/>
      <c r="G596" s="45">
        <f t="shared" si="21"/>
        <v>0</v>
      </c>
    </row>
    <row r="597" spans="1:7" s="83" customFormat="1" ht="15">
      <c r="A597" s="81"/>
      <c r="B597" s="41"/>
      <c r="C597" s="49" t="s">
        <v>596</v>
      </c>
      <c r="D597" s="50" t="s">
        <v>3</v>
      </c>
      <c r="E597" s="51">
        <v>16.808</v>
      </c>
      <c r="F597" s="45"/>
      <c r="G597" s="45">
        <f t="shared" si="21"/>
        <v>0</v>
      </c>
    </row>
    <row r="598" spans="1:7" s="83" customFormat="1" ht="15">
      <c r="A598" s="81"/>
      <c r="B598" s="94" t="s">
        <v>770</v>
      </c>
      <c r="C598" s="95"/>
      <c r="D598" s="50"/>
      <c r="E598" s="51"/>
      <c r="F598" s="45"/>
      <c r="G598" s="45"/>
    </row>
    <row r="599" spans="1:7" s="83" customFormat="1" ht="38.25">
      <c r="A599" s="81"/>
      <c r="B599" s="41"/>
      <c r="C599" s="49" t="s">
        <v>869</v>
      </c>
      <c r="D599" s="50" t="s">
        <v>1</v>
      </c>
      <c r="E599" s="51">
        <v>5.423</v>
      </c>
      <c r="F599" s="45"/>
      <c r="G599" s="45">
        <f t="shared" si="21"/>
        <v>0</v>
      </c>
    </row>
    <row r="600" spans="1:7" s="83" customFormat="1" ht="51">
      <c r="A600" s="81"/>
      <c r="B600" s="41"/>
      <c r="C600" s="49" t="s">
        <v>893</v>
      </c>
      <c r="D600" s="50" t="s">
        <v>1</v>
      </c>
      <c r="E600" s="51">
        <v>5.423</v>
      </c>
      <c r="F600" s="45"/>
      <c r="G600" s="45">
        <f t="shared" si="21"/>
        <v>0</v>
      </c>
    </row>
    <row r="601" spans="1:7" s="83" customFormat="1" ht="38.25">
      <c r="A601" s="81"/>
      <c r="B601" s="41"/>
      <c r="C601" s="49" t="s">
        <v>884</v>
      </c>
      <c r="D601" s="50" t="s">
        <v>1</v>
      </c>
      <c r="E601" s="51">
        <v>9.985</v>
      </c>
      <c r="F601" s="45"/>
      <c r="G601" s="45">
        <f t="shared" si="21"/>
        <v>0</v>
      </c>
    </row>
    <row r="602" spans="1:7" s="83" customFormat="1" ht="25.5">
      <c r="A602" s="81"/>
      <c r="B602" s="41"/>
      <c r="C602" s="49" t="s">
        <v>885</v>
      </c>
      <c r="D602" s="50" t="s">
        <v>1</v>
      </c>
      <c r="E602" s="51">
        <v>9.985</v>
      </c>
      <c r="F602" s="45"/>
      <c r="G602" s="45">
        <f t="shared" si="21"/>
        <v>0</v>
      </c>
    </row>
    <row r="603" spans="1:7" s="83" customFormat="1" ht="38.25">
      <c r="A603" s="81"/>
      <c r="B603" s="41"/>
      <c r="C603" s="49" t="s">
        <v>886</v>
      </c>
      <c r="D603" s="50" t="s">
        <v>3</v>
      </c>
      <c r="E603" s="51">
        <v>9.63</v>
      </c>
      <c r="F603" s="45"/>
      <c r="G603" s="45">
        <f t="shared" si="21"/>
        <v>0</v>
      </c>
    </row>
    <row r="604" spans="1:7" s="83" customFormat="1" ht="51">
      <c r="A604" s="81"/>
      <c r="B604" s="41"/>
      <c r="C604" s="49" t="s">
        <v>887</v>
      </c>
      <c r="D604" s="50" t="s">
        <v>3</v>
      </c>
      <c r="E604" s="51">
        <v>9.63</v>
      </c>
      <c r="F604" s="45"/>
      <c r="G604" s="45">
        <f t="shared" si="21"/>
        <v>0</v>
      </c>
    </row>
    <row r="605" spans="1:7" s="83" customFormat="1" ht="25.5">
      <c r="A605" s="81"/>
      <c r="B605" s="41"/>
      <c r="C605" s="49" t="s">
        <v>584</v>
      </c>
      <c r="D605" s="50" t="s">
        <v>1</v>
      </c>
      <c r="E605" s="51">
        <v>2.88</v>
      </c>
      <c r="F605" s="45"/>
      <c r="G605" s="45">
        <f t="shared" si="21"/>
        <v>0</v>
      </c>
    </row>
    <row r="606" spans="1:7" s="83" customFormat="1" ht="25.5">
      <c r="A606" s="81"/>
      <c r="B606" s="41"/>
      <c r="C606" s="49" t="s">
        <v>888</v>
      </c>
      <c r="D606" s="50" t="s">
        <v>0</v>
      </c>
      <c r="E606" s="51">
        <v>9</v>
      </c>
      <c r="F606" s="45"/>
      <c r="G606" s="45">
        <f t="shared" si="21"/>
        <v>0</v>
      </c>
    </row>
    <row r="607" spans="1:7" s="83" customFormat="1" ht="38.25">
      <c r="A607" s="81"/>
      <c r="B607" s="41"/>
      <c r="C607" s="49" t="s">
        <v>589</v>
      </c>
      <c r="D607" s="50" t="s">
        <v>1</v>
      </c>
      <c r="E607" s="51">
        <v>5.97</v>
      </c>
      <c r="F607" s="45"/>
      <c r="G607" s="45">
        <f t="shared" si="21"/>
        <v>0</v>
      </c>
    </row>
    <row r="608" spans="1:7" s="83" customFormat="1" ht="38.25">
      <c r="A608" s="81"/>
      <c r="B608" s="41"/>
      <c r="C608" s="49" t="s">
        <v>762</v>
      </c>
      <c r="D608" s="93" t="s">
        <v>880</v>
      </c>
      <c r="E608" s="51">
        <v>2.562</v>
      </c>
      <c r="F608" s="45"/>
      <c r="G608" s="45">
        <f t="shared" si="21"/>
        <v>0</v>
      </c>
    </row>
    <row r="609" spans="1:7" s="83" customFormat="1" ht="25.5">
      <c r="A609" s="81"/>
      <c r="B609" s="41"/>
      <c r="C609" s="49" t="s">
        <v>592</v>
      </c>
      <c r="D609" s="50" t="s">
        <v>881</v>
      </c>
      <c r="E609" s="51">
        <v>342.46</v>
      </c>
      <c r="F609" s="45"/>
      <c r="G609" s="45">
        <f t="shared" si="21"/>
        <v>0</v>
      </c>
    </row>
    <row r="610" spans="1:7" s="83" customFormat="1" ht="15">
      <c r="A610" s="81"/>
      <c r="B610" s="41"/>
      <c r="C610" s="49" t="s">
        <v>594</v>
      </c>
      <c r="D610" s="50" t="s">
        <v>1</v>
      </c>
      <c r="E610" s="51">
        <v>1.252</v>
      </c>
      <c r="F610" s="45"/>
      <c r="G610" s="45">
        <f t="shared" si="21"/>
        <v>0</v>
      </c>
    </row>
    <row r="611" spans="1:7" s="85" customFormat="1" ht="25.5">
      <c r="A611" s="81"/>
      <c r="B611" s="41"/>
      <c r="C611" s="49" t="s">
        <v>595</v>
      </c>
      <c r="D611" s="50" t="s">
        <v>3</v>
      </c>
      <c r="E611" s="51">
        <v>16.808</v>
      </c>
      <c r="F611" s="45"/>
      <c r="G611" s="45">
        <f t="shared" si="21"/>
        <v>0</v>
      </c>
    </row>
    <row r="612" spans="1:7" s="85" customFormat="1" ht="15">
      <c r="A612" s="81"/>
      <c r="B612" s="41"/>
      <c r="C612" s="49" t="s">
        <v>596</v>
      </c>
      <c r="D612" s="50" t="s">
        <v>3</v>
      </c>
      <c r="E612" s="51">
        <v>16.808</v>
      </c>
      <c r="F612" s="45"/>
      <c r="G612" s="45">
        <f t="shared" si="21"/>
        <v>0</v>
      </c>
    </row>
    <row r="613" spans="1:7" s="85" customFormat="1" ht="15">
      <c r="A613" s="81"/>
      <c r="B613" s="94" t="s">
        <v>771</v>
      </c>
      <c r="C613" s="95"/>
      <c r="D613" s="50"/>
      <c r="E613" s="51"/>
      <c r="F613" s="45"/>
      <c r="G613" s="45"/>
    </row>
    <row r="614" spans="1:7" s="85" customFormat="1" ht="38.25">
      <c r="A614" s="81"/>
      <c r="B614" s="41"/>
      <c r="C614" s="49" t="s">
        <v>869</v>
      </c>
      <c r="D614" s="50" t="s">
        <v>1</v>
      </c>
      <c r="E614" s="51">
        <v>15.306</v>
      </c>
      <c r="F614" s="45"/>
      <c r="G614" s="45">
        <f aca="true" t="shared" si="22" ref="G614:G676">ROUND(E614*F614,2)</f>
        <v>0</v>
      </c>
    </row>
    <row r="615" spans="1:7" s="85" customFormat="1" ht="51">
      <c r="A615" s="81"/>
      <c r="B615" s="41"/>
      <c r="C615" s="49" t="s">
        <v>883</v>
      </c>
      <c r="D615" s="50" t="s">
        <v>1</v>
      </c>
      <c r="E615" s="51">
        <v>15.306</v>
      </c>
      <c r="F615" s="45"/>
      <c r="G615" s="45">
        <f t="shared" si="22"/>
        <v>0</v>
      </c>
    </row>
    <row r="616" spans="1:7" s="85" customFormat="1" ht="38.25">
      <c r="A616" s="81"/>
      <c r="B616" s="41"/>
      <c r="C616" s="49" t="s">
        <v>884</v>
      </c>
      <c r="D616" s="50" t="s">
        <v>1</v>
      </c>
      <c r="E616" s="51">
        <v>44.435</v>
      </c>
      <c r="F616" s="45"/>
      <c r="G616" s="45">
        <f t="shared" si="22"/>
        <v>0</v>
      </c>
    </row>
    <row r="617" spans="1:7" s="85" customFormat="1" ht="51">
      <c r="A617" s="81"/>
      <c r="B617" s="41"/>
      <c r="C617" s="49" t="s">
        <v>922</v>
      </c>
      <c r="D617" s="50" t="s">
        <v>1</v>
      </c>
      <c r="E617" s="51">
        <v>39.992</v>
      </c>
      <c r="F617" s="45"/>
      <c r="G617" s="45">
        <f t="shared" si="22"/>
        <v>0</v>
      </c>
    </row>
    <row r="618" spans="1:7" s="85" customFormat="1" ht="25.5">
      <c r="A618" s="81"/>
      <c r="B618" s="41"/>
      <c r="C618" s="49" t="s">
        <v>885</v>
      </c>
      <c r="D618" s="50" t="s">
        <v>1</v>
      </c>
      <c r="E618" s="51">
        <v>4.444</v>
      </c>
      <c r="F618" s="45"/>
      <c r="G618" s="45">
        <f t="shared" si="22"/>
        <v>0</v>
      </c>
    </row>
    <row r="619" spans="1:7" s="85" customFormat="1" ht="38.25">
      <c r="A619" s="81"/>
      <c r="B619" s="41"/>
      <c r="C619" s="49" t="s">
        <v>886</v>
      </c>
      <c r="D619" s="50" t="s">
        <v>3</v>
      </c>
      <c r="E619" s="51">
        <v>37.338</v>
      </c>
      <c r="F619" s="45"/>
      <c r="G619" s="45">
        <f t="shared" si="22"/>
        <v>0</v>
      </c>
    </row>
    <row r="620" spans="1:7" s="85" customFormat="1" ht="51">
      <c r="A620" s="81"/>
      <c r="B620" s="41"/>
      <c r="C620" s="49" t="s">
        <v>887</v>
      </c>
      <c r="D620" s="50" t="s">
        <v>3</v>
      </c>
      <c r="E620" s="51">
        <v>37.338</v>
      </c>
      <c r="F620" s="45"/>
      <c r="G620" s="45">
        <f t="shared" si="22"/>
        <v>0</v>
      </c>
    </row>
    <row r="621" spans="1:7" s="85" customFormat="1" ht="25.5">
      <c r="A621" s="81"/>
      <c r="B621" s="41"/>
      <c r="C621" s="49" t="s">
        <v>584</v>
      </c>
      <c r="D621" s="50" t="s">
        <v>1</v>
      </c>
      <c r="E621" s="51">
        <v>8.128</v>
      </c>
      <c r="F621" s="45"/>
      <c r="G621" s="45">
        <f t="shared" si="22"/>
        <v>0</v>
      </c>
    </row>
    <row r="622" spans="1:7" s="85" customFormat="1" ht="25.5">
      <c r="A622" s="81"/>
      <c r="B622" s="41"/>
      <c r="C622" s="49" t="s">
        <v>888</v>
      </c>
      <c r="D622" s="50" t="s">
        <v>0</v>
      </c>
      <c r="E622" s="51">
        <v>24.5</v>
      </c>
      <c r="F622" s="45"/>
      <c r="G622" s="45">
        <f t="shared" si="22"/>
        <v>0</v>
      </c>
    </row>
    <row r="623" spans="1:7" s="85" customFormat="1" ht="15">
      <c r="A623" s="81"/>
      <c r="B623" s="94" t="s">
        <v>772</v>
      </c>
      <c r="C623" s="95"/>
      <c r="D623" s="50"/>
      <c r="E623" s="51"/>
      <c r="F623" s="45"/>
      <c r="G623" s="45"/>
    </row>
    <row r="624" spans="1:7" s="85" customFormat="1" ht="38.25">
      <c r="A624" s="81"/>
      <c r="B624" s="41"/>
      <c r="C624" s="49" t="s">
        <v>589</v>
      </c>
      <c r="D624" s="50" t="s">
        <v>1</v>
      </c>
      <c r="E624" s="51">
        <v>3.91</v>
      </c>
      <c r="F624" s="45"/>
      <c r="G624" s="45">
        <f t="shared" si="22"/>
        <v>0</v>
      </c>
    </row>
    <row r="625" spans="1:7" s="83" customFormat="1" ht="38.25">
      <c r="A625" s="81"/>
      <c r="B625" s="41"/>
      <c r="C625" s="49" t="s">
        <v>762</v>
      </c>
      <c r="D625" s="50" t="s">
        <v>880</v>
      </c>
      <c r="E625" s="51">
        <v>2.396</v>
      </c>
      <c r="F625" s="45"/>
      <c r="G625" s="45">
        <f t="shared" si="22"/>
        <v>0</v>
      </c>
    </row>
    <row r="626" spans="1:7" s="85" customFormat="1" ht="25.5">
      <c r="A626" s="81"/>
      <c r="B626" s="41"/>
      <c r="C626" s="49" t="s">
        <v>592</v>
      </c>
      <c r="D626" s="50" t="s">
        <v>881</v>
      </c>
      <c r="E626" s="51">
        <v>315.86</v>
      </c>
      <c r="F626" s="45"/>
      <c r="G626" s="45">
        <f t="shared" si="22"/>
        <v>0</v>
      </c>
    </row>
    <row r="627" spans="1:7" s="85" customFormat="1" ht="15">
      <c r="A627" s="81"/>
      <c r="B627" s="41"/>
      <c r="C627" s="49" t="s">
        <v>594</v>
      </c>
      <c r="D627" s="50" t="s">
        <v>1</v>
      </c>
      <c r="E627" s="51">
        <v>1.843</v>
      </c>
      <c r="F627" s="45"/>
      <c r="G627" s="45">
        <f t="shared" si="22"/>
        <v>0</v>
      </c>
    </row>
    <row r="628" spans="1:7" s="85" customFormat="1" ht="25.5">
      <c r="A628" s="81"/>
      <c r="B628" s="41"/>
      <c r="C628" s="49" t="s">
        <v>595</v>
      </c>
      <c r="D628" s="50" t="s">
        <v>3</v>
      </c>
      <c r="E628" s="51">
        <v>16.808</v>
      </c>
      <c r="F628" s="45"/>
      <c r="G628" s="45">
        <f t="shared" si="22"/>
        <v>0</v>
      </c>
    </row>
    <row r="629" spans="1:7" s="85" customFormat="1" ht="15">
      <c r="A629" s="81"/>
      <c r="B629" s="41"/>
      <c r="C629" s="49" t="s">
        <v>596</v>
      </c>
      <c r="D629" s="50" t="s">
        <v>3</v>
      </c>
      <c r="E629" s="51">
        <v>16.808</v>
      </c>
      <c r="F629" s="45"/>
      <c r="G629" s="45">
        <f t="shared" si="22"/>
        <v>0</v>
      </c>
    </row>
    <row r="630" spans="1:7" s="85" customFormat="1" ht="25.5">
      <c r="A630" s="81"/>
      <c r="B630" s="41"/>
      <c r="C630" s="49" t="s">
        <v>923</v>
      </c>
      <c r="D630" s="50" t="s">
        <v>3</v>
      </c>
      <c r="E630" s="51">
        <v>8</v>
      </c>
      <c r="F630" s="45"/>
      <c r="G630" s="45">
        <f t="shared" si="22"/>
        <v>0</v>
      </c>
    </row>
    <row r="631" spans="1:7" s="85" customFormat="1" ht="15">
      <c r="A631" s="81"/>
      <c r="B631" s="41"/>
      <c r="C631" s="49" t="s">
        <v>763</v>
      </c>
      <c r="D631" s="50" t="s">
        <v>688</v>
      </c>
      <c r="E631" s="51">
        <v>19.008</v>
      </c>
      <c r="F631" s="45"/>
      <c r="G631" s="45">
        <f t="shared" si="22"/>
        <v>0</v>
      </c>
    </row>
    <row r="632" spans="1:7" s="85" customFormat="1" ht="38.25">
      <c r="A632" s="81"/>
      <c r="B632" s="41"/>
      <c r="C632" s="49" t="s">
        <v>764</v>
      </c>
      <c r="D632" s="50" t="s">
        <v>0</v>
      </c>
      <c r="E632" s="51">
        <v>11.64</v>
      </c>
      <c r="F632" s="45"/>
      <c r="G632" s="45">
        <f t="shared" si="22"/>
        <v>0</v>
      </c>
    </row>
    <row r="633" spans="1:7" s="85" customFormat="1" ht="25.5">
      <c r="A633" s="81"/>
      <c r="B633" s="41"/>
      <c r="C633" s="49" t="s">
        <v>765</v>
      </c>
      <c r="D633" s="50" t="s">
        <v>3</v>
      </c>
      <c r="E633" s="51">
        <v>0.935</v>
      </c>
      <c r="F633" s="45"/>
      <c r="G633" s="45">
        <f t="shared" si="22"/>
        <v>0</v>
      </c>
    </row>
    <row r="634" spans="1:7" s="85" customFormat="1" ht="15">
      <c r="A634" s="81"/>
      <c r="B634" s="41"/>
      <c r="C634" s="49" t="s">
        <v>766</v>
      </c>
      <c r="D634" s="50" t="s">
        <v>2</v>
      </c>
      <c r="E634" s="51">
        <v>9</v>
      </c>
      <c r="F634" s="45"/>
      <c r="G634" s="45">
        <f t="shared" si="22"/>
        <v>0</v>
      </c>
    </row>
    <row r="635" spans="1:7" s="85" customFormat="1" ht="15">
      <c r="A635" s="81"/>
      <c r="B635" s="94" t="s">
        <v>773</v>
      </c>
      <c r="C635" s="95"/>
      <c r="D635" s="50"/>
      <c r="E635" s="51"/>
      <c r="F635" s="45"/>
      <c r="G635" s="45"/>
    </row>
    <row r="636" spans="1:7" s="85" customFormat="1" ht="15">
      <c r="A636" s="81"/>
      <c r="B636" s="94" t="s">
        <v>774</v>
      </c>
      <c r="C636" s="95"/>
      <c r="D636" s="50"/>
      <c r="E636" s="51"/>
      <c r="F636" s="45"/>
      <c r="G636" s="45"/>
    </row>
    <row r="637" spans="1:7" s="85" customFormat="1" ht="38.25">
      <c r="A637" s="81"/>
      <c r="B637" s="41"/>
      <c r="C637" s="49" t="s">
        <v>869</v>
      </c>
      <c r="D637" s="50" t="s">
        <v>1</v>
      </c>
      <c r="E637" s="51">
        <v>1700.16</v>
      </c>
      <c r="F637" s="45"/>
      <c r="G637" s="45">
        <f t="shared" si="22"/>
        <v>0</v>
      </c>
    </row>
    <row r="638" spans="1:7" s="85" customFormat="1" ht="51">
      <c r="A638" s="81"/>
      <c r="B638" s="41"/>
      <c r="C638" s="49" t="s">
        <v>913</v>
      </c>
      <c r="D638" s="50" t="s">
        <v>1</v>
      </c>
      <c r="E638" s="51">
        <v>212.52</v>
      </c>
      <c r="F638" s="45"/>
      <c r="G638" s="45">
        <f t="shared" si="22"/>
        <v>0</v>
      </c>
    </row>
    <row r="639" spans="1:7" s="85" customFormat="1" ht="51">
      <c r="A639" s="81"/>
      <c r="B639" s="41"/>
      <c r="C639" s="49" t="s">
        <v>867</v>
      </c>
      <c r="D639" s="50" t="s">
        <v>1</v>
      </c>
      <c r="E639" s="51">
        <v>2125.2</v>
      </c>
      <c r="F639" s="45"/>
      <c r="G639" s="45">
        <f t="shared" si="22"/>
        <v>0</v>
      </c>
    </row>
    <row r="640" spans="1:7" s="85" customFormat="1" ht="51">
      <c r="A640" s="81"/>
      <c r="B640" s="41"/>
      <c r="C640" s="49" t="s">
        <v>870</v>
      </c>
      <c r="D640" s="50" t="s">
        <v>1</v>
      </c>
      <c r="E640" s="51">
        <v>212.52</v>
      </c>
      <c r="F640" s="45"/>
      <c r="G640" s="45">
        <f t="shared" si="22"/>
        <v>0</v>
      </c>
    </row>
    <row r="641" spans="1:7" s="85" customFormat="1" ht="51">
      <c r="A641" s="81"/>
      <c r="B641" s="41"/>
      <c r="C641" s="49" t="s">
        <v>871</v>
      </c>
      <c r="D641" s="50" t="s">
        <v>1</v>
      </c>
      <c r="E641" s="51">
        <v>212.52</v>
      </c>
      <c r="F641" s="45"/>
      <c r="G641" s="45">
        <f t="shared" si="22"/>
        <v>0</v>
      </c>
    </row>
    <row r="642" spans="1:7" s="85" customFormat="1" ht="63.75">
      <c r="A642" s="81"/>
      <c r="B642" s="41"/>
      <c r="C642" s="49" t="s">
        <v>872</v>
      </c>
      <c r="D642" s="50" t="s">
        <v>1</v>
      </c>
      <c r="E642" s="51">
        <v>212.52</v>
      </c>
      <c r="F642" s="45"/>
      <c r="G642" s="45">
        <f t="shared" si="22"/>
        <v>0</v>
      </c>
    </row>
    <row r="643" spans="1:7" s="85" customFormat="1" ht="25.5">
      <c r="A643" s="81"/>
      <c r="B643" s="41"/>
      <c r="C643" s="49" t="s">
        <v>775</v>
      </c>
      <c r="D643" s="50" t="s">
        <v>3</v>
      </c>
      <c r="E643" s="51">
        <v>727.1</v>
      </c>
      <c r="F643" s="45"/>
      <c r="G643" s="45">
        <f t="shared" si="22"/>
        <v>0</v>
      </c>
    </row>
    <row r="644" spans="1:7" s="85" customFormat="1" ht="25.5">
      <c r="A644" s="81"/>
      <c r="B644" s="41"/>
      <c r="C644" s="49" t="s">
        <v>757</v>
      </c>
      <c r="D644" s="50" t="s">
        <v>3</v>
      </c>
      <c r="E644" s="51">
        <v>727.1</v>
      </c>
      <c r="F644" s="45"/>
      <c r="G644" s="45">
        <f t="shared" si="22"/>
        <v>0</v>
      </c>
    </row>
    <row r="645" spans="1:7" s="85" customFormat="1" ht="25.5">
      <c r="A645" s="81"/>
      <c r="B645" s="41"/>
      <c r="C645" s="49" t="s">
        <v>776</v>
      </c>
      <c r="D645" s="50" t="s">
        <v>3</v>
      </c>
      <c r="E645" s="51">
        <v>302.5</v>
      </c>
      <c r="F645" s="45"/>
      <c r="G645" s="45">
        <f t="shared" si="22"/>
        <v>0</v>
      </c>
    </row>
    <row r="646" spans="1:7" s="85" customFormat="1" ht="15">
      <c r="A646" s="81"/>
      <c r="B646" s="94" t="s">
        <v>777</v>
      </c>
      <c r="C646" s="95"/>
      <c r="D646" s="50"/>
      <c r="E646" s="51"/>
      <c r="F646" s="45"/>
      <c r="G646" s="45"/>
    </row>
    <row r="647" spans="1:7" s="85" customFormat="1" ht="38.25">
      <c r="A647" s="81"/>
      <c r="B647" s="41"/>
      <c r="C647" s="49" t="s">
        <v>869</v>
      </c>
      <c r="D647" s="50" t="s">
        <v>1</v>
      </c>
      <c r="E647" s="51">
        <v>0.424</v>
      </c>
      <c r="F647" s="45"/>
      <c r="G647" s="45">
        <f t="shared" si="22"/>
        <v>0</v>
      </c>
    </row>
    <row r="648" spans="1:7" s="85" customFormat="1" ht="51">
      <c r="A648" s="81"/>
      <c r="B648" s="41"/>
      <c r="C648" s="49" t="s">
        <v>883</v>
      </c>
      <c r="D648" s="50" t="s">
        <v>1</v>
      </c>
      <c r="E648" s="51">
        <v>0.424</v>
      </c>
      <c r="F648" s="45"/>
      <c r="G648" s="45">
        <f t="shared" si="22"/>
        <v>0</v>
      </c>
    </row>
    <row r="649" spans="1:7" s="85" customFormat="1" ht="38.25">
      <c r="A649" s="81"/>
      <c r="B649" s="41"/>
      <c r="C649" s="49" t="s">
        <v>884</v>
      </c>
      <c r="D649" s="50" t="s">
        <v>1</v>
      </c>
      <c r="E649" s="51">
        <v>12.908</v>
      </c>
      <c r="F649" s="45"/>
      <c r="G649" s="45">
        <f t="shared" si="22"/>
        <v>0</v>
      </c>
    </row>
    <row r="650" spans="1:7" s="85" customFormat="1" ht="25.5">
      <c r="A650" s="81"/>
      <c r="B650" s="41"/>
      <c r="C650" s="49" t="s">
        <v>885</v>
      </c>
      <c r="D650" s="50" t="s">
        <v>1</v>
      </c>
      <c r="E650" s="51">
        <v>12.908</v>
      </c>
      <c r="F650" s="45"/>
      <c r="G650" s="45">
        <f t="shared" si="22"/>
        <v>0</v>
      </c>
    </row>
    <row r="651" spans="1:7" s="85" customFormat="1" ht="38.25">
      <c r="A651" s="81"/>
      <c r="B651" s="41"/>
      <c r="C651" s="49" t="s">
        <v>886</v>
      </c>
      <c r="D651" s="50" t="s">
        <v>3</v>
      </c>
      <c r="E651" s="51">
        <v>12.12</v>
      </c>
      <c r="F651" s="45"/>
      <c r="G651" s="45">
        <f t="shared" si="22"/>
        <v>0</v>
      </c>
    </row>
    <row r="652" spans="1:7" s="85" customFormat="1" ht="15">
      <c r="A652" s="81"/>
      <c r="B652" s="41"/>
      <c r="C652" s="49" t="s">
        <v>594</v>
      </c>
      <c r="D652" s="50" t="s">
        <v>1</v>
      </c>
      <c r="E652" s="51">
        <v>0.39</v>
      </c>
      <c r="F652" s="45"/>
      <c r="G652" s="45">
        <f t="shared" si="22"/>
        <v>0</v>
      </c>
    </row>
    <row r="653" spans="1:7" s="85" customFormat="1" ht="25.5">
      <c r="A653" s="81"/>
      <c r="B653" s="41"/>
      <c r="C653" s="49" t="s">
        <v>889</v>
      </c>
      <c r="D653" s="50" t="s">
        <v>3</v>
      </c>
      <c r="E653" s="51">
        <v>3.9</v>
      </c>
      <c r="F653" s="45"/>
      <c r="G653" s="45">
        <f t="shared" si="22"/>
        <v>0</v>
      </c>
    </row>
    <row r="654" spans="1:7" s="85" customFormat="1" ht="38.25">
      <c r="A654" s="81"/>
      <c r="B654" s="41"/>
      <c r="C654" s="49" t="s">
        <v>890</v>
      </c>
      <c r="D654" s="50" t="s">
        <v>0</v>
      </c>
      <c r="E654" s="51">
        <v>7.9</v>
      </c>
      <c r="F654" s="45"/>
      <c r="G654" s="45">
        <f t="shared" si="22"/>
        <v>0</v>
      </c>
    </row>
    <row r="655" spans="1:7" s="85" customFormat="1" ht="25.5">
      <c r="A655" s="81"/>
      <c r="B655" s="41"/>
      <c r="C655" s="49" t="s">
        <v>891</v>
      </c>
      <c r="D655" s="50" t="s">
        <v>3</v>
      </c>
      <c r="E655" s="51">
        <v>5.52</v>
      </c>
      <c r="F655" s="45"/>
      <c r="G655" s="45">
        <f t="shared" si="22"/>
        <v>0</v>
      </c>
    </row>
    <row r="656" spans="1:7" s="85" customFormat="1" ht="15">
      <c r="A656" s="81"/>
      <c r="B656" s="41"/>
      <c r="C656" s="49" t="s">
        <v>778</v>
      </c>
      <c r="D656" s="50" t="s">
        <v>0</v>
      </c>
      <c r="E656" s="51">
        <v>6</v>
      </c>
      <c r="F656" s="45"/>
      <c r="G656" s="45">
        <f t="shared" si="22"/>
        <v>0</v>
      </c>
    </row>
    <row r="657" spans="1:7" s="85" customFormat="1" ht="25.5">
      <c r="A657" s="81"/>
      <c r="B657" s="41"/>
      <c r="C657" s="49" t="s">
        <v>891</v>
      </c>
      <c r="D657" s="50" t="s">
        <v>3</v>
      </c>
      <c r="E657" s="51">
        <v>5.52</v>
      </c>
      <c r="F657" s="45"/>
      <c r="G657" s="45">
        <f t="shared" si="22"/>
        <v>0</v>
      </c>
    </row>
    <row r="658" spans="1:7" s="85" customFormat="1" ht="25.5">
      <c r="A658" s="81"/>
      <c r="B658" s="41"/>
      <c r="C658" s="49" t="s">
        <v>892</v>
      </c>
      <c r="D658" s="50" t="s">
        <v>2</v>
      </c>
      <c r="E658" s="51">
        <v>5</v>
      </c>
      <c r="F658" s="45"/>
      <c r="G658" s="45">
        <f t="shared" si="22"/>
        <v>0</v>
      </c>
    </row>
    <row r="659" spans="1:7" s="85" customFormat="1" ht="15">
      <c r="A659" s="81"/>
      <c r="B659" s="94" t="s">
        <v>779</v>
      </c>
      <c r="C659" s="95"/>
      <c r="D659" s="50"/>
      <c r="E659" s="51"/>
      <c r="F659" s="45"/>
      <c r="G659" s="45"/>
    </row>
    <row r="660" spans="1:7" s="85" customFormat="1" ht="15">
      <c r="A660" s="81"/>
      <c r="B660" s="41"/>
      <c r="C660" s="49" t="s">
        <v>594</v>
      </c>
      <c r="D660" s="50" t="s">
        <v>1</v>
      </c>
      <c r="E660" s="51">
        <v>1.6</v>
      </c>
      <c r="F660" s="45"/>
      <c r="G660" s="45">
        <f t="shared" si="22"/>
        <v>0</v>
      </c>
    </row>
    <row r="661" spans="1:7" s="85" customFormat="1" ht="25.5">
      <c r="A661" s="81"/>
      <c r="B661" s="41"/>
      <c r="C661" s="49" t="s">
        <v>780</v>
      </c>
      <c r="D661" s="50" t="s">
        <v>215</v>
      </c>
      <c r="E661" s="51">
        <v>1</v>
      </c>
      <c r="F661" s="45"/>
      <c r="G661" s="45">
        <f t="shared" si="22"/>
        <v>0</v>
      </c>
    </row>
    <row r="662" spans="1:7" s="85" customFormat="1" ht="38.25">
      <c r="A662" s="81"/>
      <c r="B662" s="41"/>
      <c r="C662" s="49" t="s">
        <v>781</v>
      </c>
      <c r="D662" s="50" t="s">
        <v>254</v>
      </c>
      <c r="E662" s="51">
        <v>1</v>
      </c>
      <c r="F662" s="45"/>
      <c r="G662" s="45">
        <f t="shared" si="22"/>
        <v>0</v>
      </c>
    </row>
    <row r="663" spans="1:7" s="85" customFormat="1" ht="51">
      <c r="A663" s="81"/>
      <c r="B663" s="41"/>
      <c r="C663" s="49" t="s">
        <v>577</v>
      </c>
      <c r="D663" s="50" t="s">
        <v>1</v>
      </c>
      <c r="E663" s="51">
        <v>8.321</v>
      </c>
      <c r="F663" s="45"/>
      <c r="G663" s="45">
        <f t="shared" si="22"/>
        <v>0</v>
      </c>
    </row>
    <row r="664" spans="1:7" s="85" customFormat="1" ht="63.75">
      <c r="A664" s="81"/>
      <c r="B664" s="41"/>
      <c r="C664" s="49" t="s">
        <v>578</v>
      </c>
      <c r="D664" s="50" t="s">
        <v>1</v>
      </c>
      <c r="E664" s="51">
        <v>8.321</v>
      </c>
      <c r="F664" s="45"/>
      <c r="G664" s="45">
        <f t="shared" si="22"/>
        <v>0</v>
      </c>
    </row>
    <row r="665" spans="1:7" s="85" customFormat="1" ht="38.25">
      <c r="A665" s="81"/>
      <c r="B665" s="41"/>
      <c r="C665" s="49" t="s">
        <v>579</v>
      </c>
      <c r="D665" s="50" t="s">
        <v>1</v>
      </c>
      <c r="E665" s="51">
        <v>34.079</v>
      </c>
      <c r="F665" s="45"/>
      <c r="G665" s="45">
        <f t="shared" si="22"/>
        <v>0</v>
      </c>
    </row>
    <row r="666" spans="1:7" s="85" customFormat="1" ht="63.75">
      <c r="A666" s="81"/>
      <c r="B666" s="41"/>
      <c r="C666" s="49" t="s">
        <v>580</v>
      </c>
      <c r="D666" s="50" t="s">
        <v>1</v>
      </c>
      <c r="E666" s="51">
        <v>30.671</v>
      </c>
      <c r="F666" s="45"/>
      <c r="G666" s="45">
        <f t="shared" si="22"/>
        <v>0</v>
      </c>
    </row>
    <row r="667" spans="1:7" s="85" customFormat="1" ht="38.25">
      <c r="A667" s="81"/>
      <c r="B667" s="41"/>
      <c r="C667" s="49" t="s">
        <v>581</v>
      </c>
      <c r="D667" s="50" t="s">
        <v>1</v>
      </c>
      <c r="E667" s="51">
        <v>3.408</v>
      </c>
      <c r="F667" s="45"/>
      <c r="G667" s="45">
        <f t="shared" si="22"/>
        <v>0</v>
      </c>
    </row>
    <row r="668" spans="1:7" s="83" customFormat="1" ht="63.75">
      <c r="A668" s="81"/>
      <c r="B668" s="41"/>
      <c r="C668" s="49" t="s">
        <v>582</v>
      </c>
      <c r="D668" s="50" t="s">
        <v>3</v>
      </c>
      <c r="E668" s="51">
        <v>42.4</v>
      </c>
      <c r="F668" s="45"/>
      <c r="G668" s="45">
        <f t="shared" si="22"/>
        <v>0</v>
      </c>
    </row>
    <row r="669" spans="1:7" s="86" customFormat="1" ht="76.5">
      <c r="A669" s="81"/>
      <c r="B669" s="41"/>
      <c r="C669" s="49" t="s">
        <v>782</v>
      </c>
      <c r="D669" s="50" t="s">
        <v>3</v>
      </c>
      <c r="E669" s="51">
        <v>42.4</v>
      </c>
      <c r="F669" s="45"/>
      <c r="G669" s="45">
        <f t="shared" si="22"/>
        <v>0</v>
      </c>
    </row>
    <row r="670" spans="1:7" s="86" customFormat="1" ht="15">
      <c r="A670" s="81"/>
      <c r="B670" s="41"/>
      <c r="C670" s="49" t="s">
        <v>783</v>
      </c>
      <c r="D670" s="50" t="s">
        <v>2</v>
      </c>
      <c r="E670" s="51">
        <v>2</v>
      </c>
      <c r="F670" s="45"/>
      <c r="G670" s="45">
        <f t="shared" si="22"/>
        <v>0</v>
      </c>
    </row>
    <row r="671" spans="1:7" s="86" customFormat="1" ht="15">
      <c r="A671" s="81"/>
      <c r="B671" s="41"/>
      <c r="C671" s="49" t="s">
        <v>784</v>
      </c>
      <c r="D671" s="50" t="s">
        <v>2</v>
      </c>
      <c r="E671" s="51">
        <v>1</v>
      </c>
      <c r="F671" s="45"/>
      <c r="G671" s="45">
        <f t="shared" si="22"/>
        <v>0</v>
      </c>
    </row>
    <row r="672" spans="1:7" s="86" customFormat="1" ht="38.25">
      <c r="A672" s="81"/>
      <c r="B672" s="41"/>
      <c r="C672" s="49" t="s">
        <v>785</v>
      </c>
      <c r="D672" s="50" t="s">
        <v>446</v>
      </c>
      <c r="E672" s="51">
        <v>1</v>
      </c>
      <c r="F672" s="45"/>
      <c r="G672" s="45">
        <f t="shared" si="22"/>
        <v>0</v>
      </c>
    </row>
    <row r="673" spans="1:7" s="86" customFormat="1" ht="51">
      <c r="A673" s="81"/>
      <c r="B673" s="41"/>
      <c r="C673" s="49" t="s">
        <v>786</v>
      </c>
      <c r="D673" s="50" t="s">
        <v>2</v>
      </c>
      <c r="E673" s="51">
        <v>1</v>
      </c>
      <c r="F673" s="45"/>
      <c r="G673" s="45">
        <f t="shared" si="22"/>
        <v>0</v>
      </c>
    </row>
    <row r="674" spans="1:7" s="83" customFormat="1" ht="25.5">
      <c r="A674" s="81"/>
      <c r="B674" s="41"/>
      <c r="C674" s="49" t="s">
        <v>787</v>
      </c>
      <c r="D674" s="50" t="s">
        <v>3</v>
      </c>
      <c r="E674" s="51">
        <v>0.5</v>
      </c>
      <c r="F674" s="45"/>
      <c r="G674" s="45">
        <f t="shared" si="22"/>
        <v>0</v>
      </c>
    </row>
    <row r="675" spans="1:7" s="86" customFormat="1" ht="15">
      <c r="A675" s="81"/>
      <c r="B675" s="94" t="s">
        <v>920</v>
      </c>
      <c r="C675" s="95"/>
      <c r="D675" s="50"/>
      <c r="E675" s="51"/>
      <c r="F675" s="45"/>
      <c r="G675" s="45"/>
    </row>
    <row r="676" spans="1:7" s="86" customFormat="1" ht="19.5" customHeight="1">
      <c r="A676" s="81"/>
      <c r="B676" s="41"/>
      <c r="C676" s="49" t="s">
        <v>788</v>
      </c>
      <c r="D676" s="50" t="s">
        <v>1</v>
      </c>
      <c r="E676" s="51">
        <v>2.892</v>
      </c>
      <c r="F676" s="45"/>
      <c r="G676" s="45">
        <f t="shared" si="22"/>
        <v>0</v>
      </c>
    </row>
    <row r="677" spans="1:7" s="86" customFormat="1" ht="38.25">
      <c r="A677" s="81"/>
      <c r="B677" s="41"/>
      <c r="C677" s="49" t="s">
        <v>912</v>
      </c>
      <c r="D677" s="50" t="s">
        <v>2</v>
      </c>
      <c r="E677" s="51">
        <v>47</v>
      </c>
      <c r="F677" s="45"/>
      <c r="G677" s="45">
        <f aca="true" t="shared" si="23" ref="G677:G740">ROUND(E677*F677,2)</f>
        <v>0</v>
      </c>
    </row>
    <row r="678" spans="1:7" s="86" customFormat="1" ht="38.25">
      <c r="A678" s="81"/>
      <c r="B678" s="41"/>
      <c r="C678" s="49" t="s">
        <v>910</v>
      </c>
      <c r="D678" s="50" t="s">
        <v>0</v>
      </c>
      <c r="E678" s="51">
        <v>38</v>
      </c>
      <c r="F678" s="45"/>
      <c r="G678" s="45">
        <f t="shared" si="23"/>
        <v>0</v>
      </c>
    </row>
    <row r="679" spans="1:7" s="83" customFormat="1" ht="25.5">
      <c r="A679" s="81"/>
      <c r="B679" s="41"/>
      <c r="C679" s="49" t="s">
        <v>911</v>
      </c>
      <c r="D679" s="50" t="s">
        <v>3</v>
      </c>
      <c r="E679" s="51">
        <v>41.32</v>
      </c>
      <c r="F679" s="45"/>
      <c r="G679" s="45">
        <f t="shared" si="23"/>
        <v>0</v>
      </c>
    </row>
    <row r="680" spans="1:7" s="86" customFormat="1" ht="15">
      <c r="A680" s="81"/>
      <c r="B680" s="94" t="s">
        <v>789</v>
      </c>
      <c r="C680" s="95"/>
      <c r="D680" s="50"/>
      <c r="E680" s="51"/>
      <c r="F680" s="45"/>
      <c r="G680" s="45"/>
    </row>
    <row r="681" spans="1:7" s="86" customFormat="1" ht="15">
      <c r="A681" s="81"/>
      <c r="B681" s="41"/>
      <c r="C681" s="49" t="s">
        <v>914</v>
      </c>
      <c r="D681" s="50" t="s">
        <v>2</v>
      </c>
      <c r="E681" s="51">
        <v>14</v>
      </c>
      <c r="F681" s="45"/>
      <c r="G681" s="45">
        <f t="shared" si="23"/>
        <v>0</v>
      </c>
    </row>
    <row r="682" spans="1:7" s="86" customFormat="1" ht="15">
      <c r="A682" s="81"/>
      <c r="B682" s="41"/>
      <c r="C682" s="49" t="s">
        <v>915</v>
      </c>
      <c r="D682" s="50" t="s">
        <v>2</v>
      </c>
      <c r="E682" s="51">
        <v>84</v>
      </c>
      <c r="F682" s="45"/>
      <c r="G682" s="45">
        <f t="shared" si="23"/>
        <v>0</v>
      </c>
    </row>
    <row r="683" spans="1:7" s="86" customFormat="1" ht="15">
      <c r="A683" s="81"/>
      <c r="B683" s="41"/>
      <c r="C683" s="49" t="s">
        <v>916</v>
      </c>
      <c r="D683" s="50" t="s">
        <v>2</v>
      </c>
      <c r="E683" s="51">
        <v>17</v>
      </c>
      <c r="F683" s="45"/>
      <c r="G683" s="45">
        <f t="shared" si="23"/>
        <v>0</v>
      </c>
    </row>
    <row r="684" spans="1:7" s="86" customFormat="1" ht="15">
      <c r="A684" s="81"/>
      <c r="B684" s="41"/>
      <c r="C684" s="49" t="s">
        <v>917</v>
      </c>
      <c r="D684" s="50" t="s">
        <v>2</v>
      </c>
      <c r="E684" s="51">
        <v>25</v>
      </c>
      <c r="F684" s="45"/>
      <c r="G684" s="45">
        <f t="shared" si="23"/>
        <v>0</v>
      </c>
    </row>
    <row r="685" spans="1:7" s="86" customFormat="1" ht="15">
      <c r="A685" s="81"/>
      <c r="B685" s="41"/>
      <c r="C685" s="49" t="s">
        <v>918</v>
      </c>
      <c r="D685" s="50" t="s">
        <v>2</v>
      </c>
      <c r="E685" s="51">
        <v>3</v>
      </c>
      <c r="F685" s="45"/>
      <c r="G685" s="45">
        <f t="shared" si="23"/>
        <v>0</v>
      </c>
    </row>
    <row r="686" spans="1:7" s="86" customFormat="1" ht="15">
      <c r="A686" s="81"/>
      <c r="B686" s="41"/>
      <c r="C686" s="49" t="s">
        <v>919</v>
      </c>
      <c r="D686" s="50" t="s">
        <v>2</v>
      </c>
      <c r="E686" s="51">
        <v>4</v>
      </c>
      <c r="F686" s="45"/>
      <c r="G686" s="45">
        <f t="shared" si="23"/>
        <v>0</v>
      </c>
    </row>
    <row r="687" spans="1:7" s="86" customFormat="1" ht="15">
      <c r="A687" s="81"/>
      <c r="B687" s="41"/>
      <c r="C687" s="49" t="s">
        <v>790</v>
      </c>
      <c r="D687" s="50" t="s">
        <v>2</v>
      </c>
      <c r="E687" s="51">
        <v>14</v>
      </c>
      <c r="F687" s="45"/>
      <c r="G687" s="45">
        <f t="shared" si="23"/>
        <v>0</v>
      </c>
    </row>
    <row r="688" spans="1:7" s="86" customFormat="1" ht="15">
      <c r="A688" s="81"/>
      <c r="B688" s="41"/>
      <c r="C688" s="49" t="s">
        <v>791</v>
      </c>
      <c r="D688" s="50" t="s">
        <v>2</v>
      </c>
      <c r="E688" s="51">
        <v>84</v>
      </c>
      <c r="F688" s="45"/>
      <c r="G688" s="45">
        <f t="shared" si="23"/>
        <v>0</v>
      </c>
    </row>
    <row r="689" spans="1:7" s="86" customFormat="1" ht="15">
      <c r="A689" s="81"/>
      <c r="B689" s="41"/>
      <c r="C689" s="49" t="s">
        <v>792</v>
      </c>
      <c r="D689" s="50" t="s">
        <v>2</v>
      </c>
      <c r="E689" s="51">
        <v>17</v>
      </c>
      <c r="F689" s="45"/>
      <c r="G689" s="45">
        <f t="shared" si="23"/>
        <v>0</v>
      </c>
    </row>
    <row r="690" spans="1:7" s="86" customFormat="1" ht="15">
      <c r="A690" s="81"/>
      <c r="B690" s="41"/>
      <c r="C690" s="49" t="s">
        <v>793</v>
      </c>
      <c r="D690" s="50" t="s">
        <v>2</v>
      </c>
      <c r="E690" s="51">
        <v>25</v>
      </c>
      <c r="F690" s="45"/>
      <c r="G690" s="45">
        <f t="shared" si="23"/>
        <v>0</v>
      </c>
    </row>
    <row r="691" spans="1:7" s="86" customFormat="1" ht="15">
      <c r="A691" s="81"/>
      <c r="B691" s="41"/>
      <c r="C691" s="49" t="s">
        <v>794</v>
      </c>
      <c r="D691" s="50" t="s">
        <v>2</v>
      </c>
      <c r="E691" s="51">
        <v>3</v>
      </c>
      <c r="F691" s="45"/>
      <c r="G691" s="45">
        <f t="shared" si="23"/>
        <v>0</v>
      </c>
    </row>
    <row r="692" spans="1:7" s="86" customFormat="1" ht="15">
      <c r="A692" s="81"/>
      <c r="B692" s="41"/>
      <c r="C692" s="49" t="s">
        <v>795</v>
      </c>
      <c r="D692" s="50" t="s">
        <v>2</v>
      </c>
      <c r="E692" s="51">
        <v>4</v>
      </c>
      <c r="F692" s="45"/>
      <c r="G692" s="45">
        <f t="shared" si="23"/>
        <v>0</v>
      </c>
    </row>
    <row r="693" spans="1:7" s="86" customFormat="1" ht="15">
      <c r="A693" s="81"/>
      <c r="B693" s="41"/>
      <c r="C693" s="49" t="s">
        <v>796</v>
      </c>
      <c r="D693" s="50" t="s">
        <v>551</v>
      </c>
      <c r="E693" s="51">
        <v>258.21</v>
      </c>
      <c r="F693" s="45"/>
      <c r="G693" s="45">
        <f t="shared" si="23"/>
        <v>0</v>
      </c>
    </row>
    <row r="694" spans="1:7" s="86" customFormat="1" ht="15">
      <c r="A694" s="81"/>
      <c r="B694" s="41"/>
      <c r="C694" s="49" t="s">
        <v>797</v>
      </c>
      <c r="D694" s="50" t="s">
        <v>551</v>
      </c>
      <c r="E694" s="51">
        <v>281.812</v>
      </c>
      <c r="F694" s="45"/>
      <c r="G694" s="45">
        <f t="shared" si="23"/>
        <v>0</v>
      </c>
    </row>
    <row r="695" spans="1:7" s="86" customFormat="1" ht="15">
      <c r="A695" s="81"/>
      <c r="B695" s="41"/>
      <c r="C695" s="49" t="s">
        <v>798</v>
      </c>
      <c r="D695" s="50" t="s">
        <v>551</v>
      </c>
      <c r="E695" s="51">
        <v>783.07</v>
      </c>
      <c r="F695" s="45"/>
      <c r="G695" s="45">
        <f t="shared" si="23"/>
        <v>0</v>
      </c>
    </row>
    <row r="696" spans="1:7" s="86" customFormat="1" ht="38.25">
      <c r="A696" s="81"/>
      <c r="B696" s="41"/>
      <c r="C696" s="49" t="s">
        <v>799</v>
      </c>
      <c r="D696" s="50" t="s">
        <v>551</v>
      </c>
      <c r="E696" s="51">
        <v>783.07</v>
      </c>
      <c r="F696" s="45"/>
      <c r="G696" s="45">
        <f t="shared" si="23"/>
        <v>0</v>
      </c>
    </row>
    <row r="697" spans="1:7" s="86" customFormat="1" ht="15">
      <c r="A697" s="81"/>
      <c r="B697" s="41"/>
      <c r="C697" s="49" t="s">
        <v>800</v>
      </c>
      <c r="D697" s="50" t="s">
        <v>894</v>
      </c>
      <c r="E697" s="51">
        <v>0.046</v>
      </c>
      <c r="F697" s="45"/>
      <c r="G697" s="45">
        <f t="shared" si="23"/>
        <v>0</v>
      </c>
    </row>
    <row r="698" spans="1:7" s="86" customFormat="1" ht="15">
      <c r="A698" s="81"/>
      <c r="B698" s="94" t="s">
        <v>801</v>
      </c>
      <c r="C698" s="95"/>
      <c r="D698" s="50"/>
      <c r="E698" s="51"/>
      <c r="F698" s="45"/>
      <c r="G698" s="45"/>
    </row>
    <row r="699" spans="1:7" s="86" customFormat="1" ht="38.25">
      <c r="A699" s="81"/>
      <c r="B699" s="41"/>
      <c r="C699" s="49" t="s">
        <v>802</v>
      </c>
      <c r="D699" s="50" t="s">
        <v>2</v>
      </c>
      <c r="E699" s="51">
        <v>302</v>
      </c>
      <c r="F699" s="45"/>
      <c r="G699" s="45">
        <f t="shared" si="23"/>
        <v>0</v>
      </c>
    </row>
    <row r="700" spans="1:7" s="86" customFormat="1" ht="15">
      <c r="A700" s="81"/>
      <c r="B700" s="41"/>
      <c r="C700" s="49" t="s">
        <v>803</v>
      </c>
      <c r="D700" s="50" t="s">
        <v>895</v>
      </c>
      <c r="E700" s="51">
        <v>792</v>
      </c>
      <c r="F700" s="45"/>
      <c r="G700" s="45">
        <f t="shared" si="23"/>
        <v>0</v>
      </c>
    </row>
    <row r="701" spans="1:7" s="86" customFormat="1" ht="38.25">
      <c r="A701" s="81"/>
      <c r="B701" s="41"/>
      <c r="C701" s="49" t="s">
        <v>804</v>
      </c>
      <c r="D701" s="50" t="s">
        <v>896</v>
      </c>
      <c r="E701" s="51">
        <v>238</v>
      </c>
      <c r="F701" s="45"/>
      <c r="G701" s="45">
        <f t="shared" si="23"/>
        <v>0</v>
      </c>
    </row>
    <row r="702" spans="1:7" s="86" customFormat="1" ht="38.25">
      <c r="A702" s="81"/>
      <c r="B702" s="41"/>
      <c r="C702" s="49" t="s">
        <v>805</v>
      </c>
      <c r="D702" s="50" t="s">
        <v>0</v>
      </c>
      <c r="E702" s="51">
        <v>50</v>
      </c>
      <c r="F702" s="45"/>
      <c r="G702" s="45">
        <f t="shared" si="23"/>
        <v>0</v>
      </c>
    </row>
    <row r="703" spans="1:7" s="86" customFormat="1" ht="15">
      <c r="A703" s="81"/>
      <c r="B703" s="94" t="s">
        <v>806</v>
      </c>
      <c r="C703" s="95"/>
      <c r="D703" s="50"/>
      <c r="E703" s="51"/>
      <c r="F703" s="45"/>
      <c r="G703" s="45">
        <f t="shared" si="23"/>
        <v>0</v>
      </c>
    </row>
    <row r="704" spans="1:7" s="86" customFormat="1" ht="38.25">
      <c r="A704" s="81"/>
      <c r="B704" s="41"/>
      <c r="C704" s="49" t="s">
        <v>810</v>
      </c>
      <c r="D704" s="50" t="s">
        <v>3</v>
      </c>
      <c r="E704" s="51">
        <v>105</v>
      </c>
      <c r="F704" s="45"/>
      <c r="G704" s="45">
        <f t="shared" si="23"/>
        <v>0</v>
      </c>
    </row>
    <row r="705" spans="1:7" s="86" customFormat="1" ht="38.25">
      <c r="A705" s="81"/>
      <c r="B705" s="41"/>
      <c r="C705" s="49" t="s">
        <v>811</v>
      </c>
      <c r="D705" s="50" t="s">
        <v>3</v>
      </c>
      <c r="E705" s="51">
        <v>105</v>
      </c>
      <c r="F705" s="45"/>
      <c r="G705" s="45">
        <f t="shared" si="23"/>
        <v>0</v>
      </c>
    </row>
    <row r="706" spans="1:7" s="86" customFormat="1" ht="51">
      <c r="A706" s="81"/>
      <c r="B706" s="41"/>
      <c r="C706" s="49" t="s">
        <v>931</v>
      </c>
      <c r="D706" s="50" t="s">
        <v>2</v>
      </c>
      <c r="E706" s="51">
        <v>1</v>
      </c>
      <c r="F706" s="45"/>
      <c r="G706" s="45">
        <f t="shared" si="23"/>
        <v>0</v>
      </c>
    </row>
    <row r="707" spans="1:7" s="86" customFormat="1" ht="15">
      <c r="A707" s="81"/>
      <c r="B707" s="41"/>
      <c r="C707" s="49" t="s">
        <v>807</v>
      </c>
      <c r="D707" s="50" t="s">
        <v>0</v>
      </c>
      <c r="E707" s="51">
        <v>90</v>
      </c>
      <c r="F707" s="45"/>
      <c r="G707" s="45">
        <f t="shared" si="23"/>
        <v>0</v>
      </c>
    </row>
    <row r="708" spans="1:7" s="86" customFormat="1" ht="38.25">
      <c r="A708" s="81"/>
      <c r="B708" s="41"/>
      <c r="C708" s="49" t="s">
        <v>932</v>
      </c>
      <c r="D708" s="50" t="s">
        <v>0</v>
      </c>
      <c r="E708" s="51">
        <v>90</v>
      </c>
      <c r="F708" s="45"/>
      <c r="G708" s="45">
        <f t="shared" si="23"/>
        <v>0</v>
      </c>
    </row>
    <row r="709" spans="1:7" s="86" customFormat="1" ht="15">
      <c r="A709" s="81"/>
      <c r="B709" s="94" t="s">
        <v>808</v>
      </c>
      <c r="C709" s="95"/>
      <c r="D709" s="50"/>
      <c r="E709" s="51"/>
      <c r="F709" s="45"/>
      <c r="G709" s="45">
        <f t="shared" si="23"/>
        <v>0</v>
      </c>
    </row>
    <row r="710" spans="1:7" s="86" customFormat="1" ht="38.25">
      <c r="A710" s="81"/>
      <c r="B710" s="41"/>
      <c r="C710" s="49" t="s">
        <v>809</v>
      </c>
      <c r="D710" s="50" t="s">
        <v>1</v>
      </c>
      <c r="E710" s="51">
        <v>21.11</v>
      </c>
      <c r="F710" s="45"/>
      <c r="G710" s="45">
        <f t="shared" si="23"/>
        <v>0</v>
      </c>
    </row>
    <row r="711" spans="1:7" s="86" customFormat="1" ht="51">
      <c r="A711" s="81"/>
      <c r="B711" s="41"/>
      <c r="C711" s="49" t="s">
        <v>867</v>
      </c>
      <c r="D711" s="50" t="s">
        <v>1</v>
      </c>
      <c r="E711" s="51">
        <v>21.11</v>
      </c>
      <c r="F711" s="45"/>
      <c r="G711" s="45">
        <f t="shared" si="23"/>
        <v>0</v>
      </c>
    </row>
    <row r="712" spans="1:7" s="86" customFormat="1" ht="51">
      <c r="A712" s="81"/>
      <c r="B712" s="41"/>
      <c r="C712" s="49" t="s">
        <v>905</v>
      </c>
      <c r="D712" s="50" t="s">
        <v>3</v>
      </c>
      <c r="E712" s="51">
        <v>46.912</v>
      </c>
      <c r="F712" s="45"/>
      <c r="G712" s="45">
        <f t="shared" si="23"/>
        <v>0</v>
      </c>
    </row>
    <row r="713" spans="1:7" s="86" customFormat="1" ht="38.25">
      <c r="A713" s="81"/>
      <c r="B713" s="41"/>
      <c r="C713" s="49" t="s">
        <v>904</v>
      </c>
      <c r="D713" s="50" t="s">
        <v>1</v>
      </c>
      <c r="E713" s="51">
        <v>45.481</v>
      </c>
      <c r="F713" s="45"/>
      <c r="G713" s="45">
        <f t="shared" si="23"/>
        <v>0</v>
      </c>
    </row>
    <row r="714" spans="1:7" s="86" customFormat="1" ht="38.25">
      <c r="A714" s="81"/>
      <c r="B714" s="41"/>
      <c r="C714" s="49" t="s">
        <v>903</v>
      </c>
      <c r="D714" s="50" t="s">
        <v>3</v>
      </c>
      <c r="E714" s="51">
        <v>18.75</v>
      </c>
      <c r="F714" s="45"/>
      <c r="G714" s="45">
        <f t="shared" si="23"/>
        <v>0</v>
      </c>
    </row>
    <row r="715" spans="1:7" s="86" customFormat="1" ht="38.25">
      <c r="A715" s="81"/>
      <c r="B715" s="41"/>
      <c r="C715" s="49" t="s">
        <v>899</v>
      </c>
      <c r="D715" s="50" t="s">
        <v>3</v>
      </c>
      <c r="E715" s="51">
        <v>18.75</v>
      </c>
      <c r="F715" s="45"/>
      <c r="G715" s="45">
        <f t="shared" si="23"/>
        <v>0</v>
      </c>
    </row>
    <row r="716" spans="1:7" s="86" customFormat="1" ht="25.5">
      <c r="A716" s="81"/>
      <c r="B716" s="41"/>
      <c r="C716" s="49" t="s">
        <v>812</v>
      </c>
      <c r="D716" s="50" t="s">
        <v>1</v>
      </c>
      <c r="E716" s="51">
        <v>1.116</v>
      </c>
      <c r="F716" s="45"/>
      <c r="G716" s="45">
        <f t="shared" si="23"/>
        <v>0</v>
      </c>
    </row>
    <row r="717" spans="1:7" s="86" customFormat="1" ht="25.5">
      <c r="A717" s="81"/>
      <c r="B717" s="41"/>
      <c r="C717" s="49" t="s">
        <v>897</v>
      </c>
      <c r="D717" s="50" t="s">
        <v>0</v>
      </c>
      <c r="E717" s="51">
        <v>12.4</v>
      </c>
      <c r="F717" s="45"/>
      <c r="G717" s="45">
        <f t="shared" si="23"/>
        <v>0</v>
      </c>
    </row>
    <row r="718" spans="1:7" s="86" customFormat="1" ht="25.5">
      <c r="A718" s="81"/>
      <c r="B718" s="41"/>
      <c r="C718" s="49" t="s">
        <v>898</v>
      </c>
      <c r="D718" s="50" t="s">
        <v>446</v>
      </c>
      <c r="E718" s="51">
        <v>3</v>
      </c>
      <c r="F718" s="45"/>
      <c r="G718" s="45">
        <f t="shared" si="23"/>
        <v>0</v>
      </c>
    </row>
    <row r="719" spans="1:7" s="86" customFormat="1" ht="38.25">
      <c r="A719" s="81"/>
      <c r="B719" s="41"/>
      <c r="C719" s="49" t="s">
        <v>902</v>
      </c>
      <c r="D719" s="50" t="s">
        <v>446</v>
      </c>
      <c r="E719" s="51">
        <v>12</v>
      </c>
      <c r="F719" s="45"/>
      <c r="G719" s="45">
        <f t="shared" si="23"/>
        <v>0</v>
      </c>
    </row>
    <row r="720" spans="1:7" s="86" customFormat="1" ht="38.25">
      <c r="A720" s="81"/>
      <c r="B720" s="41"/>
      <c r="C720" s="49" t="s">
        <v>901</v>
      </c>
      <c r="D720" s="50" t="s">
        <v>446</v>
      </c>
      <c r="E720" s="51">
        <v>12</v>
      </c>
      <c r="F720" s="45"/>
      <c r="G720" s="45">
        <f t="shared" si="23"/>
        <v>0</v>
      </c>
    </row>
    <row r="721" spans="1:7" s="86" customFormat="1" ht="15">
      <c r="A721" s="81"/>
      <c r="B721" s="41"/>
      <c r="C721" s="49" t="s">
        <v>813</v>
      </c>
      <c r="D721" s="50" t="s">
        <v>2</v>
      </c>
      <c r="E721" s="51">
        <v>4</v>
      </c>
      <c r="F721" s="45"/>
      <c r="G721" s="45">
        <f t="shared" si="23"/>
        <v>0</v>
      </c>
    </row>
    <row r="722" spans="1:7" s="86" customFormat="1" ht="15">
      <c r="A722" s="81"/>
      <c r="B722" s="41"/>
      <c r="C722" s="49" t="s">
        <v>814</v>
      </c>
      <c r="D722" s="50" t="s">
        <v>0</v>
      </c>
      <c r="E722" s="51">
        <v>9</v>
      </c>
      <c r="F722" s="45"/>
      <c r="G722" s="45">
        <f t="shared" si="23"/>
        <v>0</v>
      </c>
    </row>
    <row r="723" spans="1:7" s="86" customFormat="1" ht="25.5">
      <c r="A723" s="81"/>
      <c r="B723" s="41"/>
      <c r="C723" s="49" t="s">
        <v>900</v>
      </c>
      <c r="D723" s="50" t="s">
        <v>2</v>
      </c>
      <c r="E723" s="51">
        <v>4</v>
      </c>
      <c r="F723" s="45"/>
      <c r="G723" s="45">
        <f t="shared" si="23"/>
        <v>0</v>
      </c>
    </row>
    <row r="724" spans="1:7" s="86" customFormat="1" ht="25.5">
      <c r="A724" s="81"/>
      <c r="B724" s="41"/>
      <c r="C724" s="49" t="s">
        <v>815</v>
      </c>
      <c r="D724" s="50" t="s">
        <v>0</v>
      </c>
      <c r="E724" s="51">
        <v>12.4</v>
      </c>
      <c r="F724" s="45"/>
      <c r="G724" s="45">
        <f t="shared" si="23"/>
        <v>0</v>
      </c>
    </row>
    <row r="725" spans="1:7" s="86" customFormat="1" ht="15">
      <c r="A725" s="81"/>
      <c r="B725" s="94" t="s">
        <v>816</v>
      </c>
      <c r="C725" s="95"/>
      <c r="D725" s="50"/>
      <c r="E725" s="51"/>
      <c r="F725" s="45"/>
      <c r="G725" s="45">
        <f t="shared" si="23"/>
        <v>0</v>
      </c>
    </row>
    <row r="726" spans="1:7" s="86" customFormat="1" ht="25.5">
      <c r="A726" s="81"/>
      <c r="B726" s="41"/>
      <c r="C726" s="49" t="s">
        <v>817</v>
      </c>
      <c r="D726" s="50" t="s">
        <v>1</v>
      </c>
      <c r="E726" s="51">
        <v>55.36</v>
      </c>
      <c r="F726" s="45"/>
      <c r="G726" s="45">
        <f t="shared" si="23"/>
        <v>0</v>
      </c>
    </row>
    <row r="727" spans="1:7" s="86" customFormat="1" ht="25.5">
      <c r="A727" s="81"/>
      <c r="B727" s="41"/>
      <c r="C727" s="49" t="s">
        <v>818</v>
      </c>
      <c r="D727" s="50" t="s">
        <v>1</v>
      </c>
      <c r="E727" s="51">
        <v>41.52</v>
      </c>
      <c r="F727" s="45"/>
      <c r="G727" s="45">
        <f t="shared" si="23"/>
        <v>0</v>
      </c>
    </row>
    <row r="728" spans="1:7" s="86" customFormat="1" ht="25.5">
      <c r="A728" s="81"/>
      <c r="B728" s="41"/>
      <c r="C728" s="49" t="s">
        <v>819</v>
      </c>
      <c r="D728" s="50" t="s">
        <v>0</v>
      </c>
      <c r="E728" s="51">
        <v>346</v>
      </c>
      <c r="F728" s="45"/>
      <c r="G728" s="45">
        <f t="shared" si="23"/>
        <v>0</v>
      </c>
    </row>
    <row r="729" spans="1:7" s="86" customFormat="1" ht="25.5">
      <c r="A729" s="81"/>
      <c r="B729" s="41"/>
      <c r="C729" s="49" t="s">
        <v>820</v>
      </c>
      <c r="D729" s="50" t="s">
        <v>1</v>
      </c>
      <c r="E729" s="51">
        <v>55.36</v>
      </c>
      <c r="F729" s="45"/>
      <c r="G729" s="45">
        <f t="shared" si="23"/>
        <v>0</v>
      </c>
    </row>
    <row r="730" spans="1:7" s="86" customFormat="1" ht="15">
      <c r="A730" s="81"/>
      <c r="B730" s="41"/>
      <c r="C730" s="49" t="s">
        <v>821</v>
      </c>
      <c r="D730" s="50" t="s">
        <v>0</v>
      </c>
      <c r="E730" s="51">
        <v>48</v>
      </c>
      <c r="F730" s="45"/>
      <c r="G730" s="45">
        <f t="shared" si="23"/>
        <v>0</v>
      </c>
    </row>
    <row r="731" spans="1:7" s="86" customFormat="1" ht="15">
      <c r="A731" s="81"/>
      <c r="B731" s="41"/>
      <c r="C731" s="49" t="s">
        <v>822</v>
      </c>
      <c r="D731" s="50" t="s">
        <v>0</v>
      </c>
      <c r="E731" s="51">
        <v>24</v>
      </c>
      <c r="F731" s="45"/>
      <c r="G731" s="45">
        <f t="shared" si="23"/>
        <v>0</v>
      </c>
    </row>
    <row r="732" spans="1:7" s="86" customFormat="1" ht="15">
      <c r="A732" s="81"/>
      <c r="B732" s="41"/>
      <c r="C732" s="49" t="s">
        <v>823</v>
      </c>
      <c r="D732" s="50" t="s">
        <v>0</v>
      </c>
      <c r="E732" s="51">
        <v>10</v>
      </c>
      <c r="F732" s="45"/>
      <c r="G732" s="45">
        <f t="shared" si="23"/>
        <v>0</v>
      </c>
    </row>
    <row r="733" spans="1:7" s="86" customFormat="1" ht="15">
      <c r="A733" s="81"/>
      <c r="B733" s="41"/>
      <c r="C733" s="49" t="s">
        <v>824</v>
      </c>
      <c r="D733" s="50" t="s">
        <v>0</v>
      </c>
      <c r="E733" s="51">
        <v>45</v>
      </c>
      <c r="F733" s="45"/>
      <c r="G733" s="45">
        <f t="shared" si="23"/>
        <v>0</v>
      </c>
    </row>
    <row r="734" spans="1:7" s="86" customFormat="1" ht="25.5">
      <c r="A734" s="81"/>
      <c r="B734" s="41"/>
      <c r="C734" s="49" t="s">
        <v>907</v>
      </c>
      <c r="D734" s="50" t="s">
        <v>0</v>
      </c>
      <c r="E734" s="51">
        <v>56</v>
      </c>
      <c r="F734" s="45"/>
      <c r="G734" s="45">
        <f t="shared" si="23"/>
        <v>0</v>
      </c>
    </row>
    <row r="735" spans="1:7" s="86" customFormat="1" ht="38.25">
      <c r="A735" s="81"/>
      <c r="B735" s="41"/>
      <c r="C735" s="49" t="s">
        <v>908</v>
      </c>
      <c r="D735" s="50" t="s">
        <v>2</v>
      </c>
      <c r="E735" s="51">
        <v>2</v>
      </c>
      <c r="F735" s="45"/>
      <c r="G735" s="45">
        <f t="shared" si="23"/>
        <v>0</v>
      </c>
    </row>
    <row r="736" spans="1:7" s="86" customFormat="1" ht="25.5">
      <c r="A736" s="81"/>
      <c r="B736" s="41"/>
      <c r="C736" s="49" t="s">
        <v>909</v>
      </c>
      <c r="D736" s="50" t="s">
        <v>0</v>
      </c>
      <c r="E736" s="51">
        <v>66</v>
      </c>
      <c r="F736" s="45"/>
      <c r="G736" s="45">
        <f t="shared" si="23"/>
        <v>0</v>
      </c>
    </row>
    <row r="737" spans="1:7" s="86" customFormat="1" ht="24.75" customHeight="1">
      <c r="A737" s="81"/>
      <c r="B737" s="41"/>
      <c r="C737" s="49" t="s">
        <v>825</v>
      </c>
      <c r="D737" s="50" t="s">
        <v>9</v>
      </c>
      <c r="E737" s="51">
        <v>1</v>
      </c>
      <c r="F737" s="45"/>
      <c r="G737" s="45">
        <f t="shared" si="23"/>
        <v>0</v>
      </c>
    </row>
    <row r="738" spans="1:7" s="86" customFormat="1" ht="25.5">
      <c r="A738" s="81"/>
      <c r="B738" s="41"/>
      <c r="C738" s="49" t="s">
        <v>826</v>
      </c>
      <c r="D738" s="50" t="s">
        <v>1</v>
      </c>
      <c r="E738" s="51">
        <v>81.6</v>
      </c>
      <c r="F738" s="45"/>
      <c r="G738" s="45">
        <f t="shared" si="23"/>
        <v>0</v>
      </c>
    </row>
    <row r="739" spans="1:7" s="86" customFormat="1" ht="25.5">
      <c r="A739" s="81"/>
      <c r="B739" s="41"/>
      <c r="C739" s="49" t="s">
        <v>827</v>
      </c>
      <c r="D739" s="50" t="s">
        <v>0</v>
      </c>
      <c r="E739" s="51">
        <v>255</v>
      </c>
      <c r="F739" s="45"/>
      <c r="G739" s="45">
        <f t="shared" si="23"/>
        <v>0</v>
      </c>
    </row>
    <row r="740" spans="1:7" s="86" customFormat="1" ht="25.5">
      <c r="A740" s="81"/>
      <c r="B740" s="41"/>
      <c r="C740" s="49" t="s">
        <v>828</v>
      </c>
      <c r="D740" s="50" t="s">
        <v>1</v>
      </c>
      <c r="E740" s="51">
        <v>61.2</v>
      </c>
      <c r="F740" s="45"/>
      <c r="G740" s="45">
        <f t="shared" si="23"/>
        <v>0</v>
      </c>
    </row>
    <row r="741" spans="1:7" s="86" customFormat="1" ht="15">
      <c r="A741" s="81"/>
      <c r="B741" s="41"/>
      <c r="C741" s="49" t="s">
        <v>821</v>
      </c>
      <c r="D741" s="50" t="s">
        <v>0</v>
      </c>
      <c r="E741" s="51">
        <v>51</v>
      </c>
      <c r="F741" s="45"/>
      <c r="G741" s="45">
        <f aca="true" t="shared" si="24" ref="G741:G757">ROUND(E741*F741,2)</f>
        <v>0</v>
      </c>
    </row>
    <row r="742" spans="1:7" s="86" customFormat="1" ht="25.5">
      <c r="A742" s="81"/>
      <c r="B742" s="41"/>
      <c r="C742" s="49" t="s">
        <v>819</v>
      </c>
      <c r="D742" s="50" t="s">
        <v>0</v>
      </c>
      <c r="E742" s="51">
        <v>510</v>
      </c>
      <c r="F742" s="45"/>
      <c r="G742" s="45">
        <f t="shared" si="24"/>
        <v>0</v>
      </c>
    </row>
    <row r="743" spans="1:7" s="86" customFormat="1" ht="25.5">
      <c r="A743" s="81"/>
      <c r="B743" s="41"/>
      <c r="C743" s="49" t="s">
        <v>820</v>
      </c>
      <c r="D743" s="50" t="s">
        <v>1</v>
      </c>
      <c r="E743" s="51">
        <v>81.6</v>
      </c>
      <c r="F743" s="45"/>
      <c r="G743" s="45">
        <f t="shared" si="24"/>
        <v>0</v>
      </c>
    </row>
    <row r="744" spans="1:7" s="86" customFormat="1" ht="38.25">
      <c r="A744" s="81"/>
      <c r="B744" s="41"/>
      <c r="C744" s="49" t="s">
        <v>829</v>
      </c>
      <c r="D744" s="50" t="s">
        <v>2</v>
      </c>
      <c r="E744" s="51">
        <v>2</v>
      </c>
      <c r="F744" s="45"/>
      <c r="G744" s="45">
        <f t="shared" si="24"/>
        <v>0</v>
      </c>
    </row>
    <row r="745" spans="1:7" s="86" customFormat="1" ht="38.25">
      <c r="A745" s="81"/>
      <c r="B745" s="41"/>
      <c r="C745" s="49" t="s">
        <v>830</v>
      </c>
      <c r="D745" s="50" t="s">
        <v>2</v>
      </c>
      <c r="E745" s="51">
        <v>2</v>
      </c>
      <c r="F745" s="45"/>
      <c r="G745" s="45">
        <f t="shared" si="24"/>
        <v>0</v>
      </c>
    </row>
    <row r="746" spans="1:7" s="86" customFormat="1" ht="38.25">
      <c r="A746" s="81"/>
      <c r="B746" s="41"/>
      <c r="C746" s="49" t="s">
        <v>831</v>
      </c>
      <c r="D746" s="50" t="s">
        <v>2</v>
      </c>
      <c r="E746" s="51">
        <v>2</v>
      </c>
      <c r="F746" s="45"/>
      <c r="G746" s="45">
        <f t="shared" si="24"/>
        <v>0</v>
      </c>
    </row>
    <row r="747" spans="1:7" s="86" customFormat="1" ht="15">
      <c r="A747" s="81"/>
      <c r="B747" s="41"/>
      <c r="C747" s="49" t="s">
        <v>832</v>
      </c>
      <c r="D747" s="50" t="s">
        <v>9</v>
      </c>
      <c r="E747" s="51">
        <v>1</v>
      </c>
      <c r="F747" s="45"/>
      <c r="G747" s="45">
        <f t="shared" si="24"/>
        <v>0</v>
      </c>
    </row>
    <row r="748" spans="1:7" s="86" customFormat="1" ht="25.5">
      <c r="A748" s="81"/>
      <c r="B748" s="41"/>
      <c r="C748" s="49" t="s">
        <v>833</v>
      </c>
      <c r="D748" s="50" t="s">
        <v>2</v>
      </c>
      <c r="E748" s="51">
        <v>1</v>
      </c>
      <c r="F748" s="45"/>
      <c r="G748" s="45">
        <f t="shared" si="24"/>
        <v>0</v>
      </c>
    </row>
    <row r="749" spans="1:7" s="86" customFormat="1" ht="15">
      <c r="A749" s="81"/>
      <c r="B749" s="41"/>
      <c r="C749" s="49" t="s">
        <v>834</v>
      </c>
      <c r="D749" s="50" t="s">
        <v>2</v>
      </c>
      <c r="E749" s="51">
        <v>1</v>
      </c>
      <c r="F749" s="45"/>
      <c r="G749" s="45">
        <f t="shared" si="24"/>
        <v>0</v>
      </c>
    </row>
    <row r="750" spans="1:7" s="86" customFormat="1" ht="38.25">
      <c r="A750" s="81"/>
      <c r="B750" s="41"/>
      <c r="C750" s="49" t="s">
        <v>835</v>
      </c>
      <c r="D750" s="50" t="s">
        <v>2</v>
      </c>
      <c r="E750" s="51">
        <v>1</v>
      </c>
      <c r="F750" s="45"/>
      <c r="G750" s="45">
        <f t="shared" si="24"/>
        <v>0</v>
      </c>
    </row>
    <row r="751" spans="1:7" s="86" customFormat="1" ht="25.5">
      <c r="A751" s="81"/>
      <c r="B751" s="41"/>
      <c r="C751" s="49" t="s">
        <v>836</v>
      </c>
      <c r="D751" s="50" t="s">
        <v>2</v>
      </c>
      <c r="E751" s="51">
        <v>1</v>
      </c>
      <c r="F751" s="45"/>
      <c r="G751" s="45">
        <f t="shared" si="24"/>
        <v>0</v>
      </c>
    </row>
    <row r="752" spans="1:7" s="86" customFormat="1" ht="25.5">
      <c r="A752" s="81"/>
      <c r="B752" s="41"/>
      <c r="C752" s="49" t="s">
        <v>826</v>
      </c>
      <c r="D752" s="50" t="s">
        <v>1</v>
      </c>
      <c r="E752" s="51">
        <v>4.8</v>
      </c>
      <c r="F752" s="45"/>
      <c r="G752" s="45">
        <f t="shared" si="24"/>
        <v>0</v>
      </c>
    </row>
    <row r="753" spans="1:7" s="86" customFormat="1" ht="38.25">
      <c r="A753" s="81"/>
      <c r="B753" s="41"/>
      <c r="C753" s="49" t="s">
        <v>837</v>
      </c>
      <c r="D753" s="50" t="s">
        <v>0</v>
      </c>
      <c r="E753" s="51">
        <v>10</v>
      </c>
      <c r="F753" s="45"/>
      <c r="G753" s="45">
        <f t="shared" si="24"/>
        <v>0</v>
      </c>
    </row>
    <row r="754" spans="1:7" s="83" customFormat="1" ht="25.5">
      <c r="A754" s="81"/>
      <c r="B754" s="41"/>
      <c r="C754" s="49" t="s">
        <v>828</v>
      </c>
      <c r="D754" s="50" t="s">
        <v>1</v>
      </c>
      <c r="E754" s="51">
        <v>4.8</v>
      </c>
      <c r="F754" s="45"/>
      <c r="G754" s="45">
        <f t="shared" si="24"/>
        <v>0</v>
      </c>
    </row>
    <row r="755" spans="1:7" s="86" customFormat="1" ht="25.5">
      <c r="A755" s="81"/>
      <c r="B755" s="41"/>
      <c r="C755" s="49" t="s">
        <v>838</v>
      </c>
      <c r="D755" s="50" t="s">
        <v>0</v>
      </c>
      <c r="E755" s="51">
        <v>3</v>
      </c>
      <c r="F755" s="45"/>
      <c r="G755" s="45">
        <f t="shared" si="24"/>
        <v>0</v>
      </c>
    </row>
    <row r="756" spans="1:7" s="86" customFormat="1" ht="15">
      <c r="A756" s="81"/>
      <c r="B756" s="41"/>
      <c r="C756" s="49" t="s">
        <v>839</v>
      </c>
      <c r="D756" s="50" t="s">
        <v>9</v>
      </c>
      <c r="E756" s="51">
        <v>1</v>
      </c>
      <c r="F756" s="45"/>
      <c r="G756" s="45">
        <f t="shared" si="24"/>
        <v>0</v>
      </c>
    </row>
    <row r="757" spans="1:7" s="86" customFormat="1" ht="25.5">
      <c r="A757" s="81"/>
      <c r="B757" s="41"/>
      <c r="C757" s="49" t="s">
        <v>840</v>
      </c>
      <c r="D757" s="50" t="s">
        <v>906</v>
      </c>
      <c r="E757" s="51">
        <v>1</v>
      </c>
      <c r="F757" s="45"/>
      <c r="G757" s="45">
        <f t="shared" si="24"/>
        <v>0</v>
      </c>
    </row>
    <row r="758" spans="1:7" ht="15">
      <c r="A758" s="74"/>
      <c r="B758" s="18"/>
      <c r="C758" s="16"/>
      <c r="D758" s="17"/>
      <c r="E758" s="33"/>
      <c r="F758" s="26" t="s">
        <v>19</v>
      </c>
      <c r="G758" s="20">
        <f>SUM(G538:G757)</f>
        <v>0</v>
      </c>
    </row>
    <row r="759" spans="1:7" ht="15">
      <c r="A759" s="74"/>
      <c r="B759" s="18"/>
      <c r="C759" s="16"/>
      <c r="D759" s="17"/>
      <c r="E759" s="33"/>
      <c r="F759" s="26" t="s">
        <v>10</v>
      </c>
      <c r="G759" s="19">
        <f>G760-G758</f>
        <v>0</v>
      </c>
    </row>
    <row r="760" spans="1:7" ht="15">
      <c r="A760" s="74"/>
      <c r="B760" s="18"/>
      <c r="C760" s="16"/>
      <c r="D760" s="17"/>
      <c r="E760" s="33"/>
      <c r="F760" s="26" t="s">
        <v>20</v>
      </c>
      <c r="G760" s="19">
        <f>ROUND(G758*1.23,2)</f>
        <v>0</v>
      </c>
    </row>
    <row r="761" spans="1:7" ht="15">
      <c r="A761" s="75"/>
      <c r="B761" s="59"/>
      <c r="C761" s="60"/>
      <c r="D761" s="58"/>
      <c r="E761" s="33"/>
      <c r="F761" s="33"/>
      <c r="G761" s="33"/>
    </row>
    <row r="762" spans="1:7" ht="15">
      <c r="A762" s="76"/>
      <c r="B762" s="62"/>
      <c r="C762" s="63"/>
      <c r="D762" s="61"/>
      <c r="E762" s="64"/>
      <c r="F762" s="64"/>
      <c r="G762" s="64"/>
    </row>
    <row r="763" spans="1:7" ht="15">
      <c r="A763" s="75"/>
      <c r="B763" s="59"/>
      <c r="C763" s="60"/>
      <c r="D763" s="58"/>
      <c r="E763" s="33"/>
      <c r="F763" s="33"/>
      <c r="G763" s="33"/>
    </row>
    <row r="765" ht="15">
      <c r="G765" s="6"/>
    </row>
  </sheetData>
  <sheetProtection/>
  <mergeCells count="110">
    <mergeCell ref="B613:C613"/>
    <mergeCell ref="B623:C623"/>
    <mergeCell ref="B635:C635"/>
    <mergeCell ref="B636:C636"/>
    <mergeCell ref="B646:C646"/>
    <mergeCell ref="B659:C659"/>
    <mergeCell ref="B547:C547"/>
    <mergeCell ref="B552:C552"/>
    <mergeCell ref="B565:C565"/>
    <mergeCell ref="B577:C577"/>
    <mergeCell ref="B583:C583"/>
    <mergeCell ref="B598:C598"/>
    <mergeCell ref="B260:C260"/>
    <mergeCell ref="B261:C261"/>
    <mergeCell ref="B265:C265"/>
    <mergeCell ref="B269:C269"/>
    <mergeCell ref="B279:C279"/>
    <mergeCell ref="B189:C189"/>
    <mergeCell ref="B198:C198"/>
    <mergeCell ref="B199:C199"/>
    <mergeCell ref="B203:C203"/>
    <mergeCell ref="B207:C207"/>
    <mergeCell ref="B36:C36"/>
    <mergeCell ref="B39:C39"/>
    <mergeCell ref="B69:C69"/>
    <mergeCell ref="B71:C71"/>
    <mergeCell ref="B75:C75"/>
    <mergeCell ref="B1:C1"/>
    <mergeCell ref="A4:G4"/>
    <mergeCell ref="A5:G5"/>
    <mergeCell ref="D1:G1"/>
    <mergeCell ref="A534:G534"/>
    <mergeCell ref="B7:F7"/>
    <mergeCell ref="B34:C34"/>
    <mergeCell ref="B14:C14"/>
    <mergeCell ref="B16:C16"/>
    <mergeCell ref="B25:C25"/>
    <mergeCell ref="B80:C80"/>
    <mergeCell ref="B81:C81"/>
    <mergeCell ref="B85:C85"/>
    <mergeCell ref="B89:C89"/>
    <mergeCell ref="B94:C94"/>
    <mergeCell ref="B107:C107"/>
    <mergeCell ref="B117:C117"/>
    <mergeCell ref="B118:C118"/>
    <mergeCell ref="B119:C119"/>
    <mergeCell ref="B123:C123"/>
    <mergeCell ref="B126:C126"/>
    <mergeCell ref="B130:C130"/>
    <mergeCell ref="B134:C134"/>
    <mergeCell ref="B179:C179"/>
    <mergeCell ref="B181:C181"/>
    <mergeCell ref="B182:C182"/>
    <mergeCell ref="B186:C186"/>
    <mergeCell ref="B137:C137"/>
    <mergeCell ref="B146:C146"/>
    <mergeCell ref="B148:C148"/>
    <mergeCell ref="B149:C149"/>
    <mergeCell ref="B161:C161"/>
    <mergeCell ref="B241:C241"/>
    <mergeCell ref="B242:C242"/>
    <mergeCell ref="B246:C246"/>
    <mergeCell ref="B250:C250"/>
    <mergeCell ref="B166:C166"/>
    <mergeCell ref="B212:C212"/>
    <mergeCell ref="B222:C222"/>
    <mergeCell ref="B223:C223"/>
    <mergeCell ref="B227:C227"/>
    <mergeCell ref="B231:C231"/>
    <mergeCell ref="B285:C285"/>
    <mergeCell ref="B284:C284"/>
    <mergeCell ref="B300:C300"/>
    <mergeCell ref="B303:C303"/>
    <mergeCell ref="B304:C304"/>
    <mergeCell ref="B310:C310"/>
    <mergeCell ref="B314:C314"/>
    <mergeCell ref="B320:C320"/>
    <mergeCell ref="B319:C319"/>
    <mergeCell ref="B321:C321"/>
    <mergeCell ref="B322:C322"/>
    <mergeCell ref="B330:C330"/>
    <mergeCell ref="B338:C338"/>
    <mergeCell ref="B346:C346"/>
    <mergeCell ref="B347:C347"/>
    <mergeCell ref="B355:C355"/>
    <mergeCell ref="B367:C367"/>
    <mergeCell ref="B375:C375"/>
    <mergeCell ref="B459:C459"/>
    <mergeCell ref="B376:C376"/>
    <mergeCell ref="B384:C384"/>
    <mergeCell ref="B399:C399"/>
    <mergeCell ref="B408:C408"/>
    <mergeCell ref="B409:C409"/>
    <mergeCell ref="B440:C440"/>
    <mergeCell ref="B463:C463"/>
    <mergeCell ref="B464:C464"/>
    <mergeCell ref="B477:C477"/>
    <mergeCell ref="B492:C492"/>
    <mergeCell ref="B507:C507"/>
    <mergeCell ref="B441:C441"/>
    <mergeCell ref="B449:C449"/>
    <mergeCell ref="B451:C451"/>
    <mergeCell ref="B455:C455"/>
    <mergeCell ref="B457:C457"/>
    <mergeCell ref="B725:C725"/>
    <mergeCell ref="B675:C675"/>
    <mergeCell ref="B680:C680"/>
    <mergeCell ref="B698:C698"/>
    <mergeCell ref="B703:C703"/>
    <mergeCell ref="B709:C709"/>
  </mergeCells>
  <printOptions/>
  <pageMargins left="0.7" right="0.7" top="0.75" bottom="0.75" header="0.3" footer="0.3"/>
  <pageSetup fitToHeight="0" fitToWidth="1" horizontalDpi="600" verticalDpi="600" orientation="portrait" paperSize="9" scale="82" r:id="rId1"/>
  <rowBreaks count="3" manualBreakCount="3">
    <brk id="84" max="255" man="1"/>
    <brk id="105" max="6" man="1"/>
    <brk id="5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msoltysiak</dc:creator>
  <cp:keywords/>
  <dc:description/>
  <cp:lastModifiedBy>Użytkownik systemu Windows</cp:lastModifiedBy>
  <cp:lastPrinted>2019-08-01T13:24:02Z</cp:lastPrinted>
  <dcterms:created xsi:type="dcterms:W3CDTF">2017-04-04T05:51:32Z</dcterms:created>
  <dcterms:modified xsi:type="dcterms:W3CDTF">2019-08-02T13:33:02Z</dcterms:modified>
  <cp:category/>
  <cp:version/>
  <cp:contentType/>
  <cp:contentStatus/>
</cp:coreProperties>
</file>